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5" documentId="6_{2805A651-C335-46A8-BD07-61BE96465F58}" xr6:coauthVersionLast="47" xr6:coauthVersionMax="47" xr10:uidLastSave="{7D67A736-4381-4B55-8FB8-E721EE53F8AF}"/>
  <bookViews>
    <workbookView xWindow="40920" yWindow="15090" windowWidth="29040" windowHeight="15840" tabRatio="755" xr2:uid="{00000000-000D-0000-FFFF-FFFF00000000}"/>
  </bookViews>
  <sheets>
    <sheet name="2023-2026" sheetId="18" r:id="rId1"/>
    <sheet name="Summary" sheetId="11" state="hidden" r:id="rId2"/>
    <sheet name="KM" sheetId="34" state="hidden" r:id="rId3"/>
    <sheet name="MR" sheetId="35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'2023-2026'!$A$5:$CD$87</definedName>
    <definedName name="BaselineTypes" localSheetId="0">[1]Lookups!$J$2:$J$4</definedName>
    <definedName name="BaselineTypes">[2]Lookups!$J$2:$J$4</definedName>
    <definedName name="Dashboard">[3]Guide!$A$39:$A$44</definedName>
    <definedName name="Overview" localSheetId="2">#REF!</definedName>
    <definedName name="Overview" localSheetId="3">#REF!</definedName>
    <definedName name="Overview">#REF!</definedName>
    <definedName name="_xlnm.Print_Area" localSheetId="0">'2023-2026'!$A$1:$I$91</definedName>
    <definedName name="_xlnm.Print_Area" localSheetId="2">KM!$A$1:$AE$108</definedName>
    <definedName name="_xlnm.Print_Area" localSheetId="3">MR!$A$1:$AE$108</definedName>
    <definedName name="_xlnm.Print_Titles" localSheetId="0">'2023-2026'!$1:$5</definedName>
    <definedName name="process">[4]Sheet1!$A$2:$A$6</definedName>
    <definedName name="Project" localSheetId="2">#REF!</definedName>
    <definedName name="Project" localSheetId="3">#REF!</definedName>
    <definedName name="Project">#REF!</definedName>
    <definedName name="Projects">[5]Admin_WorkSheet!$A$41:$A$225</definedName>
    <definedName name="ProjectType" localSheetId="0">[1]Lookups!$C$2:$C$6</definedName>
    <definedName name="ProjectType">[2]Lookups!$C$2:$C$6</definedName>
    <definedName name="SavingsCalculationType" localSheetId="0">[1]Lookups!$F$2:$F$9</definedName>
    <definedName name="SavingsCalculationType">[2]Lookups!$F$2:$F$9</definedName>
    <definedName name="status1" localSheetId="2">[6]TitlePage!#REF!</definedName>
    <definedName name="status1" localSheetId="3">[6]TitlePage!#REF!</definedName>
    <definedName name="status1">[6]TitlePage!#REF!</definedName>
    <definedName name="TCOTypes" localSheetId="0">[1]Lookups!$A$2:$A$6</definedName>
    <definedName name="TCOTypes">[2]Lookups!$A$2:$A$6</definedName>
    <definedName name="YNOptions">'[7]System Data'!$J$1:$J$2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35" l="1"/>
  <c r="AB17" i="35" l="1"/>
  <c r="AB25" i="35"/>
  <c r="AB26" i="35"/>
  <c r="AB27" i="35"/>
  <c r="AB34" i="35"/>
  <c r="AB36" i="35"/>
  <c r="AB37" i="35"/>
  <c r="AB38" i="35"/>
  <c r="AB41" i="35"/>
  <c r="AB42" i="35"/>
  <c r="AB43" i="35"/>
  <c r="AB46" i="35"/>
  <c r="AB47" i="35"/>
  <c r="AB48" i="35"/>
  <c r="AB50" i="35"/>
  <c r="AB53" i="35"/>
  <c r="AB54" i="35"/>
  <c r="AB55" i="35"/>
  <c r="AB56" i="35"/>
  <c r="AB57" i="35"/>
  <c r="AB58" i="35"/>
  <c r="AB59" i="35"/>
  <c r="AB60" i="35"/>
  <c r="AB64" i="35"/>
  <c r="AB65" i="35"/>
  <c r="AB67" i="35"/>
  <c r="AB70" i="35"/>
  <c r="AB73" i="35"/>
  <c r="AB76" i="35"/>
  <c r="AB80" i="35"/>
  <c r="AB81" i="35"/>
  <c r="AB82" i="35"/>
  <c r="AB85" i="35"/>
  <c r="AB86" i="35"/>
  <c r="AB87" i="35"/>
  <c r="AB90" i="35"/>
  <c r="AB91" i="35"/>
  <c r="AB92" i="35"/>
  <c r="AB93" i="35"/>
  <c r="AB96" i="35"/>
  <c r="AB97" i="35"/>
  <c r="AB99" i="35"/>
  <c r="AB100" i="35"/>
  <c r="AB101" i="35"/>
  <c r="AB102" i="35"/>
  <c r="AB103" i="35"/>
  <c r="AB105" i="35"/>
  <c r="AB106" i="35"/>
  <c r="GF119" i="35"/>
  <c r="GE119" i="35"/>
  <c r="GF118" i="35"/>
  <c r="GE118" i="35"/>
  <c r="GF117" i="35"/>
  <c r="GE117" i="35"/>
  <c r="GF116" i="35"/>
  <c r="GE116" i="35"/>
  <c r="GF115" i="35"/>
  <c r="GE115" i="35"/>
  <c r="GF114" i="35"/>
  <c r="GE114" i="35"/>
  <c r="GF113" i="35"/>
  <c r="GE113" i="35"/>
  <c r="GF112" i="35"/>
  <c r="GE112" i="35"/>
  <c r="GF111" i="35"/>
  <c r="GE111" i="35"/>
  <c r="GF110" i="35"/>
  <c r="GE110" i="35"/>
  <c r="GF109" i="35"/>
  <c r="GE109" i="35"/>
  <c r="GF108" i="35"/>
  <c r="GE108" i="35"/>
  <c r="GF107" i="35"/>
  <c r="GE107" i="35"/>
  <c r="AA107" i="35"/>
  <c r="Z107" i="35"/>
  <c r="Y107" i="35"/>
  <c r="X107" i="35"/>
  <c r="W107" i="35"/>
  <c r="V107" i="35"/>
  <c r="U107" i="35"/>
  <c r="T107" i="35"/>
  <c r="S107" i="35"/>
  <c r="R107" i="35"/>
  <c r="Q107" i="35"/>
  <c r="P107" i="35"/>
  <c r="O107" i="35"/>
  <c r="N107" i="35"/>
  <c r="M107" i="35"/>
  <c r="L107" i="35"/>
  <c r="K107" i="35"/>
  <c r="J107" i="35"/>
  <c r="I107" i="35"/>
  <c r="H107" i="35"/>
  <c r="G107" i="35"/>
  <c r="F107" i="35"/>
  <c r="E107" i="35"/>
  <c r="D107" i="35"/>
  <c r="GF106" i="35"/>
  <c r="GE106" i="35"/>
  <c r="GF105" i="35"/>
  <c r="GE105" i="35"/>
  <c r="GF104" i="35"/>
  <c r="GE104" i="35"/>
  <c r="GF103" i="35"/>
  <c r="GE103" i="35"/>
  <c r="GF102" i="35"/>
  <c r="GE102" i="35"/>
  <c r="GF101" i="35"/>
  <c r="GE101" i="35"/>
  <c r="GF100" i="35"/>
  <c r="GE100" i="35"/>
  <c r="GF99" i="35"/>
  <c r="GE99" i="35"/>
  <c r="GF98" i="35"/>
  <c r="GE98" i="35"/>
  <c r="GF97" i="35"/>
  <c r="GE97" i="35"/>
  <c r="GF96" i="35"/>
  <c r="GE96" i="35"/>
  <c r="GF95" i="35"/>
  <c r="GE95" i="35"/>
  <c r="GF94" i="35"/>
  <c r="GE94" i="35"/>
  <c r="GF93" i="35"/>
  <c r="GE93" i="35"/>
  <c r="GF92" i="35"/>
  <c r="GE92" i="35"/>
  <c r="GF91" i="35"/>
  <c r="GE91" i="35"/>
  <c r="GF90" i="35"/>
  <c r="GE90" i="35"/>
  <c r="GF89" i="35"/>
  <c r="GE89" i="35"/>
  <c r="GF88" i="35"/>
  <c r="GE88" i="35"/>
  <c r="GF87" i="35"/>
  <c r="GE87" i="35"/>
  <c r="GF85" i="35"/>
  <c r="GE85" i="35"/>
  <c r="U85" i="35"/>
  <c r="S85" i="35"/>
  <c r="Q85" i="35"/>
  <c r="O85" i="35"/>
  <c r="M85" i="35"/>
  <c r="K85" i="35"/>
  <c r="I85" i="35"/>
  <c r="G85" i="35"/>
  <c r="E85" i="35"/>
  <c r="GF79" i="35"/>
  <c r="GE79" i="35"/>
  <c r="GF78" i="35"/>
  <c r="GE78" i="35"/>
  <c r="U78" i="35"/>
  <c r="S78" i="35"/>
  <c r="Q78" i="35"/>
  <c r="O78" i="35"/>
  <c r="M78" i="35"/>
  <c r="K78" i="35"/>
  <c r="I78" i="35"/>
  <c r="G78" i="35"/>
  <c r="E78" i="35"/>
  <c r="GF77" i="35"/>
  <c r="GE77" i="35"/>
  <c r="U77" i="35"/>
  <c r="S77" i="35"/>
  <c r="Q77" i="35"/>
  <c r="O77" i="35"/>
  <c r="M77" i="35"/>
  <c r="K77" i="35"/>
  <c r="I77" i="35"/>
  <c r="G77" i="35"/>
  <c r="E77" i="35"/>
  <c r="GF76" i="35"/>
  <c r="GE76" i="35"/>
  <c r="U76" i="35"/>
  <c r="S76" i="35"/>
  <c r="Q76" i="35"/>
  <c r="O76" i="35"/>
  <c r="M76" i="35"/>
  <c r="K76" i="35"/>
  <c r="I76" i="35"/>
  <c r="G76" i="35"/>
  <c r="E76" i="35"/>
  <c r="GF75" i="35"/>
  <c r="GE75" i="35"/>
  <c r="U75" i="35"/>
  <c r="S75" i="35"/>
  <c r="Q75" i="35"/>
  <c r="O75" i="35"/>
  <c r="M75" i="35"/>
  <c r="K75" i="35"/>
  <c r="I75" i="35"/>
  <c r="G75" i="35"/>
  <c r="E75" i="35"/>
  <c r="GF69" i="35"/>
  <c r="GE69" i="35"/>
  <c r="GF68" i="35"/>
  <c r="GE68" i="35"/>
  <c r="U68" i="35"/>
  <c r="S68" i="35"/>
  <c r="Q68" i="35"/>
  <c r="O68" i="35"/>
  <c r="M68" i="35"/>
  <c r="K68" i="35"/>
  <c r="I68" i="35"/>
  <c r="G68" i="35"/>
  <c r="E68" i="35"/>
  <c r="GF67" i="35"/>
  <c r="GE67" i="35"/>
  <c r="U67" i="35"/>
  <c r="S67" i="35"/>
  <c r="Q67" i="35"/>
  <c r="O67" i="35"/>
  <c r="M67" i="35"/>
  <c r="K67" i="35"/>
  <c r="I67" i="35"/>
  <c r="G67" i="35"/>
  <c r="E67" i="35"/>
  <c r="GF66" i="35"/>
  <c r="GE66" i="35"/>
  <c r="U66" i="35"/>
  <c r="S66" i="35"/>
  <c r="Q66" i="35"/>
  <c r="O66" i="35"/>
  <c r="M66" i="35"/>
  <c r="K66" i="35"/>
  <c r="I66" i="35"/>
  <c r="G66" i="35"/>
  <c r="E66" i="35"/>
  <c r="GF65" i="35"/>
  <c r="GE65" i="35"/>
  <c r="U65" i="35"/>
  <c r="S65" i="35"/>
  <c r="Q65" i="35"/>
  <c r="O65" i="35"/>
  <c r="M65" i="35"/>
  <c r="K65" i="35"/>
  <c r="I65" i="35"/>
  <c r="G65" i="35"/>
  <c r="E65" i="35"/>
  <c r="GF64" i="35"/>
  <c r="GE64" i="35"/>
  <c r="U64" i="35"/>
  <c r="S64" i="35"/>
  <c r="Q64" i="35"/>
  <c r="O64" i="35"/>
  <c r="M64" i="35"/>
  <c r="K64" i="35"/>
  <c r="I64" i="35"/>
  <c r="G64" i="35"/>
  <c r="E64" i="35"/>
  <c r="GF60" i="35"/>
  <c r="GE60" i="35"/>
  <c r="GF59" i="35"/>
  <c r="GE59" i="35"/>
  <c r="U59" i="35"/>
  <c r="S59" i="35"/>
  <c r="Q59" i="35"/>
  <c r="O59" i="35"/>
  <c r="M59" i="35"/>
  <c r="K59" i="35"/>
  <c r="I59" i="35"/>
  <c r="G59" i="35"/>
  <c r="E59" i="35"/>
  <c r="GF58" i="35"/>
  <c r="GE58" i="35"/>
  <c r="GG15" i="35"/>
  <c r="GF15" i="35"/>
  <c r="GE15" i="35"/>
  <c r="GH14" i="35"/>
  <c r="GG14" i="35"/>
  <c r="GF14" i="35"/>
  <c r="GE14" i="35"/>
  <c r="GH13" i="35"/>
  <c r="GG13" i="35"/>
  <c r="GF13" i="35"/>
  <c r="GE13" i="35"/>
  <c r="GH12" i="35"/>
  <c r="GG12" i="35"/>
  <c r="GF12" i="35"/>
  <c r="GE12" i="35"/>
  <c r="GI11" i="35"/>
  <c r="GH11" i="35"/>
  <c r="GG11" i="35"/>
  <c r="GF11" i="35"/>
  <c r="GE11" i="35"/>
  <c r="GI10" i="35"/>
  <c r="GH10" i="35"/>
  <c r="GG10" i="35"/>
  <c r="GF10" i="35"/>
  <c r="GE10" i="35"/>
  <c r="AC9" i="35"/>
  <c r="AC8" i="35"/>
  <c r="Z8" i="35"/>
  <c r="AA28" i="35" s="1"/>
  <c r="X8" i="35"/>
  <c r="Y50" i="35" s="1"/>
  <c r="V8" i="35"/>
  <c r="W42" i="35" s="1"/>
  <c r="T8" i="35"/>
  <c r="U28" i="35" s="1"/>
  <c r="R8" i="35"/>
  <c r="R9" i="35" s="1"/>
  <c r="P8" i="35"/>
  <c r="Q37" i="35" s="1"/>
  <c r="N8" i="35"/>
  <c r="O34" i="35" s="1"/>
  <c r="L8" i="35"/>
  <c r="M24" i="35" s="1"/>
  <c r="J8" i="35"/>
  <c r="K38" i="35" s="1"/>
  <c r="H8" i="35"/>
  <c r="I55" i="35" s="1"/>
  <c r="F8" i="35"/>
  <c r="G28" i="35" s="1"/>
  <c r="D8" i="35"/>
  <c r="E23" i="35" s="1"/>
  <c r="GF119" i="34"/>
  <c r="GE119" i="34"/>
  <c r="GF118" i="34"/>
  <c r="GE118" i="34"/>
  <c r="GF117" i="34"/>
  <c r="GE117" i="34"/>
  <c r="GF116" i="34"/>
  <c r="GE116" i="34"/>
  <c r="GF115" i="34"/>
  <c r="GE115" i="34"/>
  <c r="GF114" i="34"/>
  <c r="GE114" i="34"/>
  <c r="GF113" i="34"/>
  <c r="GE113" i="34"/>
  <c r="GF112" i="34"/>
  <c r="GE112" i="34"/>
  <c r="GF111" i="34"/>
  <c r="GE111" i="34"/>
  <c r="GF110" i="34"/>
  <c r="GE110" i="34"/>
  <c r="GF109" i="34"/>
  <c r="GE109" i="34"/>
  <c r="GF108" i="34"/>
  <c r="GE108" i="34"/>
  <c r="GF107" i="34"/>
  <c r="GE107" i="34"/>
  <c r="AA107" i="34"/>
  <c r="Z107" i="34"/>
  <c r="Y107" i="34"/>
  <c r="X107" i="34"/>
  <c r="W107" i="34"/>
  <c r="V107" i="34"/>
  <c r="U107" i="34"/>
  <c r="T107" i="34"/>
  <c r="S107" i="34"/>
  <c r="R107" i="34"/>
  <c r="Q107" i="34"/>
  <c r="P107" i="34"/>
  <c r="O107" i="34"/>
  <c r="N107" i="34"/>
  <c r="M107" i="34"/>
  <c r="L107" i="34"/>
  <c r="K107" i="34"/>
  <c r="J107" i="34"/>
  <c r="I107" i="34"/>
  <c r="H107" i="34"/>
  <c r="G107" i="34"/>
  <c r="F107" i="34"/>
  <c r="E107" i="34"/>
  <c r="D107" i="34"/>
  <c r="GF106" i="34"/>
  <c r="GE106" i="34"/>
  <c r="AB106" i="34"/>
  <c r="GF105" i="34"/>
  <c r="GE105" i="34"/>
  <c r="AB105" i="34"/>
  <c r="GF104" i="34"/>
  <c r="GE104" i="34"/>
  <c r="GF103" i="34"/>
  <c r="GE103" i="34"/>
  <c r="AB103" i="34"/>
  <c r="GF102" i="34"/>
  <c r="GE102" i="34"/>
  <c r="AB102" i="34"/>
  <c r="GF101" i="34"/>
  <c r="GE101" i="34"/>
  <c r="AB101" i="34"/>
  <c r="GF100" i="34"/>
  <c r="GE100" i="34"/>
  <c r="AB100" i="34"/>
  <c r="GF99" i="34"/>
  <c r="GE99" i="34"/>
  <c r="AB99" i="34"/>
  <c r="GF98" i="34"/>
  <c r="GE98" i="34"/>
  <c r="GF97" i="34"/>
  <c r="GE97" i="34"/>
  <c r="AB97" i="34"/>
  <c r="GF96" i="34"/>
  <c r="GE96" i="34"/>
  <c r="AB96" i="34"/>
  <c r="GF95" i="34"/>
  <c r="GE95" i="34"/>
  <c r="GF94" i="34"/>
  <c r="GE94" i="34"/>
  <c r="GF93" i="34"/>
  <c r="GE93" i="34"/>
  <c r="AB93" i="34"/>
  <c r="GF92" i="34"/>
  <c r="GE92" i="34"/>
  <c r="AB92" i="34"/>
  <c r="GF91" i="34"/>
  <c r="GE91" i="34"/>
  <c r="AB91" i="34"/>
  <c r="GF90" i="34"/>
  <c r="GE90" i="34"/>
  <c r="AB90" i="34"/>
  <c r="GF89" i="34"/>
  <c r="GE89" i="34"/>
  <c r="GF88" i="34"/>
  <c r="GE88" i="34"/>
  <c r="GF87" i="34"/>
  <c r="GE87" i="34"/>
  <c r="AB87" i="34"/>
  <c r="AB86" i="34"/>
  <c r="GF85" i="34"/>
  <c r="GE85" i="34"/>
  <c r="AB85" i="34"/>
  <c r="U85" i="34"/>
  <c r="S85" i="34"/>
  <c r="Q85" i="34"/>
  <c r="O85" i="34"/>
  <c r="M85" i="34"/>
  <c r="K85" i="34"/>
  <c r="I85" i="34"/>
  <c r="G85" i="34"/>
  <c r="E85" i="34"/>
  <c r="AB82" i="34"/>
  <c r="AB81" i="34"/>
  <c r="AB80" i="34"/>
  <c r="GF79" i="34"/>
  <c r="GE79" i="34"/>
  <c r="GF78" i="34"/>
  <c r="GE78" i="34"/>
  <c r="U78" i="34"/>
  <c r="S78" i="34"/>
  <c r="Q78" i="34"/>
  <c r="O78" i="34"/>
  <c r="M78" i="34"/>
  <c r="K78" i="34"/>
  <c r="I78" i="34"/>
  <c r="G78" i="34"/>
  <c r="E78" i="34"/>
  <c r="GF77" i="34"/>
  <c r="GE77" i="34"/>
  <c r="U77" i="34"/>
  <c r="S77" i="34"/>
  <c r="Q77" i="34"/>
  <c r="O77" i="34"/>
  <c r="M77" i="34"/>
  <c r="K77" i="34"/>
  <c r="I77" i="34"/>
  <c r="G77" i="34"/>
  <c r="E77" i="34"/>
  <c r="GF76" i="34"/>
  <c r="GE76" i="34"/>
  <c r="AB76" i="34"/>
  <c r="U76" i="34"/>
  <c r="S76" i="34"/>
  <c r="Q76" i="34"/>
  <c r="O76" i="34"/>
  <c r="M76" i="34"/>
  <c r="K76" i="34"/>
  <c r="I76" i="34"/>
  <c r="G76" i="34"/>
  <c r="E76" i="34"/>
  <c r="GF75" i="34"/>
  <c r="GE75" i="34"/>
  <c r="U75" i="34"/>
  <c r="S75" i="34"/>
  <c r="Q75" i="34"/>
  <c r="O75" i="34"/>
  <c r="M75" i="34"/>
  <c r="K75" i="34"/>
  <c r="I75" i="34"/>
  <c r="G75" i="34"/>
  <c r="E75" i="34"/>
  <c r="AB73" i="34"/>
  <c r="AB70" i="34"/>
  <c r="GF69" i="34"/>
  <c r="GE69" i="34"/>
  <c r="GF68" i="34"/>
  <c r="GE68" i="34"/>
  <c r="U68" i="34"/>
  <c r="S68" i="34"/>
  <c r="Q68" i="34"/>
  <c r="O68" i="34"/>
  <c r="M68" i="34"/>
  <c r="K68" i="34"/>
  <c r="I68" i="34"/>
  <c r="G68" i="34"/>
  <c r="E68" i="34"/>
  <c r="GF67" i="34"/>
  <c r="GE67" i="34"/>
  <c r="AB67" i="34"/>
  <c r="U67" i="34"/>
  <c r="S67" i="34"/>
  <c r="Q67" i="34"/>
  <c r="O67" i="34"/>
  <c r="M67" i="34"/>
  <c r="K67" i="34"/>
  <c r="I67" i="34"/>
  <c r="G67" i="34"/>
  <c r="E67" i="34"/>
  <c r="GF66" i="34"/>
  <c r="GE66" i="34"/>
  <c r="U66" i="34"/>
  <c r="S66" i="34"/>
  <c r="Q66" i="34"/>
  <c r="O66" i="34"/>
  <c r="M66" i="34"/>
  <c r="K66" i="34"/>
  <c r="I66" i="34"/>
  <c r="G66" i="34"/>
  <c r="E66" i="34"/>
  <c r="GF65" i="34"/>
  <c r="GE65" i="34"/>
  <c r="AB65" i="34"/>
  <c r="U65" i="34"/>
  <c r="S65" i="34"/>
  <c r="Q65" i="34"/>
  <c r="O65" i="34"/>
  <c r="M65" i="34"/>
  <c r="K65" i="34"/>
  <c r="I65" i="34"/>
  <c r="G65" i="34"/>
  <c r="E65" i="34"/>
  <c r="GF64" i="34"/>
  <c r="GE64" i="34"/>
  <c r="AB64" i="34"/>
  <c r="U64" i="34"/>
  <c r="S64" i="34"/>
  <c r="Q64" i="34"/>
  <c r="O64" i="34"/>
  <c r="M64" i="34"/>
  <c r="K64" i="34"/>
  <c r="I64" i="34"/>
  <c r="G64" i="34"/>
  <c r="E64" i="34"/>
  <c r="GF60" i="34"/>
  <c r="GE60" i="34"/>
  <c r="AB60" i="34"/>
  <c r="GF59" i="34"/>
  <c r="GE59" i="34"/>
  <c r="AB59" i="34"/>
  <c r="U59" i="34"/>
  <c r="S59" i="34"/>
  <c r="Q59" i="34"/>
  <c r="O59" i="34"/>
  <c r="M59" i="34"/>
  <c r="K59" i="34"/>
  <c r="I59" i="34"/>
  <c r="G59" i="34"/>
  <c r="E59" i="34"/>
  <c r="GF58" i="34"/>
  <c r="GE58" i="34"/>
  <c r="AB58" i="34"/>
  <c r="AB57" i="34"/>
  <c r="AB56" i="34"/>
  <c r="AB55" i="34"/>
  <c r="AB54" i="34"/>
  <c r="AB53" i="34"/>
  <c r="AB50" i="34"/>
  <c r="AB48" i="34"/>
  <c r="AB47" i="34"/>
  <c r="O47" i="34"/>
  <c r="AB46" i="34"/>
  <c r="AB43" i="34"/>
  <c r="AB42" i="34"/>
  <c r="AB41" i="34"/>
  <c r="AB38" i="34"/>
  <c r="AB37" i="34"/>
  <c r="AB36" i="34"/>
  <c r="AB34" i="34"/>
  <c r="O31" i="34"/>
  <c r="AB27" i="34"/>
  <c r="AB26" i="34"/>
  <c r="U26" i="34"/>
  <c r="AB25" i="34"/>
  <c r="O24" i="34"/>
  <c r="W23" i="34"/>
  <c r="O21" i="34"/>
  <c r="W19" i="34"/>
  <c r="AB17" i="34"/>
  <c r="W16" i="34"/>
  <c r="G16" i="34"/>
  <c r="GG15" i="34"/>
  <c r="GF15" i="34"/>
  <c r="GE15" i="34"/>
  <c r="GH14" i="34"/>
  <c r="GG14" i="34"/>
  <c r="GF14" i="34"/>
  <c r="GE14" i="34"/>
  <c r="GH13" i="34"/>
  <c r="GG13" i="34"/>
  <c r="GF13" i="34"/>
  <c r="GE13" i="34"/>
  <c r="GH12" i="34"/>
  <c r="GG12" i="34"/>
  <c r="GF12" i="34"/>
  <c r="GE12" i="34"/>
  <c r="GI11" i="34"/>
  <c r="GH11" i="34"/>
  <c r="GG11" i="34"/>
  <c r="GF11" i="34"/>
  <c r="GE11" i="34"/>
  <c r="GI10" i="34"/>
  <c r="GH10" i="34"/>
  <c r="GG10" i="34"/>
  <c r="GF10" i="34"/>
  <c r="GE10" i="34"/>
  <c r="AC9" i="34"/>
  <c r="AC8" i="34"/>
  <c r="Z8" i="34"/>
  <c r="AA57" i="34" s="1"/>
  <c r="X8" i="34"/>
  <c r="Y20" i="34" s="1"/>
  <c r="V8" i="34"/>
  <c r="W57" i="34" s="1"/>
  <c r="T8" i="34"/>
  <c r="U21" i="34" s="1"/>
  <c r="R8" i="34"/>
  <c r="S26" i="34" s="1"/>
  <c r="P8" i="34"/>
  <c r="Q19" i="34" s="1"/>
  <c r="N8" i="34"/>
  <c r="N9" i="34" s="1"/>
  <c r="L8" i="34"/>
  <c r="J8" i="34"/>
  <c r="K53" i="34" s="1"/>
  <c r="H8" i="34"/>
  <c r="I36" i="34" s="1"/>
  <c r="F8" i="34"/>
  <c r="G36" i="34" s="1"/>
  <c r="D8" i="34"/>
  <c r="E24" i="34" s="1"/>
  <c r="E39" i="11"/>
  <c r="C33" i="11"/>
  <c r="D33" i="11"/>
  <c r="B33" i="11"/>
  <c r="R9" i="34" l="1"/>
  <c r="K18" i="34"/>
  <c r="K19" i="34"/>
  <c r="K21" i="34"/>
  <c r="K22" i="34"/>
  <c r="K23" i="34"/>
  <c r="K27" i="34"/>
  <c r="S30" i="34"/>
  <c r="K34" i="34"/>
  <c r="AA35" i="34"/>
  <c r="AA41" i="34"/>
  <c r="AA49" i="34"/>
  <c r="AA53" i="34"/>
  <c r="N9" i="35"/>
  <c r="E18" i="35"/>
  <c r="E19" i="35"/>
  <c r="M20" i="35"/>
  <c r="U21" i="35"/>
  <c r="I23" i="35"/>
  <c r="O24" i="35"/>
  <c r="G26" i="35"/>
  <c r="E28" i="35"/>
  <c r="U29" i="35"/>
  <c r="U32" i="35"/>
  <c r="M36" i="35"/>
  <c r="Y46" i="35"/>
  <c r="Z9" i="34"/>
  <c r="K16" i="34"/>
  <c r="AA16" i="34"/>
  <c r="S18" i="34"/>
  <c r="S22" i="34"/>
  <c r="K25" i="34"/>
  <c r="E26" i="34"/>
  <c r="AA26" i="34"/>
  <c r="AA27" i="34"/>
  <c r="S34" i="34"/>
  <c r="K45" i="34"/>
  <c r="D9" i="35"/>
  <c r="T9" i="35"/>
  <c r="E16" i="35"/>
  <c r="I18" i="35"/>
  <c r="I19" i="35"/>
  <c r="O20" i="35"/>
  <c r="G22" i="35"/>
  <c r="U23" i="35"/>
  <c r="U24" i="35"/>
  <c r="Q26" i="35"/>
  <c r="M28" i="35"/>
  <c r="G30" i="35"/>
  <c r="W32" i="35"/>
  <c r="E37" i="35"/>
  <c r="I51" i="35"/>
  <c r="D9" i="34"/>
  <c r="O16" i="34"/>
  <c r="AA17" i="34"/>
  <c r="AA18" i="34"/>
  <c r="AA19" i="34"/>
  <c r="AA22" i="34"/>
  <c r="AA23" i="34"/>
  <c r="O25" i="34"/>
  <c r="K26" i="34"/>
  <c r="O33" i="34"/>
  <c r="O37" i="34"/>
  <c r="O39" i="34"/>
  <c r="AA45" i="34"/>
  <c r="O51" i="34"/>
  <c r="K57" i="34"/>
  <c r="F9" i="35"/>
  <c r="V9" i="35"/>
  <c r="M16" i="35"/>
  <c r="M18" i="35"/>
  <c r="U19" i="35"/>
  <c r="U20" i="35"/>
  <c r="Q22" i="35"/>
  <c r="E24" i="35"/>
  <c r="E25" i="35"/>
  <c r="I27" i="35"/>
  <c r="O28" i="35"/>
  <c r="W30" i="35"/>
  <c r="Q33" i="35"/>
  <c r="E41" i="35"/>
  <c r="Y54" i="35"/>
  <c r="J9" i="34"/>
  <c r="S16" i="34"/>
  <c r="G19" i="34"/>
  <c r="O20" i="34"/>
  <c r="AA21" i="34"/>
  <c r="G23" i="34"/>
  <c r="AA25" i="34"/>
  <c r="G27" i="34"/>
  <c r="K30" i="34"/>
  <c r="AA33" i="34"/>
  <c r="O35" i="34"/>
  <c r="AA37" i="34"/>
  <c r="K41" i="34"/>
  <c r="O43" i="34"/>
  <c r="K49" i="34"/>
  <c r="O55" i="34"/>
  <c r="L9" i="35"/>
  <c r="U16" i="35"/>
  <c r="Q18" i="35"/>
  <c r="E20" i="35"/>
  <c r="E21" i="35"/>
  <c r="U25" i="35"/>
  <c r="U27" i="35"/>
  <c r="G31" i="35"/>
  <c r="Q35" i="35"/>
  <c r="O43" i="35"/>
  <c r="AB24" i="35"/>
  <c r="AB24" i="34"/>
  <c r="S17" i="35"/>
  <c r="AA20" i="35"/>
  <c r="K25" i="35"/>
  <c r="AA26" i="35"/>
  <c r="E55" i="35"/>
  <c r="E51" i="35"/>
  <c r="E47" i="35"/>
  <c r="E54" i="35"/>
  <c r="E50" i="35"/>
  <c r="E46" i="35"/>
  <c r="E42" i="35"/>
  <c r="E38" i="35"/>
  <c r="E34" i="35"/>
  <c r="E56" i="35"/>
  <c r="E52" i="35"/>
  <c r="E48" i="35"/>
  <c r="E44" i="35"/>
  <c r="E40" i="35"/>
  <c r="E36" i="35"/>
  <c r="E32" i="35"/>
  <c r="E57" i="35"/>
  <c r="E53" i="35"/>
  <c r="E49" i="35"/>
  <c r="E45" i="35"/>
  <c r="E30" i="35"/>
  <c r="E26" i="35"/>
  <c r="E22" i="35"/>
  <c r="M55" i="35"/>
  <c r="M51" i="35"/>
  <c r="M47" i="35"/>
  <c r="M54" i="35"/>
  <c r="M50" i="35"/>
  <c r="M46" i="35"/>
  <c r="M42" i="35"/>
  <c r="M38" i="35"/>
  <c r="M34" i="35"/>
  <c r="M40" i="35"/>
  <c r="M57" i="35"/>
  <c r="M53" i="35"/>
  <c r="M49" i="35"/>
  <c r="M45" i="35"/>
  <c r="M43" i="35"/>
  <c r="M41" i="35"/>
  <c r="M39" i="35"/>
  <c r="M37" i="35"/>
  <c r="M35" i="35"/>
  <c r="M33" i="35"/>
  <c r="M31" i="35"/>
  <c r="M30" i="35"/>
  <c r="M26" i="35"/>
  <c r="M22" i="35"/>
  <c r="U55" i="35"/>
  <c r="U51" i="35"/>
  <c r="U47" i="35"/>
  <c r="U54" i="35"/>
  <c r="U50" i="35"/>
  <c r="U46" i="35"/>
  <c r="U42" i="35"/>
  <c r="U38" i="35"/>
  <c r="U34" i="35"/>
  <c r="U56" i="35"/>
  <c r="U52" i="35"/>
  <c r="U48" i="35"/>
  <c r="U44" i="35"/>
  <c r="U43" i="35"/>
  <c r="U41" i="35"/>
  <c r="U39" i="35"/>
  <c r="U37" i="35"/>
  <c r="U35" i="35"/>
  <c r="U33" i="35"/>
  <c r="U31" i="35"/>
  <c r="U57" i="35"/>
  <c r="U53" i="35"/>
  <c r="U49" i="35"/>
  <c r="U45" i="35"/>
  <c r="U30" i="35"/>
  <c r="U26" i="35"/>
  <c r="U22" i="35"/>
  <c r="U18" i="35"/>
  <c r="AB8" i="35"/>
  <c r="AB11" i="35" s="1"/>
  <c r="AC107" i="35" s="1"/>
  <c r="C19" i="11" s="1"/>
  <c r="H9" i="35"/>
  <c r="P9" i="35"/>
  <c r="X9" i="35"/>
  <c r="G16" i="35"/>
  <c r="O16" i="35"/>
  <c r="W16" i="35"/>
  <c r="E17" i="35"/>
  <c r="M17" i="35"/>
  <c r="U17" i="35"/>
  <c r="K18" i="35"/>
  <c r="S18" i="35"/>
  <c r="M19" i="35"/>
  <c r="W19" i="35"/>
  <c r="G20" i="35"/>
  <c r="S20" i="35"/>
  <c r="M21" i="35"/>
  <c r="Y21" i="35"/>
  <c r="I22" i="35"/>
  <c r="S22" i="35"/>
  <c r="M23" i="35"/>
  <c r="W23" i="35"/>
  <c r="G24" i="35"/>
  <c r="S24" i="35"/>
  <c r="M25" i="35"/>
  <c r="Y25" i="35"/>
  <c r="I26" i="35"/>
  <c r="S26" i="35"/>
  <c r="M27" i="35"/>
  <c r="W27" i="35"/>
  <c r="S28" i="35"/>
  <c r="M29" i="35"/>
  <c r="Y29" i="35"/>
  <c r="I30" i="35"/>
  <c r="Y30" i="35"/>
  <c r="O31" i="35"/>
  <c r="K32" i="35"/>
  <c r="S33" i="35"/>
  <c r="E35" i="35"/>
  <c r="Y35" i="35"/>
  <c r="U36" i="35"/>
  <c r="I37" i="35"/>
  <c r="E39" i="35"/>
  <c r="K40" i="35"/>
  <c r="Q41" i="35"/>
  <c r="Y43" i="35"/>
  <c r="S45" i="35"/>
  <c r="M48" i="35"/>
  <c r="I50" i="35"/>
  <c r="Y51" i="35"/>
  <c r="S53" i="35"/>
  <c r="M56" i="35"/>
  <c r="AA56" i="35"/>
  <c r="AA52" i="35"/>
  <c r="AA48" i="35"/>
  <c r="AA44" i="35"/>
  <c r="AA55" i="35"/>
  <c r="AA51" i="35"/>
  <c r="AA47" i="35"/>
  <c r="AA43" i="35"/>
  <c r="AA39" i="35"/>
  <c r="AA35" i="35"/>
  <c r="AA31" i="35"/>
  <c r="AA57" i="35"/>
  <c r="AA53" i="35"/>
  <c r="AA49" i="35"/>
  <c r="AA45" i="35"/>
  <c r="AA42" i="35"/>
  <c r="AA40" i="35"/>
  <c r="AA38" i="35"/>
  <c r="AA36" i="35"/>
  <c r="AA34" i="35"/>
  <c r="AA32" i="35"/>
  <c r="AA30" i="35"/>
  <c r="AA54" i="35"/>
  <c r="AA50" i="35"/>
  <c r="AA46" i="35"/>
  <c r="AA27" i="35"/>
  <c r="AA23" i="35"/>
  <c r="AA19" i="35"/>
  <c r="K17" i="35"/>
  <c r="AA22" i="35"/>
  <c r="K34" i="35"/>
  <c r="AA37" i="35"/>
  <c r="K42" i="35"/>
  <c r="G54" i="35"/>
  <c r="G50" i="35"/>
  <c r="G46" i="35"/>
  <c r="G57" i="35"/>
  <c r="G53" i="35"/>
  <c r="G49" i="35"/>
  <c r="G45" i="35"/>
  <c r="G41" i="35"/>
  <c r="G37" i="35"/>
  <c r="G33" i="35"/>
  <c r="G42" i="35"/>
  <c r="G38" i="35"/>
  <c r="G34" i="35"/>
  <c r="G43" i="35"/>
  <c r="G39" i="35"/>
  <c r="G56" i="35"/>
  <c r="G55" i="35"/>
  <c r="G52" i="35"/>
  <c r="G51" i="35"/>
  <c r="G48" i="35"/>
  <c r="G47" i="35"/>
  <c r="G44" i="35"/>
  <c r="G40" i="35"/>
  <c r="G36" i="35"/>
  <c r="G32" i="35"/>
  <c r="G29" i="35"/>
  <c r="G25" i="35"/>
  <c r="G21" i="35"/>
  <c r="O54" i="35"/>
  <c r="O50" i="35"/>
  <c r="O46" i="35"/>
  <c r="O57" i="35"/>
  <c r="O53" i="35"/>
  <c r="O49" i="35"/>
  <c r="O45" i="35"/>
  <c r="O41" i="35"/>
  <c r="O37" i="35"/>
  <c r="O33" i="35"/>
  <c r="O40" i="35"/>
  <c r="O36" i="35"/>
  <c r="O32" i="35"/>
  <c r="O56" i="35"/>
  <c r="O55" i="35"/>
  <c r="O52" i="35"/>
  <c r="O51" i="35"/>
  <c r="O48" i="35"/>
  <c r="O47" i="35"/>
  <c r="O44" i="35"/>
  <c r="O42" i="35"/>
  <c r="O38" i="35"/>
  <c r="O29" i="35"/>
  <c r="O25" i="35"/>
  <c r="O21" i="35"/>
  <c r="W54" i="35"/>
  <c r="W50" i="35"/>
  <c r="W46" i="35"/>
  <c r="W57" i="35"/>
  <c r="W53" i="35"/>
  <c r="W49" i="35"/>
  <c r="W45" i="35"/>
  <c r="W41" i="35"/>
  <c r="W37" i="35"/>
  <c r="W33" i="35"/>
  <c r="W40" i="35"/>
  <c r="W56" i="35"/>
  <c r="W55" i="35"/>
  <c r="W52" i="35"/>
  <c r="W51" i="35"/>
  <c r="W48" i="35"/>
  <c r="W47" i="35"/>
  <c r="W44" i="35"/>
  <c r="W43" i="35"/>
  <c r="W39" i="35"/>
  <c r="W35" i="35"/>
  <c r="W31" i="35"/>
  <c r="W29" i="35"/>
  <c r="W25" i="35"/>
  <c r="W21" i="35"/>
  <c r="J9" i="35"/>
  <c r="Z9" i="35"/>
  <c r="I16" i="35"/>
  <c r="Q16" i="35"/>
  <c r="Y16" i="35"/>
  <c r="G17" i="35"/>
  <c r="O17" i="35"/>
  <c r="W17" i="35"/>
  <c r="W18" i="35"/>
  <c r="O19" i="35"/>
  <c r="Y19" i="35"/>
  <c r="K20" i="35"/>
  <c r="Q21" i="35"/>
  <c r="AA21" i="35"/>
  <c r="K22" i="35"/>
  <c r="W22" i="35"/>
  <c r="O23" i="35"/>
  <c r="Y23" i="35"/>
  <c r="K24" i="35"/>
  <c r="Q25" i="35"/>
  <c r="AA25" i="35"/>
  <c r="K26" i="35"/>
  <c r="W26" i="35"/>
  <c r="E27" i="35"/>
  <c r="O27" i="35"/>
  <c r="Y27" i="35"/>
  <c r="K28" i="35"/>
  <c r="E29" i="35"/>
  <c r="Q29" i="35"/>
  <c r="AA29" i="35"/>
  <c r="O30" i="35"/>
  <c r="Q31" i="35"/>
  <c r="M32" i="35"/>
  <c r="E33" i="35"/>
  <c r="AA33" i="35"/>
  <c r="W34" i="35"/>
  <c r="G35" i="35"/>
  <c r="W36" i="35"/>
  <c r="O39" i="35"/>
  <c r="U40" i="35"/>
  <c r="AA41" i="35"/>
  <c r="I47" i="35"/>
  <c r="K56" i="35"/>
  <c r="K52" i="35"/>
  <c r="K48" i="35"/>
  <c r="K44" i="35"/>
  <c r="K55" i="35"/>
  <c r="K51" i="35"/>
  <c r="K47" i="35"/>
  <c r="K43" i="35"/>
  <c r="K39" i="35"/>
  <c r="K35" i="35"/>
  <c r="K31" i="35"/>
  <c r="K57" i="35"/>
  <c r="K53" i="35"/>
  <c r="K49" i="35"/>
  <c r="K45" i="35"/>
  <c r="K41" i="35"/>
  <c r="K37" i="35"/>
  <c r="K33" i="35"/>
  <c r="K30" i="35"/>
  <c r="K54" i="35"/>
  <c r="K50" i="35"/>
  <c r="K46" i="35"/>
  <c r="K27" i="35"/>
  <c r="K23" i="35"/>
  <c r="K19" i="35"/>
  <c r="S56" i="35"/>
  <c r="S52" i="35"/>
  <c r="S48" i="35"/>
  <c r="S44" i="35"/>
  <c r="S55" i="35"/>
  <c r="S51" i="35"/>
  <c r="S47" i="35"/>
  <c r="S43" i="35"/>
  <c r="S39" i="35"/>
  <c r="S35" i="35"/>
  <c r="S31" i="35"/>
  <c r="S30" i="35"/>
  <c r="S41" i="35"/>
  <c r="S54" i="35"/>
  <c r="S50" i="35"/>
  <c r="S46" i="35"/>
  <c r="S42" i="35"/>
  <c r="S40" i="35"/>
  <c r="S38" i="35"/>
  <c r="S36" i="35"/>
  <c r="S34" i="35"/>
  <c r="S32" i="35"/>
  <c r="S27" i="35"/>
  <c r="S23" i="35"/>
  <c r="S19" i="35"/>
  <c r="AA17" i="35"/>
  <c r="AA18" i="35"/>
  <c r="K21" i="35"/>
  <c r="AA24" i="35"/>
  <c r="K29" i="35"/>
  <c r="I57" i="35"/>
  <c r="I53" i="35"/>
  <c r="I49" i="35"/>
  <c r="I45" i="35"/>
  <c r="I56" i="35"/>
  <c r="I52" i="35"/>
  <c r="I48" i="35"/>
  <c r="I44" i="35"/>
  <c r="I40" i="35"/>
  <c r="I36" i="35"/>
  <c r="I32" i="35"/>
  <c r="I43" i="35"/>
  <c r="I39" i="35"/>
  <c r="I35" i="35"/>
  <c r="I31" i="35"/>
  <c r="I41" i="35"/>
  <c r="I42" i="35"/>
  <c r="I38" i="35"/>
  <c r="I34" i="35"/>
  <c r="I28" i="35"/>
  <c r="I24" i="35"/>
  <c r="I20" i="35"/>
  <c r="Q57" i="35"/>
  <c r="Q53" i="35"/>
  <c r="Q49" i="35"/>
  <c r="Q45" i="35"/>
  <c r="Q56" i="35"/>
  <c r="Q52" i="35"/>
  <c r="Q48" i="35"/>
  <c r="Q44" i="35"/>
  <c r="Q40" i="35"/>
  <c r="Q36" i="35"/>
  <c r="Q32" i="35"/>
  <c r="Q55" i="35"/>
  <c r="Q54" i="35"/>
  <c r="Q51" i="35"/>
  <c r="Q50" i="35"/>
  <c r="Q47" i="35"/>
  <c r="Q46" i="35"/>
  <c r="Q42" i="35"/>
  <c r="Q38" i="35"/>
  <c r="Q34" i="35"/>
  <c r="Q43" i="35"/>
  <c r="Q39" i="35"/>
  <c r="Q28" i="35"/>
  <c r="Q24" i="35"/>
  <c r="Q20" i="35"/>
  <c r="Y57" i="35"/>
  <c r="Y53" i="35"/>
  <c r="Y49" i="35"/>
  <c r="Y45" i="35"/>
  <c r="Y56" i="35"/>
  <c r="Y52" i="35"/>
  <c r="Y48" i="35"/>
  <c r="Y44" i="35"/>
  <c r="Y40" i="35"/>
  <c r="Y36" i="35"/>
  <c r="Y32" i="35"/>
  <c r="Y42" i="35"/>
  <c r="Y38" i="35"/>
  <c r="Y41" i="35"/>
  <c r="Y37" i="35"/>
  <c r="Y33" i="35"/>
  <c r="Y28" i="35"/>
  <c r="Y24" i="35"/>
  <c r="Y20" i="35"/>
  <c r="K16" i="35"/>
  <c r="S16" i="35"/>
  <c r="AA16" i="35"/>
  <c r="I17" i="35"/>
  <c r="Q17" i="35"/>
  <c r="Y17" i="35"/>
  <c r="G18" i="35"/>
  <c r="O18" i="35"/>
  <c r="Y18" i="35"/>
  <c r="G19" i="35"/>
  <c r="Q19" i="35"/>
  <c r="W20" i="35"/>
  <c r="I21" i="35"/>
  <c r="S21" i="35"/>
  <c r="O22" i="35"/>
  <c r="Y22" i="35"/>
  <c r="G23" i="35"/>
  <c r="Q23" i="35"/>
  <c r="W24" i="35"/>
  <c r="I25" i="35"/>
  <c r="S25" i="35"/>
  <c r="O26" i="35"/>
  <c r="Y26" i="35"/>
  <c r="G27" i="35"/>
  <c r="Q27" i="35"/>
  <c r="W28" i="35"/>
  <c r="I29" i="35"/>
  <c r="S29" i="35"/>
  <c r="Q30" i="35"/>
  <c r="E31" i="35"/>
  <c r="Y31" i="35"/>
  <c r="I33" i="35"/>
  <c r="Y34" i="35"/>
  <c r="O35" i="35"/>
  <c r="K36" i="35"/>
  <c r="S37" i="35"/>
  <c r="W38" i="35"/>
  <c r="Y39" i="35"/>
  <c r="E43" i="35"/>
  <c r="M44" i="35"/>
  <c r="I46" i="35"/>
  <c r="Y47" i="35"/>
  <c r="S49" i="35"/>
  <c r="M52" i="35"/>
  <c r="I54" i="35"/>
  <c r="Y55" i="35"/>
  <c r="S57" i="35"/>
  <c r="E55" i="34"/>
  <c r="E51" i="34"/>
  <c r="E47" i="34"/>
  <c r="E43" i="34"/>
  <c r="E39" i="34"/>
  <c r="E35" i="34"/>
  <c r="E31" i="34"/>
  <c r="E57" i="34"/>
  <c r="E53" i="34"/>
  <c r="E49" i="34"/>
  <c r="E45" i="34"/>
  <c r="E41" i="34"/>
  <c r="E27" i="34"/>
  <c r="E23" i="34"/>
  <c r="E19" i="34"/>
  <c r="E54" i="34"/>
  <c r="E50" i="34"/>
  <c r="E46" i="34"/>
  <c r="E42" i="34"/>
  <c r="E38" i="34"/>
  <c r="E36" i="34"/>
  <c r="E34" i="34"/>
  <c r="E32" i="34"/>
  <c r="E28" i="34"/>
  <c r="E56" i="34"/>
  <c r="E52" i="34"/>
  <c r="E48" i="34"/>
  <c r="E44" i="34"/>
  <c r="E40" i="34"/>
  <c r="E30" i="34"/>
  <c r="E16" i="34"/>
  <c r="E33" i="34"/>
  <c r="E29" i="34"/>
  <c r="M55" i="34"/>
  <c r="M51" i="34"/>
  <c r="M47" i="34"/>
  <c r="M43" i="34"/>
  <c r="M39" i="34"/>
  <c r="M35" i="34"/>
  <c r="M31" i="34"/>
  <c r="M57" i="34"/>
  <c r="M53" i="34"/>
  <c r="M49" i="34"/>
  <c r="M45" i="34"/>
  <c r="M41" i="34"/>
  <c r="M36" i="34"/>
  <c r="M34" i="34"/>
  <c r="M32" i="34"/>
  <c r="M27" i="34"/>
  <c r="M23" i="34"/>
  <c r="M19" i="34"/>
  <c r="M56" i="34"/>
  <c r="M52" i="34"/>
  <c r="M48" i="34"/>
  <c r="M44" i="34"/>
  <c r="M40" i="34"/>
  <c r="M28" i="34"/>
  <c r="M37" i="34"/>
  <c r="M25" i="34"/>
  <c r="M21" i="34"/>
  <c r="M54" i="34"/>
  <c r="M50" i="34"/>
  <c r="M46" i="34"/>
  <c r="M42" i="34"/>
  <c r="M38" i="34"/>
  <c r="M33" i="34"/>
  <c r="M30" i="34"/>
  <c r="M26" i="34"/>
  <c r="M24" i="34"/>
  <c r="M22" i="34"/>
  <c r="M20" i="34"/>
  <c r="M18" i="34"/>
  <c r="M16" i="34"/>
  <c r="U55" i="34"/>
  <c r="U51" i="34"/>
  <c r="U47" i="34"/>
  <c r="U43" i="34"/>
  <c r="U39" i="34"/>
  <c r="U35" i="34"/>
  <c r="U31" i="34"/>
  <c r="U57" i="34"/>
  <c r="U53" i="34"/>
  <c r="U49" i="34"/>
  <c r="U45" i="34"/>
  <c r="U41" i="34"/>
  <c r="U27" i="34"/>
  <c r="U23" i="34"/>
  <c r="U19" i="34"/>
  <c r="U54" i="34"/>
  <c r="U50" i="34"/>
  <c r="U46" i="34"/>
  <c r="U42" i="34"/>
  <c r="U38" i="34"/>
  <c r="U37" i="34"/>
  <c r="U33" i="34"/>
  <c r="U28" i="34"/>
  <c r="U30" i="34"/>
  <c r="U56" i="34"/>
  <c r="U52" i="34"/>
  <c r="U48" i="34"/>
  <c r="U44" i="34"/>
  <c r="U40" i="34"/>
  <c r="U34" i="34"/>
  <c r="U16" i="34"/>
  <c r="U36" i="34"/>
  <c r="U29" i="34"/>
  <c r="AB8" i="34"/>
  <c r="AB11" i="34" s="1"/>
  <c r="AC107" i="34" s="1"/>
  <c r="C18" i="11" s="1"/>
  <c r="T9" i="34"/>
  <c r="Q17" i="34"/>
  <c r="E18" i="34"/>
  <c r="U18" i="34"/>
  <c r="U20" i="34"/>
  <c r="E25" i="34"/>
  <c r="Q26" i="34"/>
  <c r="U32" i="34"/>
  <c r="L9" i="34"/>
  <c r="X9" i="34"/>
  <c r="E17" i="34"/>
  <c r="U17" i="34"/>
  <c r="E20" i="34"/>
  <c r="E22" i="34"/>
  <c r="U22" i="34"/>
  <c r="U24" i="34"/>
  <c r="M29" i="34"/>
  <c r="I34" i="34"/>
  <c r="I57" i="34"/>
  <c r="I53" i="34"/>
  <c r="I49" i="34"/>
  <c r="I45" i="34"/>
  <c r="I41" i="34"/>
  <c r="I37" i="34"/>
  <c r="I33" i="34"/>
  <c r="I55" i="34"/>
  <c r="I51" i="34"/>
  <c r="I47" i="34"/>
  <c r="I43" i="34"/>
  <c r="I39" i="34"/>
  <c r="I56" i="34"/>
  <c r="I52" i="34"/>
  <c r="I48" i="34"/>
  <c r="I44" i="34"/>
  <c r="I40" i="34"/>
  <c r="I35" i="34"/>
  <c r="I31" i="34"/>
  <c r="I29" i="34"/>
  <c r="I25" i="34"/>
  <c r="I21" i="34"/>
  <c r="I30" i="34"/>
  <c r="I26" i="34"/>
  <c r="I22" i="34"/>
  <c r="I18" i="34"/>
  <c r="I16" i="34"/>
  <c r="I27" i="34"/>
  <c r="I23" i="34"/>
  <c r="I19" i="34"/>
  <c r="I54" i="34"/>
  <c r="I50" i="34"/>
  <c r="I46" i="34"/>
  <c r="I42" i="34"/>
  <c r="I38" i="34"/>
  <c r="I32" i="34"/>
  <c r="Q57" i="34"/>
  <c r="Q53" i="34"/>
  <c r="Q49" i="34"/>
  <c r="Q45" i="34"/>
  <c r="Q41" i="34"/>
  <c r="Q37" i="34"/>
  <c r="Q33" i="34"/>
  <c r="Q55" i="34"/>
  <c r="Q51" i="34"/>
  <c r="Q47" i="34"/>
  <c r="Q43" i="34"/>
  <c r="Q39" i="34"/>
  <c r="Q54" i="34"/>
  <c r="Q50" i="34"/>
  <c r="Q46" i="34"/>
  <c r="Q42" i="34"/>
  <c r="Q38" i="34"/>
  <c r="Q29" i="34"/>
  <c r="Q25" i="34"/>
  <c r="Q21" i="34"/>
  <c r="Q34" i="34"/>
  <c r="Q30" i="34"/>
  <c r="Q36" i="34"/>
  <c r="Q31" i="34"/>
  <c r="Q24" i="34"/>
  <c r="Q20" i="34"/>
  <c r="Q16" i="34"/>
  <c r="Q35" i="34"/>
  <c r="Q32" i="34"/>
  <c r="Q56" i="34"/>
  <c r="Q52" i="34"/>
  <c r="Q48" i="34"/>
  <c r="Q44" i="34"/>
  <c r="Q40" i="34"/>
  <c r="Q28" i="34"/>
  <c r="Q27" i="34"/>
  <c r="Y57" i="34"/>
  <c r="Y53" i="34"/>
  <c r="Y49" i="34"/>
  <c r="Y45" i="34"/>
  <c r="Y41" i="34"/>
  <c r="Y37" i="34"/>
  <c r="Y33" i="34"/>
  <c r="Y55" i="34"/>
  <c r="Y51" i="34"/>
  <c r="Y47" i="34"/>
  <c r="Y43" i="34"/>
  <c r="Y39" i="34"/>
  <c r="Y56" i="34"/>
  <c r="Y52" i="34"/>
  <c r="Y48" i="34"/>
  <c r="Y44" i="34"/>
  <c r="Y40" i="34"/>
  <c r="Y34" i="34"/>
  <c r="Y30" i="34"/>
  <c r="Y29" i="34"/>
  <c r="Y25" i="34"/>
  <c r="Y21" i="34"/>
  <c r="Y17" i="34"/>
  <c r="Y36" i="34"/>
  <c r="Y32" i="34"/>
  <c r="Y23" i="34"/>
  <c r="Y19" i="34"/>
  <c r="Y16" i="34"/>
  <c r="Y26" i="34"/>
  <c r="Y22" i="34"/>
  <c r="Y18" i="34"/>
  <c r="Y31" i="34"/>
  <c r="P9" i="34"/>
  <c r="I17" i="34"/>
  <c r="Q18" i="34"/>
  <c r="I20" i="34"/>
  <c r="Q23" i="34"/>
  <c r="Y24" i="34"/>
  <c r="I28" i="34"/>
  <c r="Y35" i="34"/>
  <c r="H9" i="34"/>
  <c r="M17" i="34"/>
  <c r="E21" i="34"/>
  <c r="Q22" i="34"/>
  <c r="I24" i="34"/>
  <c r="U25" i="34"/>
  <c r="Y27" i="34"/>
  <c r="Y28" i="34"/>
  <c r="E37" i="34"/>
  <c r="Y38" i="34"/>
  <c r="Y42" i="34"/>
  <c r="Y46" i="34"/>
  <c r="Y50" i="34"/>
  <c r="Y54" i="34"/>
  <c r="K56" i="34"/>
  <c r="K52" i="34"/>
  <c r="K48" i="34"/>
  <c r="K44" i="34"/>
  <c r="K40" i="34"/>
  <c r="K36" i="34"/>
  <c r="K32" i="34"/>
  <c r="K54" i="34"/>
  <c r="K50" i="34"/>
  <c r="K46" i="34"/>
  <c r="K42" i="34"/>
  <c r="K38" i="34"/>
  <c r="K28" i="34"/>
  <c r="K24" i="34"/>
  <c r="K20" i="34"/>
  <c r="K55" i="34"/>
  <c r="K51" i="34"/>
  <c r="K47" i="34"/>
  <c r="K43" i="34"/>
  <c r="K39" i="34"/>
  <c r="K37" i="34"/>
  <c r="K35" i="34"/>
  <c r="K33" i="34"/>
  <c r="K31" i="34"/>
  <c r="K29" i="34"/>
  <c r="S56" i="34"/>
  <c r="S52" i="34"/>
  <c r="S48" i="34"/>
  <c r="S44" i="34"/>
  <c r="S40" i="34"/>
  <c r="S36" i="34"/>
  <c r="S32" i="34"/>
  <c r="S54" i="34"/>
  <c r="S50" i="34"/>
  <c r="S46" i="34"/>
  <c r="S42" i="34"/>
  <c r="S38" i="34"/>
  <c r="S37" i="34"/>
  <c r="S35" i="34"/>
  <c r="S33" i="34"/>
  <c r="S31" i="34"/>
  <c r="S28" i="34"/>
  <c r="S24" i="34"/>
  <c r="S20" i="34"/>
  <c r="S57" i="34"/>
  <c r="S53" i="34"/>
  <c r="S49" i="34"/>
  <c r="S45" i="34"/>
  <c r="S41" i="34"/>
  <c r="S29" i="34"/>
  <c r="AA56" i="34"/>
  <c r="AA52" i="34"/>
  <c r="AA48" i="34"/>
  <c r="AA44" i="34"/>
  <c r="AA40" i="34"/>
  <c r="AA36" i="34"/>
  <c r="AA32" i="34"/>
  <c r="AA54" i="34"/>
  <c r="AA50" i="34"/>
  <c r="AA46" i="34"/>
  <c r="AA42" i="34"/>
  <c r="AA38" i="34"/>
  <c r="AA28" i="34"/>
  <c r="AA24" i="34"/>
  <c r="AA20" i="34"/>
  <c r="AA55" i="34"/>
  <c r="AA51" i="34"/>
  <c r="AA47" i="34"/>
  <c r="AA43" i="34"/>
  <c r="AA39" i="34"/>
  <c r="AA34" i="34"/>
  <c r="AA30" i="34"/>
  <c r="AA29" i="34"/>
  <c r="F9" i="34"/>
  <c r="V9" i="34"/>
  <c r="K17" i="34"/>
  <c r="K58" i="34" s="1"/>
  <c r="S17" i="34"/>
  <c r="S19" i="34"/>
  <c r="W20" i="34"/>
  <c r="G21" i="34"/>
  <c r="S21" i="34"/>
  <c r="S23" i="34"/>
  <c r="W24" i="34"/>
  <c r="G25" i="34"/>
  <c r="S25" i="34"/>
  <c r="S27" i="34"/>
  <c r="G28" i="34"/>
  <c r="W28" i="34"/>
  <c r="G29" i="34"/>
  <c r="W29" i="34"/>
  <c r="G31" i="34"/>
  <c r="AA31" i="34"/>
  <c r="W37" i="34"/>
  <c r="S39" i="34"/>
  <c r="W41" i="34"/>
  <c r="S43" i="34"/>
  <c r="W45" i="34"/>
  <c r="S47" i="34"/>
  <c r="W49" i="34"/>
  <c r="S51" i="34"/>
  <c r="W53" i="34"/>
  <c r="S55" i="34"/>
  <c r="G54" i="34"/>
  <c r="G50" i="34"/>
  <c r="G46" i="34"/>
  <c r="G42" i="34"/>
  <c r="G38" i="34"/>
  <c r="G34" i="34"/>
  <c r="G56" i="34"/>
  <c r="G52" i="34"/>
  <c r="G48" i="34"/>
  <c r="G44" i="34"/>
  <c r="G40" i="34"/>
  <c r="G55" i="34"/>
  <c r="G51" i="34"/>
  <c r="G47" i="34"/>
  <c r="G43" i="34"/>
  <c r="G39" i="34"/>
  <c r="G37" i="34"/>
  <c r="G33" i="34"/>
  <c r="G30" i="34"/>
  <c r="G26" i="34"/>
  <c r="G22" i="34"/>
  <c r="G18" i="34"/>
  <c r="O54" i="34"/>
  <c r="O50" i="34"/>
  <c r="O46" i="34"/>
  <c r="O42" i="34"/>
  <c r="O38" i="34"/>
  <c r="O34" i="34"/>
  <c r="O56" i="34"/>
  <c r="O52" i="34"/>
  <c r="O48" i="34"/>
  <c r="O44" i="34"/>
  <c r="O40" i="34"/>
  <c r="O57" i="34"/>
  <c r="O53" i="34"/>
  <c r="O49" i="34"/>
  <c r="O45" i="34"/>
  <c r="O41" i="34"/>
  <c r="O30" i="34"/>
  <c r="O26" i="34"/>
  <c r="O22" i="34"/>
  <c r="O18" i="34"/>
  <c r="O36" i="34"/>
  <c r="O32" i="34"/>
  <c r="W54" i="34"/>
  <c r="W50" i="34"/>
  <c r="W46" i="34"/>
  <c r="W42" i="34"/>
  <c r="W38" i="34"/>
  <c r="W34" i="34"/>
  <c r="W30" i="34"/>
  <c r="W56" i="34"/>
  <c r="W52" i="34"/>
  <c r="W48" i="34"/>
  <c r="W44" i="34"/>
  <c r="W40" i="34"/>
  <c r="W55" i="34"/>
  <c r="W51" i="34"/>
  <c r="W47" i="34"/>
  <c r="W43" i="34"/>
  <c r="W39" i="34"/>
  <c r="W36" i="34"/>
  <c r="W32" i="34"/>
  <c r="W26" i="34"/>
  <c r="W22" i="34"/>
  <c r="W18" i="34"/>
  <c r="W35" i="34"/>
  <c r="W31" i="34"/>
  <c r="W27" i="34"/>
  <c r="G17" i="34"/>
  <c r="O17" i="34"/>
  <c r="W17" i="34"/>
  <c r="O19" i="34"/>
  <c r="G20" i="34"/>
  <c r="W21" i="34"/>
  <c r="O23" i="34"/>
  <c r="G24" i="34"/>
  <c r="W25" i="34"/>
  <c r="O27" i="34"/>
  <c r="O28" i="34"/>
  <c r="O29" i="34"/>
  <c r="G32" i="34"/>
  <c r="W33" i="34"/>
  <c r="G35" i="34"/>
  <c r="G41" i="34"/>
  <c r="G45" i="34"/>
  <c r="G49" i="34"/>
  <c r="G53" i="34"/>
  <c r="G57" i="34"/>
  <c r="C17" i="11"/>
  <c r="C13" i="11"/>
  <c r="C14" i="11"/>
  <c r="C12" i="11"/>
  <c r="C11" i="11"/>
  <c r="C9" i="11"/>
  <c r="C8" i="11"/>
  <c r="C6" i="11"/>
  <c r="U58" i="35" l="1"/>
  <c r="M58" i="35"/>
  <c r="E58" i="35"/>
  <c r="AB9" i="34"/>
  <c r="AB12" i="34" s="1"/>
  <c r="S58" i="34"/>
  <c r="AA58" i="34"/>
  <c r="I58" i="34"/>
  <c r="G58" i="34"/>
  <c r="W58" i="34"/>
  <c r="O58" i="34"/>
  <c r="AB9" i="35"/>
  <c r="AB12" i="35" s="1"/>
  <c r="AB31" i="35"/>
  <c r="AB83" i="35"/>
  <c r="AB72" i="34"/>
  <c r="AB66" i="34"/>
  <c r="AB33" i="34"/>
  <c r="AB31" i="34"/>
  <c r="AB33" i="35"/>
  <c r="AB88" i="34"/>
  <c r="AB40" i="35"/>
  <c r="AB66" i="35"/>
  <c r="AB40" i="34"/>
  <c r="AB32" i="34"/>
  <c r="AB30" i="35"/>
  <c r="AB72" i="35"/>
  <c r="AB83" i="34"/>
  <c r="AB88" i="35"/>
  <c r="AB32" i="35"/>
  <c r="AB30" i="34"/>
  <c r="AA58" i="35"/>
  <c r="Q58" i="35"/>
  <c r="K58" i="35"/>
  <c r="O58" i="35"/>
  <c r="S58" i="35"/>
  <c r="I58" i="35"/>
  <c r="W58" i="35"/>
  <c r="Y58" i="35"/>
  <c r="G58" i="35"/>
  <c r="Q58" i="34"/>
  <c r="Y58" i="34"/>
  <c r="E58" i="34"/>
  <c r="M58" i="34"/>
  <c r="U58" i="34"/>
  <c r="C16" i="11"/>
  <c r="C15" i="11"/>
  <c r="C7" i="11"/>
  <c r="C20" i="11" l="1"/>
  <c r="C5" i="11" l="1"/>
  <c r="C10" i="11" s="1"/>
  <c r="C21" i="11" l="1"/>
  <c r="AB35" i="35" l="1"/>
  <c r="AB39" i="35"/>
  <c r="AB51" i="35"/>
  <c r="AB63" i="35"/>
  <c r="AB79" i="35"/>
  <c r="AB95" i="35"/>
  <c r="AB95" i="34"/>
  <c r="AB77" i="34"/>
  <c r="AB68" i="34"/>
  <c r="AB45" i="34"/>
  <c r="AB18" i="35"/>
  <c r="AB28" i="35"/>
  <c r="AB52" i="35"/>
  <c r="AB69" i="35"/>
  <c r="AB79" i="34"/>
  <c r="AB69" i="34"/>
  <c r="AB62" i="34"/>
  <c r="AB18" i="34"/>
  <c r="AB29" i="35"/>
  <c r="AB104" i="34"/>
  <c r="AB84" i="34"/>
  <c r="AB52" i="34"/>
  <c r="AB35" i="34"/>
  <c r="AB22" i="34"/>
  <c r="AB21" i="34"/>
  <c r="AB21" i="35"/>
  <c r="AB45" i="35"/>
  <c r="AB62" i="35"/>
  <c r="AB77" i="35"/>
  <c r="AB104" i="35"/>
  <c r="AB51" i="34"/>
  <c r="AB39" i="34"/>
  <c r="AB29" i="34"/>
  <c r="AB68" i="35"/>
  <c r="AB84" i="35"/>
  <c r="AB28" i="34"/>
  <c r="AB22" i="35"/>
  <c r="AB63" i="34"/>
  <c r="AB19" i="35"/>
  <c r="AB23" i="35"/>
  <c r="AB71" i="35"/>
  <c r="AB75" i="35"/>
  <c r="AB78" i="34"/>
  <c r="AB75" i="34"/>
  <c r="AB61" i="34"/>
  <c r="AB23" i="34"/>
  <c r="AB19" i="34"/>
  <c r="AB74" i="35"/>
  <c r="AB89" i="35"/>
  <c r="AB98" i="35"/>
  <c r="AB71" i="34"/>
  <c r="AB20" i="35"/>
  <c r="AB44" i="35"/>
  <c r="AB61" i="35"/>
  <c r="AB94" i="35"/>
  <c r="AB89" i="34"/>
  <c r="AB49" i="34"/>
  <c r="AB49" i="35"/>
  <c r="AB94" i="34"/>
  <c r="AB74" i="34"/>
  <c r="AB44" i="34"/>
  <c r="AB20" i="34"/>
  <c r="AB16" i="34"/>
  <c r="AB78" i="35"/>
  <c r="AB98" i="34"/>
  <c r="AB107" i="34" l="1"/>
  <c r="AD107" i="34" s="1"/>
  <c r="AB107" i="35"/>
  <c r="D14" i="11" l="1"/>
  <c r="E14" i="11" s="1"/>
  <c r="D11" i="11"/>
  <c r="E11" i="11" s="1"/>
  <c r="D5" i="11"/>
  <c r="D17" i="11"/>
  <c r="E17" i="11" s="1"/>
  <c r="D16" i="11"/>
  <c r="D6" i="11"/>
  <c r="E6" i="11" s="1"/>
  <c r="D19" i="11"/>
  <c r="E19" i="11" s="1"/>
  <c r="AD107" i="35"/>
  <c r="D9" i="11"/>
  <c r="E9" i="11" s="1"/>
  <c r="D12" i="11"/>
  <c r="E12" i="11" s="1"/>
  <c r="D20" i="11" l="1"/>
  <c r="E16" i="11"/>
  <c r="E20" i="11" s="1"/>
  <c r="E15" i="11"/>
  <c r="D15" i="11"/>
  <c r="D10" i="11"/>
  <c r="E10" i="11" s="1"/>
  <c r="E5" i="11"/>
  <c r="D21" i="11" l="1"/>
  <c r="E2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60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i.e. work that we perform to manage the Accenture operation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9" authorId="0" shapeId="0" xr:uid="{00000000-0006-0000-1100-000002000000}">
      <text>
        <r>
          <rPr>
            <b/>
            <sz val="8"/>
            <color indexed="81"/>
            <rFont val="Tahoma"/>
            <family val="2"/>
          </rPr>
          <t>i.e. work that we perform to manage our people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9" authorId="0" shapeId="0" xr:uid="{00000000-0006-0000-1100-000003000000}">
      <text>
        <r>
          <rPr>
            <b/>
            <sz val="8"/>
            <color indexed="81"/>
            <rFont val="Tahoma"/>
            <family val="2"/>
          </rPr>
          <t>i.e. activities that are not included in Value Creator, Business Operator or People Developer categories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60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i.e. work that we perform to manage the Accenture operation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9" authorId="0" shapeId="0" xr:uid="{00000000-0006-0000-1200-000002000000}">
      <text>
        <r>
          <rPr>
            <b/>
            <sz val="8"/>
            <color indexed="81"/>
            <rFont val="Tahoma"/>
            <family val="2"/>
          </rPr>
          <t>i.e. work that we perform to manage our people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9" authorId="0" shapeId="0" xr:uid="{00000000-0006-0000-1200-000003000000}">
      <text>
        <r>
          <rPr>
            <b/>
            <sz val="8"/>
            <color indexed="81"/>
            <rFont val="Tahoma"/>
            <family val="2"/>
          </rPr>
          <t>i.e. activities that are not included in Value Creator, Business Operator or People Developer categories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<sst xmlns="http://schemas.openxmlformats.org/spreadsheetml/2006/main" count="915" uniqueCount="350">
  <si>
    <t>Commercial Pipelne 2023 to 2026</t>
  </si>
  <si>
    <t>Project ID [Jaggaer]</t>
  </si>
  <si>
    <t>Contract Title/Description</t>
  </si>
  <si>
    <t>Existing Contract End Date</t>
  </si>
  <si>
    <t xml:space="preserve">Total contract value (Inc. extensions) </t>
  </si>
  <si>
    <t>Planned Procurement Route</t>
  </si>
  <si>
    <t>Department</t>
  </si>
  <si>
    <t>Estimated Procurement Start Date</t>
  </si>
  <si>
    <t>Estimated Contract Commencement Date</t>
  </si>
  <si>
    <t>Estimated Contract Length (months)</t>
  </si>
  <si>
    <t>con_COL_17591</t>
  </si>
  <si>
    <t>Barbican Centre - WiFi Services</t>
  </si>
  <si>
    <t>Sub FTS Open</t>
  </si>
  <si>
    <t xml:space="preserve"> Barbican</t>
  </si>
  <si>
    <t>TBC</t>
  </si>
  <si>
    <t>con_COL_21026</t>
  </si>
  <si>
    <t>Barbican: (Lot 2)  Supply of wine</t>
  </si>
  <si>
    <t>FTS Open</t>
  </si>
  <si>
    <t>con_COL_21027</t>
  </si>
  <si>
    <t>Barbican: (Lot 3)  Supply of draught beer</t>
  </si>
  <si>
    <t>con_COL_21025</t>
  </si>
  <si>
    <t>Barbican: (Lot 1)  Supply of packaged drinks spirits and soft drinks</t>
  </si>
  <si>
    <t>con_COL_20059</t>
  </si>
  <si>
    <t xml:space="preserve">Courier Services </t>
  </si>
  <si>
    <t>SVY - City Surveyors</t>
  </si>
  <si>
    <t>con_COL_12332</t>
  </si>
  <si>
    <t xml:space="preserve">Water Testing and Monitoring </t>
  </si>
  <si>
    <t>CSH - DCCS Housing</t>
  </si>
  <si>
    <t>con_COL_11352</t>
  </si>
  <si>
    <t>Tower Bridge ANPR Solution (Average Speed &amp; Weight Enforcement)</t>
  </si>
  <si>
    <t xml:space="preserve"> Built Environment</t>
  </si>
  <si>
    <t>con_COL_21206</t>
  </si>
  <si>
    <t>Planning and Regulatory Services Case Management Solution</t>
  </si>
  <si>
    <t>con_COL_17983</t>
  </si>
  <si>
    <t>Enforcement Agents</t>
  </si>
  <si>
    <t xml:space="preserve"> Chamberlains</t>
  </si>
  <si>
    <t>con_COL_21207</t>
  </si>
  <si>
    <t>Pensions Administration Software in support of LGPS</t>
  </si>
  <si>
    <t>con_COL_15497</t>
  </si>
  <si>
    <t xml:space="preserve">Housing Responsive Repairs, Maintenance and Voids Service </t>
  </si>
  <si>
    <t>con_COL_6098</t>
  </si>
  <si>
    <t>Taxi Services</t>
  </si>
  <si>
    <t xml:space="preserve"> Chief Operating Officer</t>
  </si>
  <si>
    <t>con_COL_14618</t>
  </si>
  <si>
    <t>Legal Case Management System</t>
  </si>
  <si>
    <t xml:space="preserve"> Comptroller &amp; City Solicitor's</t>
  </si>
  <si>
    <t>con_COL_20684</t>
  </si>
  <si>
    <t>Physio Services</t>
  </si>
  <si>
    <t xml:space="preserve"> Town Clerks</t>
  </si>
  <si>
    <t>con_COL_21683</t>
  </si>
  <si>
    <t>Elections Printing</t>
  </si>
  <si>
    <t>con_COL_19260</t>
  </si>
  <si>
    <t>Management &amp; Inspection of Highway Structures</t>
  </si>
  <si>
    <t>Built Environment</t>
  </si>
  <si>
    <t>con_COL_23561</t>
  </si>
  <si>
    <t xml:space="preserve"> ESRI Enterprise License Extension</t>
  </si>
  <si>
    <t>con_COL_10502</t>
  </si>
  <si>
    <t xml:space="preserve">Managed Print Services </t>
  </si>
  <si>
    <t>Chamberlains</t>
  </si>
  <si>
    <t>con_COL_23519</t>
  </si>
  <si>
    <t>External Audit Services</t>
  </si>
  <si>
    <t>con_COL_22566</t>
  </si>
  <si>
    <t>External Audit Services for the City of London - Bridge House Estates, City Cash and Sundry Trusts</t>
  </si>
  <si>
    <t>con_COL_23821</t>
  </si>
  <si>
    <t xml:space="preserve">Calligraphy for Chamberlain’s Court </t>
  </si>
  <si>
    <t>con_COL_23375</t>
  </si>
  <si>
    <t>Recruitment Advertising</t>
  </si>
  <si>
    <t>Chief Operating Officer</t>
  </si>
  <si>
    <t>con_COL_24225</t>
  </si>
  <si>
    <t>Grant assessment services for City Bridge Trust, Bridge House Estates</t>
  </si>
  <si>
    <t>City Bridge Foundation</t>
  </si>
  <si>
    <t>con_COL_17884</t>
  </si>
  <si>
    <t>Security Services</t>
  </si>
  <si>
    <t>FTS Restricted</t>
  </si>
  <si>
    <t>City Surveyors</t>
  </si>
  <si>
    <t>con_COL_19060</t>
  </si>
  <si>
    <t>Cheapside Business Improvement District Service</t>
  </si>
  <si>
    <t>con_COL_20412</t>
  </si>
  <si>
    <t>Street Ambassador Services</t>
  </si>
  <si>
    <t>con_COL_23672</t>
  </si>
  <si>
    <t>Building Energy Management System (BEMS) maintenance</t>
  </si>
  <si>
    <t>con_COL_20355</t>
  </si>
  <si>
    <t>Public Statuary Cleaning and Repairs 2021-2026</t>
  </si>
  <si>
    <t>con_COL_21157</t>
  </si>
  <si>
    <t>Computer Aided Facilities Management Software (CAFM)</t>
  </si>
  <si>
    <t>Guildhall Refurbishment - Cost Consultant</t>
  </si>
  <si>
    <t>New Project</t>
  </si>
  <si>
    <t>Guildhall Refurbishment - Project Manager</t>
  </si>
  <si>
    <t>Highways Engineer Works</t>
  </si>
  <si>
    <t>Tower Bridge - Sprinklers Upgrade - Main contractor</t>
  </si>
  <si>
    <t>Guildhall Refurbishment - M&amp;E</t>
  </si>
  <si>
    <t>Guildhall Refurbishment - Landscape</t>
  </si>
  <si>
    <t>Guildhall Refurbishment - IT</t>
  </si>
  <si>
    <t>Guildhall Refurbishment - Visuals</t>
  </si>
  <si>
    <t>Markets Co-Location Programme  - Food School Strategy</t>
  </si>
  <si>
    <t xml:space="preserve">Markets Co-Location Programme  - Smithfield meanwhile uses </t>
  </si>
  <si>
    <t>Guildhall Refurbishment - Principal Designer</t>
  </si>
  <si>
    <t>Guildhall Refurbishment - Planning</t>
  </si>
  <si>
    <t xml:space="preserve">Markets Co-Location Programme  - Rockholt Road Station Feasibility </t>
  </si>
  <si>
    <t xml:space="preserve">Markets Co-Location Programme  - Monitoring Surveyor </t>
  </si>
  <si>
    <t>Markets Co-Location Programme - Clerk of Works</t>
  </si>
  <si>
    <t xml:space="preserve">Markets Co-Location Programme  - Surveying Advice </t>
  </si>
  <si>
    <t>Markets Co-Location Programme  - Existing Sites - Billingsgate Delivery Strategy</t>
  </si>
  <si>
    <t>Markets Co-Location Programme  - Existing Sites - New Spitalfields Delivery Strategy</t>
  </si>
  <si>
    <t>con_COL_24135</t>
  </si>
  <si>
    <t>Community Equipment</t>
  </si>
  <si>
    <t>DCCS - Commissioning &amp; Partnerships</t>
  </si>
  <si>
    <t>London Wall West - demolition</t>
  </si>
  <si>
    <t>Guildhall Refurbishment - surveys</t>
  </si>
  <si>
    <t>Guildhall Refurbishment - interior designer</t>
  </si>
  <si>
    <t>Guildhall Refurbishment - structural</t>
  </si>
  <si>
    <t>Guildhall Refurbishment - Acoustic</t>
  </si>
  <si>
    <t>Guildhall Refurbishment - CDMA</t>
  </si>
  <si>
    <t>Guildhall Refurbishment - Security</t>
  </si>
  <si>
    <t>Guildhall Refurbishment - Right of Light</t>
  </si>
  <si>
    <t>Guildhall Refurbishment - Clerk of Works</t>
  </si>
  <si>
    <t>Markets Co-Location Programme  - Market Histories</t>
  </si>
  <si>
    <t>Guildhall Refurbishment  - Lighting</t>
  </si>
  <si>
    <t>Guildhall Refurbishment - Sustainability</t>
  </si>
  <si>
    <t>Guildhall Refurbishment - Fire Consultant</t>
  </si>
  <si>
    <t>Markets Co-Location Programme  - Existing Sites Vacant Possession Site - Professional Support</t>
  </si>
  <si>
    <t>Markets Co-Location Programme  - Government soft landings manager</t>
  </si>
  <si>
    <t>con_COL_22604</t>
  </si>
  <si>
    <t xml:space="preserve">Mobile Intervention and Support Team (MIST) </t>
  </si>
  <si>
    <t>COL - City of London</t>
  </si>
  <si>
    <t>con_COL_22048</t>
  </si>
  <si>
    <t>Pan-London Homeless Substance Misuse Programme</t>
  </si>
  <si>
    <t>con_COL_22052</t>
  </si>
  <si>
    <t>Stabilisation-based Intermediate Rehabilitation beds</t>
  </si>
  <si>
    <t>con_COL_18030</t>
  </si>
  <si>
    <t xml:space="preserve"> Healthwatch City of London</t>
  </si>
  <si>
    <t>con_COL_16280</t>
  </si>
  <si>
    <t xml:space="preserve">City Advice </t>
  </si>
  <si>
    <t>con_COL_20556</t>
  </si>
  <si>
    <t>Adoption Services</t>
  </si>
  <si>
    <t>con_COL_22603</t>
  </si>
  <si>
    <t>RSI Psychotherapy service for current and former rough sleepers</t>
  </si>
  <si>
    <t>con_COL_24160</t>
  </si>
  <si>
    <t xml:space="preserve"> Social Care Case Management System</t>
  </si>
  <si>
    <t>con_COL_23139</t>
  </si>
  <si>
    <t xml:space="preserve">High Support Hostel for Rough Sleepers </t>
  </si>
  <si>
    <t>Temporary Accommodation Framework Agreement</t>
  </si>
  <si>
    <t>con_COL_22712</t>
  </si>
  <si>
    <t>The Provision of Home Care and Reablement Services</t>
  </si>
  <si>
    <t>DCCS Adult Services</t>
  </si>
  <si>
    <t>con_COL_12072</t>
  </si>
  <si>
    <t>Pan London Sexual Health Transformation Programme</t>
  </si>
  <si>
    <t>con_COL_22062</t>
  </si>
  <si>
    <t xml:space="preserve">Youth and Play Services </t>
  </si>
  <si>
    <t>DCCS Family &amp; Young People</t>
  </si>
  <si>
    <t>con_COL_20754</t>
  </si>
  <si>
    <t>Private Rented Sector Access Scheme</t>
  </si>
  <si>
    <t>con_COL_23305</t>
  </si>
  <si>
    <t>Employment and Progression Service</t>
  </si>
  <si>
    <t>con_COL_21185</t>
  </si>
  <si>
    <t>Media Relations Services for Guildhall School</t>
  </si>
  <si>
    <t>Guildhall School of Music &amp; Drama</t>
  </si>
  <si>
    <t>con_COL_13645</t>
  </si>
  <si>
    <t>New Spitalfields Market - Entry Barrier System</t>
  </si>
  <si>
    <t>MSP - Spitalfields Market</t>
  </si>
  <si>
    <t>con_COL_23040</t>
  </si>
  <si>
    <t>City of London Corporation Guildhall Events Catering Framework</t>
  </si>
  <si>
    <t>Remembrancer's</t>
  </si>
  <si>
    <t>con_COL_22518</t>
  </si>
  <si>
    <t>City of London &amp; City of London Police Occupational Health Physician</t>
  </si>
  <si>
    <t>Town Clerks Office -  Occupational Health</t>
  </si>
  <si>
    <t>(based on % total time dedicated to procurement exercise break down in tab below)</t>
  </si>
  <si>
    <t>Team</t>
  </si>
  <si>
    <t>Resource name</t>
  </si>
  <si>
    <t>Max time available to spend on Procurement Projects in a year (days)</t>
  </si>
  <si>
    <t>Total time required for the procurement of 100% of projects on the sourcing plan (days)</t>
  </si>
  <si>
    <t>Remaining available (days), if positive / Required additional days, if negative</t>
  </si>
  <si>
    <t>Comments</t>
  </si>
  <si>
    <t>Construction</t>
  </si>
  <si>
    <t>Toni Peters</t>
  </si>
  <si>
    <t>Sam Rogers</t>
  </si>
  <si>
    <t>same roles available time is added up, whil the required time to complete the procurement remains the same, obviously, to reach 100% days required for the procurement</t>
  </si>
  <si>
    <t xml:space="preserve"> </t>
  </si>
  <si>
    <t>Diana Morris</t>
  </si>
  <si>
    <t>Devon Carney</t>
  </si>
  <si>
    <t>Michael Harrington</t>
  </si>
  <si>
    <t>TOTAL Construction</t>
  </si>
  <si>
    <t>ALL</t>
  </si>
  <si>
    <t>Facility Services</t>
  </si>
  <si>
    <t>Imran Yasin</t>
  </si>
  <si>
    <t>Andy Klein</t>
  </si>
  <si>
    <t>James Carter</t>
  </si>
  <si>
    <t>Sudipta Choudhury</t>
  </si>
  <si>
    <t>TOTAL FS</t>
  </si>
  <si>
    <t>Corporate Services</t>
  </si>
  <si>
    <t>Victoria Lord</t>
  </si>
  <si>
    <t>Tamara Jaenicke</t>
  </si>
  <si>
    <t xml:space="preserve">Karen Moorhouse </t>
  </si>
  <si>
    <t>Mark Rund</t>
  </si>
  <si>
    <t>TOTAL CS</t>
  </si>
  <si>
    <t>GRAND TOTAL</t>
  </si>
  <si>
    <t>Ideal time spent - breakdown by activity (%)</t>
  </si>
  <si>
    <t>Senior Category Manager</t>
  </si>
  <si>
    <t>Category Manager</t>
  </si>
  <si>
    <t>Category Officer</t>
  </si>
  <si>
    <t>Business As Usual</t>
  </si>
  <si>
    <t>Strategic work</t>
  </si>
  <si>
    <t>Procurement</t>
  </si>
  <si>
    <t>Required time to close a procurement project -breakdown by activity (%)</t>
  </si>
  <si>
    <t>Total</t>
  </si>
  <si>
    <t>The City of London Corporation</t>
  </si>
  <si>
    <t>Name:</t>
  </si>
  <si>
    <t>Karen Moorhouse</t>
  </si>
  <si>
    <t>Holiday</t>
  </si>
  <si>
    <t>Average Sickness</t>
  </si>
  <si>
    <t>Work days Per month (5 working days per week)</t>
  </si>
  <si>
    <t>Value Creator</t>
  </si>
  <si>
    <t>Business Operator</t>
  </si>
  <si>
    <t>People Developer</t>
  </si>
  <si>
    <t>Other</t>
  </si>
  <si>
    <t>Work days Per month (4 working days per week (no Fri)</t>
  </si>
  <si>
    <t>Assumptions</t>
  </si>
  <si>
    <t>Total net available time per year (days)</t>
  </si>
  <si>
    <t>60% of total time dedicated to Procurement exercises</t>
  </si>
  <si>
    <t>Work Item Name</t>
  </si>
  <si>
    <t>Project Tracker id</t>
  </si>
  <si>
    <t>Description [Use Drop-Down 
Options In Cells Below]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</si>
  <si>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</si>
  <si>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</si>
  <si>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</si>
  <si>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</si>
  <si>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</si>
  <si>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</si>
  <si>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</si>
  <si>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</si>
  <si>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</si>
  <si>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</si>
  <si>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</si>
  <si>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</si>
  <si>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</si>
  <si>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Days</t>
  </si>
  <si>
    <t>%</t>
  </si>
  <si>
    <t>Total time required for the procurement (% can be 40% but depends on how we want to allocate time, total time between SCM, CM, PO for a procurement exercise must be 100%)</t>
  </si>
  <si>
    <t>Maximum time available for Procurement (based on 60% direct involvment in Procurement activities)</t>
  </si>
  <si>
    <t>VARIANCE - if positive it is the surplus time i that team member could dedicate to remaining activities (BAU, Strategy); if negative it is the needing time necessary to complete Procurement activity (days)</t>
  </si>
  <si>
    <t>FY 15-16 PROJECTS FROM SOURCING PLAN</t>
  </si>
  <si>
    <t>Video Management System CoLP (ROS)</t>
  </si>
  <si>
    <t>OJEU Process</t>
  </si>
  <si>
    <t>CCTV Storage CoLP (ROS) COMBINED WITH ABOVE</t>
  </si>
  <si>
    <t>Plate Reading Unit (ANPR) (ROS)</t>
  </si>
  <si>
    <t>Framework Call Off</t>
  </si>
  <si>
    <t>Red Care CCTV (ROS)</t>
  </si>
  <si>
    <t>CCTV Maintenance Contract (ROS)</t>
  </si>
  <si>
    <t>Digitization and archiving CoLP</t>
  </si>
  <si>
    <t>Body Worn Cameras CoLP</t>
  </si>
  <si>
    <t>Crime, Custody, Case, Intelligence CoLP</t>
  </si>
  <si>
    <t>PC/Laptop Framework Extension</t>
  </si>
  <si>
    <t>E-auction</t>
  </si>
  <si>
    <t>Barbican EPOS</t>
  </si>
  <si>
    <t>Transactional buy</t>
  </si>
  <si>
    <t>Wireless Concession (Superfast City)</t>
  </si>
  <si>
    <t>Wired Demand Modelling (Superfast City)</t>
  </si>
  <si>
    <t>Library Management System</t>
  </si>
  <si>
    <t>Credit checks (Experian)</t>
  </si>
  <si>
    <t>Corp LAN Refresh (Joint Network Refresh)</t>
  </si>
  <si>
    <t>Direct negotiation</t>
  </si>
  <si>
    <t>Corp WLAN Refresh (Joint Network Refresh)</t>
  </si>
  <si>
    <t>CoLP WAN Refresh (Joint Network Refresh)</t>
  </si>
  <si>
    <t>CoLP LAN Refresh (Joint Network Refresh)</t>
  </si>
  <si>
    <t>Network Refresh (Network) ((CoLP) REPEAT</t>
  </si>
  <si>
    <t>IP Telephony &amp; Voice Recorder (Joint Network Refresh)</t>
  </si>
  <si>
    <t>Public Sector Network (Joint Network Refresh)</t>
  </si>
  <si>
    <t>Public Sector Network Police CJX Connectivity Replacement (Joint Network Refresh)</t>
  </si>
  <si>
    <t>CJX Core Services (Network)</t>
  </si>
  <si>
    <t>Open Mediated Wi-Fi (Superfast City)</t>
  </si>
  <si>
    <t>Application Review Process</t>
  </si>
  <si>
    <t>Freemans School Website and Branding</t>
  </si>
  <si>
    <t>Network Access Control ( Joint Network Refresh) (PART OF ABOVE JNRP)</t>
  </si>
  <si>
    <t>Energy Management (Cisco Partner)</t>
  </si>
  <si>
    <t>Origin Software Extension CoLP</t>
  </si>
  <si>
    <t>Mobile Telephony</t>
  </si>
  <si>
    <t>Joint Control &amp; Command Room CoLP</t>
  </si>
  <si>
    <t>ICS Command and Control System CoLP (ESMCP)</t>
  </si>
  <si>
    <t>HOLMES Upgrade CoLP (DONE - HOME OFFICE MANDATED)</t>
  </si>
  <si>
    <t>Forensic Case Management CoLP (PART OF CCCI - Need to confirm)</t>
  </si>
  <si>
    <t>Child Abuse Image Database CoLP (HOME OFFICE MANDATED)</t>
  </si>
  <si>
    <t>Airwave Contract - Traffic Usage Cgarges CoLP (ESMCP)</t>
  </si>
  <si>
    <t>Airwave Service Contract CoLP (ESMCP)</t>
  </si>
  <si>
    <t>Evidential Suite CoLP</t>
  </si>
  <si>
    <t>IT &amp; Comms Support for Parking &amp; Traffic Appeals</t>
  </si>
  <si>
    <t>Penalty Charge System</t>
  </si>
  <si>
    <t>Web Content  (Websense)</t>
  </si>
  <si>
    <t>Website Hosting Charges  (Barbican)</t>
  </si>
  <si>
    <t>ENTA Annual Software Licence Fee (Barbican)</t>
  </si>
  <si>
    <t>Account payable forensic software</t>
  </si>
  <si>
    <t>SIMS for Boys School</t>
  </si>
  <si>
    <t xml:space="preserve">Konica </t>
  </si>
  <si>
    <t>Airwaves COL (ESMCP)</t>
  </si>
  <si>
    <t xml:space="preserve">Landlines desk service - Daisy </t>
  </si>
  <si>
    <t>IL4 Managed Service</t>
  </si>
  <si>
    <t>whistleblowing 2 way reporting software</t>
  </si>
  <si>
    <t>COLT lines</t>
  </si>
  <si>
    <t>SIEM (computer audit trail)</t>
  </si>
  <si>
    <t>Office supplies</t>
  </si>
  <si>
    <t>Corporate clothing, uniforms and safety apparel (e-catalogue)</t>
  </si>
  <si>
    <t>Business Travel Policy &amp; Booking System</t>
  </si>
  <si>
    <t>CoLP Uniforms and Managed Services</t>
  </si>
  <si>
    <t>Banking</t>
  </si>
  <si>
    <t xml:space="preserve">P-Card </t>
  </si>
  <si>
    <t>City Business Traineeship programme contract</t>
  </si>
  <si>
    <t>Working Capital - ESA Pilot Project (EU funded project)</t>
  </si>
  <si>
    <t>Eye Tests</t>
  </si>
  <si>
    <t>CoLP leadership training</t>
  </si>
  <si>
    <t xml:space="preserve">CoLP Training Services </t>
  </si>
  <si>
    <t>Courier Services</t>
  </si>
  <si>
    <t>Fine Art – Barbican Exhibitions Insurance</t>
  </si>
  <si>
    <t xml:space="preserve">Insurance and Related Services (Motor Insurance
Hirers Liability
Professional Indemnity
Fidelity Guarantee
Engineering Insurance and Inspection
Personal Accident &amp; Insurance
Marine
</t>
  </si>
  <si>
    <t>Insurance and Related Services (Property
Contractors All Risks 
Hired in Plant
Computers
Money
Art
)</t>
  </si>
  <si>
    <t>Investment Consultant</t>
  </si>
  <si>
    <t>Temporary Labour Contract</t>
  </si>
  <si>
    <t>Consultancy Review</t>
  </si>
  <si>
    <t xml:space="preserve">Cash Collection </t>
  </si>
  <si>
    <t xml:space="preserve">Merchandise </t>
  </si>
  <si>
    <t>IS Auditing Services</t>
  </si>
  <si>
    <t>CoLP Forensic Services</t>
  </si>
  <si>
    <t>CoLP Victim of Crime Survey</t>
  </si>
  <si>
    <t>Bailiffs</t>
  </si>
  <si>
    <t>Cheapside Business Imporvement District (BID) Partner</t>
  </si>
  <si>
    <t>Construction Careers (NHB)</t>
  </si>
  <si>
    <t>Interperting Services - Phone and Face to face</t>
  </si>
  <si>
    <t>Couriers UK (REPEAT)</t>
  </si>
  <si>
    <t>Couriers International</t>
  </si>
  <si>
    <t xml:space="preserve">Specialist Print Management – Phase 1 </t>
  </si>
  <si>
    <t>Business Imprvement District (BID) (REPEAT)</t>
  </si>
  <si>
    <t>Mass Mailings</t>
  </si>
  <si>
    <t>Design (of any marketing materials from Web, paper, etc...)</t>
  </si>
  <si>
    <t>Media Planning &amp; Buying (Advertising)</t>
  </si>
  <si>
    <t>Print advertising</t>
  </si>
  <si>
    <t>Recruitment and Public Notice Advertising contract (TMP)</t>
  </si>
  <si>
    <t>Public Affairs Consultants</t>
  </si>
  <si>
    <t>Autumn Process Opinion Polling 2016</t>
  </si>
  <si>
    <t>to be added to other cat mans in the team</t>
  </si>
  <si>
    <t>see summary page</t>
  </si>
  <si>
    <t>OJEU Tender</t>
  </si>
  <si>
    <t>Non-OJEU Tender</t>
  </si>
  <si>
    <t>Negotiation</t>
  </si>
  <si>
    <t>Framework Competition</t>
  </si>
  <si>
    <t>Contract Extension</t>
  </si>
  <si>
    <t>Internal Meeting</t>
  </si>
  <si>
    <t>External Meeting</t>
  </si>
  <si>
    <t>Administration</t>
  </si>
  <si>
    <t>Project support</t>
  </si>
  <si>
    <t>N/A</t>
  </si>
  <si>
    <t>Total time required for the procurement (% can be 50% but depends on how we want to allocate time, total time between SCM, CM, PO for a procurement exercise must be 100%)</t>
  </si>
  <si>
    <t>Maximum time available for Procurement (based on 70% direct involvment in Procurement activities)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</si>
</sst>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#,##0_ ;\-#,##0\ "/>
    <numFmt numFmtId="174" formatCode="0.0%"/>
    <numFmt numFmtId="175" formatCode="[$$-409]#,##0.00"/>
    <numFmt numFmtId="176" formatCode="&quot;$&quot;#,##0.0,_);[Red]\(&quot;$&quot;#,##0.0,\)"/>
    <numFmt numFmtId="177" formatCode="&quot;€&quot;#,##0.0,_);[Red]\(&quot;€&quot;#,##0.0,\)"/>
    <numFmt numFmtId="178" formatCode="#,##0;\(#,##0\)"/>
    <numFmt numFmtId="179" formatCode="_ * #,##0_ ;_ * \-#,##0_ ;_ * &quot;-&quot;_ ;_ @_ "/>
    <numFmt numFmtId="180" formatCode="_([$€]* #,##0.00_);_([$€]* \(#,##0.00\);_([$€]* &quot;-&quot;??_);_(@_)"/>
    <numFmt numFmtId="181" formatCode="_(&quot;£&quot;* #,##0_);_(&quot;£&quot;* \(#,##0\);_(&quot;£&quot;* &quot;-&quot;_);_(@_)"/>
    <numFmt numFmtId="182" formatCode="#,"/>
    <numFmt numFmtId="183" formatCode="0_)"/>
    <numFmt numFmtId="184" formatCode="#,##0%;[Red]\(#,##0%\);\-"/>
    <numFmt numFmtId="185" formatCode="0.0"/>
    <numFmt numFmtId="186" formatCode="#,##0,;[Red]\(#,##0,\);\-"/>
    <numFmt numFmtId="187" formatCode="#,##0;[Red]\(#,##0\);\-"/>
    <numFmt numFmtId="188" formatCode="#,##0,_);[Red]\(#,##0,\)"/>
    <numFmt numFmtId="189" formatCode="#,##0_-;\-#,##0_-"/>
    <numFmt numFmtId="190" formatCode="&quot;£&quot;#,##0.00_);[Red]\(&quot;£&quot;#,##0.00\)"/>
    <numFmt numFmtId="191" formatCode="&quot;£&quot;#,##0.00_);\(&quot;£&quot;#,##0.00\)"/>
    <numFmt numFmtId="192" formatCode="&quot;L.&quot;#,##0;[Red]&quot;L.&quot;\-#,##0"/>
    <numFmt numFmtId="193" formatCode="mmmm\-yy"/>
    <numFmt numFmtId="194" formatCode="_ * #,##0_ ;_ * \(#,##0\)_ ;_ * &quot;-&quot;??_ ;_ @_ "/>
    <numFmt numFmtId="195" formatCode="#,##0.0_);\(#,##0.0\)"/>
    <numFmt numFmtId="196" formatCode="_-* #,##0_-;_-* #,##0_-;"/>
    <numFmt numFmtId="197" formatCode="#,##0.0\ ;\(#,##0.0\)"/>
    <numFmt numFmtId="198" formatCode="#,##0;\-#,##0;&quot;-&quot;"/>
    <numFmt numFmtId="199" formatCode="###0_);[Red]\(###0\)"/>
    <numFmt numFmtId="200" formatCode="General_)"/>
    <numFmt numFmtId="201" formatCode="0.000"/>
    <numFmt numFmtId="202" formatCode="&quot;fl&quot;#,##0_);\(&quot;fl&quot;#,##0\)"/>
    <numFmt numFmtId="203" formatCode="&quot;fl&quot;#,##0_);[Red]\(&quot;fl&quot;#,##0\)"/>
    <numFmt numFmtId="204" formatCode="_(* #,##0.0_);_(* \(#,##0.00\);_(* &quot;-&quot;??_);_(@_)"/>
    <numFmt numFmtId="205" formatCode="&quot;fl&quot;#,##0.00_);\(&quot;fl&quot;#,##0.00\)"/>
    <numFmt numFmtId="206" formatCode="#,##0_);[Red]\(#,##0\);0_)"/>
    <numFmt numFmtId="207" formatCode="#,##0.0"/>
    <numFmt numFmtId="208" formatCode="0.000_)"/>
    <numFmt numFmtId="209" formatCode="_-* #,##0.0000_-;\-* #,##0.0000_-;_-* &quot;-&quot;??_-;_-@_-"/>
    <numFmt numFmtId="210" formatCode="#,##0,_);\(#,##0,\)"/>
    <numFmt numFmtId="211" formatCode="#,##0.0_);[Red]\(#,##0.0\)"/>
    <numFmt numFmtId="212" formatCode="_-* #,##0.00\ _€_-;\-* #,##0.00\ _€_-;_-* &quot;-&quot;??\ _€_-;_-@_-"/>
    <numFmt numFmtId="213" formatCode="0.00%;[Red]\(\-0.00%\)"/>
    <numFmt numFmtId="214" formatCode="_-* #,##0_-;\(#,##0\)_-;_-* &quot;-&quot;_-;_-@_-"/>
    <numFmt numFmtId="215" formatCode="#,###,&quot;,000&quot;;\(#,###,&quot;,000&quot;\);\-"/>
    <numFmt numFmtId="216" formatCode="#,##0\ &quot;€&quot;;[Red]\-#,##0\ &quot;€&quot;"/>
    <numFmt numFmtId="217" formatCode="#,##0.00\ &quot;€&quot;;[Red]\-#,##0.00\ &quot;€&quot;"/>
    <numFmt numFmtId="218" formatCode="_(\$* #,##0_);[Red]\(\$* #,##0_);_(\$* &quot;-&quot;_);_(@_)"/>
    <numFmt numFmtId="219" formatCode="_(&quot;£&quot;* #,##0_);[Red]\(&quot;£&quot;* #,##0_);_(&quot;£&quot;* &quot;-&quot;_);_(@_)"/>
    <numFmt numFmtId="220" formatCode="_(&quot;£&quot;* #,##0.00_);_(&quot;£&quot;* \(#,##0.00\);_(&quot;£&quot;* &quot;-&quot;??_);_(@_)"/>
    <numFmt numFmtId="221" formatCode="_ &quot;R&quot;\ * #,##0.00_ ;_ &quot;R&quot;\ * \-#,##0.00_ ;_ &quot;R&quot;\ * &quot;-&quot;??_ ;_ @_ "/>
    <numFmt numFmtId="222" formatCode="_-&quot;L.&quot;\ * #,##0_-;\-&quot;L.&quot;\ * #,##0_-;_-&quot;L.&quot;\ * &quot;-&quot;_-;_-@_-"/>
    <numFmt numFmtId="223" formatCode="&quot;$&quot;#,##0\ ;\(&quot;$&quot;#,##0\)"/>
    <numFmt numFmtId="224" formatCode="m/d/yyyy\ h:mm:ss"/>
    <numFmt numFmtId="225" formatCode="General_X"/>
    <numFmt numFmtId="226" formatCode="#,##0.000"/>
    <numFmt numFmtId="227" formatCode="#,###,##0;\(#,###,##0\);\-"/>
    <numFmt numFmtId="228" formatCode="#,##0.0\ \ ;\(#,##0.0\)\ "/>
    <numFmt numFmtId="229" formatCode="0.00%;\(0.00%\);\-"/>
    <numFmt numFmtId="230" formatCode="#,##0_);[Red]\(#,##0\);0_);@"/>
    <numFmt numFmtId="231" formatCode="#,##0.000_);[Red]\(#,##0.000\)"/>
    <numFmt numFmtId="232" formatCode="_-* #,##0.00\ &quot;€&quot;_-;\-* #,##0.00\ &quot;€&quot;_-;_-* &quot;-&quot;??\ &quot;€&quot;_-;_-@_-"/>
    <numFmt numFmtId="233" formatCode="#,##0\ &quot;F&quot;\ &quot;H.T.&quot;"/>
    <numFmt numFmtId="234" formatCode="0000000"/>
    <numFmt numFmtId="235" formatCode="_(\$* #,##0_);\(\$* #,##0_);_(\$* &quot;-&quot;_);_(@_)"/>
    <numFmt numFmtId="236" formatCode="_(0%_);[Red]\(0%\);_(&quot;-&quot;_)"/>
    <numFmt numFmtId="237" formatCode="#,##0.0;\(#,##0.0\)"/>
    <numFmt numFmtId="238" formatCode="0.00%;\(0.00%\)"/>
    <numFmt numFmtId="239" formatCode="0.000000"/>
    <numFmt numFmtId="240" formatCode="0.000%"/>
    <numFmt numFmtId="241" formatCode="0.0%_);\(0.0%\)"/>
    <numFmt numFmtId="242" formatCode="#,##0;[Red]&quot;-&quot;#,##0"/>
    <numFmt numFmtId="243" formatCode="_-* #,##0\ _$_-;\-* #,##0\ _$_-;_-* &quot;-&quot;\ _$_-;_-@_-"/>
    <numFmt numFmtId="244" formatCode="_-&quot;L.&quot;\ * #,##0.00_-;\-&quot;L.&quot;\ * #,##0.00_-;_-&quot;L.&quot;\ * &quot;-&quot;??_-;_-@_-"/>
    <numFmt numFmtId="245" formatCode="#,##0.0\x_)_);\(#,##0.0\x\)_);#,##0.0\x_)_);@_%_)"/>
    <numFmt numFmtId="246" formatCode="0.00_)"/>
    <numFmt numFmtId="247" formatCode="_(&quot;$&quot;* #,##0.0_);_(&quot;$&quot;* \(#,##0.0\);_(&quot;$&quot;* &quot;-&quot;??_);_(@_)"/>
    <numFmt numFmtId="248" formatCode="_(&quot;€&quot;* #,##0.0_);_(&quot;€&quot;* \(#,##0.0\);_(&quot;€&quot;* &quot;-&quot;??_);_(@_)"/>
    <numFmt numFmtId="249" formatCode="0%;[Red]\(0%\)"/>
    <numFmt numFmtId="250" formatCode="#,##0;[Red]\(#,##0\)"/>
    <numFmt numFmtId="251" formatCode="##0.0"/>
    <numFmt numFmtId="252" formatCode="&quot;$&quot;#,##0;[Red]&quot;$&quot;\-#,##0"/>
    <numFmt numFmtId="253" formatCode="&quot;£&quot;#,##0"/>
    <numFmt numFmtId="254" formatCode="#,##0,;[Red]\(#,##0,\)"/>
    <numFmt numFmtId="255" formatCode="#,##0.0,,;[Red]\(#,##0.0,,\)"/>
    <numFmt numFmtId="256" formatCode="#,##0,;\(#,##0,\)"/>
    <numFmt numFmtId="257" formatCode="000000000"/>
    <numFmt numFmtId="258" formatCode="\60\4\7\:"/>
    <numFmt numFmtId="259" formatCode="0_ ;\-0\ "/>
    <numFmt numFmtId="260" formatCode="#,##0.0\%_);\(#,##0.0\%\);#,##0.0\%_);@_%_)"/>
    <numFmt numFmtId="261" formatCode="&quot;Rp&quot;\ #,##0_);[Red]\(&quot;Rp&quot;\ #,##0\)"/>
    <numFmt numFmtId="262" formatCode="0.00%_);\(0.00%\);\ \-\-\-_)"/>
    <numFmt numFmtId="263" formatCode="0.00%_);\-\-\-\ _);\ \-\-\-_)"/>
    <numFmt numFmtId="264" formatCode="00"/>
    <numFmt numFmtId="265" formatCode="_-* #,##0.00\ &quot;DM&quot;_-;\-* #,##0.00\ &quot;DM&quot;_-;_-* &quot;-&quot;??\ &quot;DM&quot;_-;_-@_-"/>
    <numFmt numFmtId="266" formatCode="_-* #,##0\ &quot;DM&quot;_-;\-* #,##0\ &quot;DM&quot;_-;_-* &quot;-&quot;\ &quot;DM&quot;_-;_-@_-"/>
    <numFmt numFmtId="267" formatCode="#,##0.00\ &quot;DM&quot;;[Red]\-#,##0.00\ &quot;DM&quot;"/>
    <numFmt numFmtId="268" formatCode="_-* #,##0\ _D_M_-;\-* #,##0\ _D_M_-;_-* &quot;-&quot;\ _D_M_-;_-@_-"/>
    <numFmt numFmtId="269" formatCode="0_);\(0\)"/>
    <numFmt numFmtId="270" formatCode="\+#,##0.0;\-#,##0.0;"/>
    <numFmt numFmtId="271" formatCode="\£#,##0_);\(\£#,##0\);\ \-\-\-_)"/>
    <numFmt numFmtId="272" formatCode="#,##0_);\(#,##0\);\ \-\-\-_)"/>
    <numFmt numFmtId="273" formatCode="#,##0.00_);\(#,##0.00\);\ \-\-\-_)"/>
    <numFmt numFmtId="274" formatCode="#,##0.0,;[Red]\(#,##0.0,\);0.0"/>
    <numFmt numFmtId="275" formatCode="\ 0.000%\ ;\ \(0.000%\)\ "/>
    <numFmt numFmtId="276" formatCode="\£#,##0.00_);\(\£#,##0.00\);\ \-\-\-_)"/>
    <numFmt numFmtId="277" formatCode="mm/dd/yy"/>
    <numFmt numFmtId="278" formatCode="#,##0&quot;£&quot;_);[Red]\(#,##0&quot;£&quot;\)"/>
    <numFmt numFmtId="279" formatCode="&quot;$&quot;#,##0.000_);\(&quot;$&quot;#,##0.000\)"/>
    <numFmt numFmtId="280" formatCode="&quot;$&quot;#,##0.0_);\(&quot;$&quot;#,##0.0\)"/>
    <numFmt numFmtId="281" formatCode="_-* #,##0.000_-;\-* #,##0.000_-;_-* &quot;-&quot;???_-;_-@_-"/>
    <numFmt numFmtId="282" formatCode="&quot;fl&quot;#,##0.00_);[Red]\(&quot;fl&quot;#,##0.00\)"/>
    <numFmt numFmtId="283" formatCode="_(&quot;fl&quot;* #,##0_);_(&quot;fl&quot;* \(#,##0\);_(&quot;fl&quot;* &quot;-&quot;_);_(@_)"/>
    <numFmt numFmtId="284" formatCode="&quot;$&quot;#,##0.00;[Red]&quot;$&quot;#,##0.00"/>
    <numFmt numFmtId="285" formatCode="#,##0.00000000_);\(#,##0.00000000\)"/>
    <numFmt numFmtId="286" formatCode="#,##0\ &quot;DM&quot;;[Red]\-#,##0\ &quot;DM&quot;"/>
    <numFmt numFmtId="287" formatCode="0_%_);\(0\)_%;0_%_);@_%_)"/>
    <numFmt numFmtId="288" formatCode="&quot;Yes&quot;;&quot;Yes&quot;;&quot;No&quot;"/>
    <numFmt numFmtId="289" formatCode="_-&quot;\&quot;* #,##0.00_-;&quot;\&quot;&quot;\&quot;\-&quot;\&quot;* #,##0.00_-;_-&quot;\&quot;* &quot;-&quot;??_-;_-@_-"/>
    <numFmt numFmtId="290" formatCode="&quot;\&quot;#,##0.00;&quot;\&quot;&quot;\&quot;&quot;\&quot;&quot;\&quot;\-#,##0.00"/>
    <numFmt numFmtId="291" formatCode="_-* #,##0.00_-;&quot;\&quot;&quot;\&quot;\-* #,##0.00_-;_-* &quot;-&quot;??_-;_-@_-"/>
    <numFmt numFmtId="292" formatCode="&quot;\&quot;#,##0.00;[Red]&quot;\&quot;\-#,##0.00"/>
    <numFmt numFmtId="293" formatCode="&quot;\&quot;#,##0;[Red]&quot;\&quot;\-#,##0"/>
    <numFmt numFmtId="294" formatCode="&quot;\&quot;#,##0;[Red]&quot;\&quot;&quot;\&quot;&quot;\&quot;&quot;\&quot;\-#,##0"/>
    <numFmt numFmtId="295" formatCode="&quot;\&quot;#,##0;&quot;\&quot;&quot;\&quot;&quot;\&quot;&quot;\&quot;\-#,##0"/>
    <numFmt numFmtId="296" formatCode="#,##0.00;[Red]&quot;-&quot;#,##0.00"/>
    <numFmt numFmtId="297" formatCode="#,##0_ ;[Red]\-#,##0\ "/>
    <numFmt numFmtId="298" formatCode="0_ ;[Red]\-0\ "/>
    <numFmt numFmtId="299" formatCode="&quot;£&quot;#,##0.00"/>
  </numFmts>
  <fonts count="24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2"/>
      <name val="Arial"/>
      <family val="2"/>
    </font>
    <font>
      <sz val="14"/>
      <name val="System"/>
      <family val="2"/>
    </font>
    <font>
      <sz val="10"/>
      <name val="Helv"/>
      <charset val="178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Helv"/>
      <family val="2"/>
    </font>
    <font>
      <i/>
      <sz val="9"/>
      <name val="Helvetica"/>
      <family val="2"/>
    </font>
    <font>
      <i/>
      <sz val="9"/>
      <name val="Helv"/>
      <family val="2"/>
    </font>
    <font>
      <sz val="12"/>
      <name val="Times New Roman"/>
      <family val="1"/>
    </font>
    <font>
      <sz val="10"/>
      <color indexed="16"/>
      <name val="Arial"/>
      <family val="2"/>
    </font>
    <font>
      <sz val="9"/>
      <color indexed="8"/>
      <name val="?? ?????"/>
      <family val="3"/>
      <charset val="128"/>
    </font>
    <font>
      <sz val="11"/>
      <name val="Book Antiqua"/>
      <family val="1"/>
    </font>
    <font>
      <sz val="12"/>
      <name val="???"/>
      <family val="1"/>
      <charset val="129"/>
    </font>
    <font>
      <u/>
      <sz val="8.4"/>
      <color indexed="12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Geneva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name val="Book Antiqua"/>
      <family val="1"/>
    </font>
    <font>
      <sz val="8"/>
      <name val="Book Antiqua"/>
      <family val="1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indexed="9"/>
      <name val="Calibri"/>
      <family val="2"/>
    </font>
    <font>
      <sz val="12"/>
      <name val="Arial MT"/>
    </font>
    <font>
      <sz val="12"/>
      <name val="Helv"/>
    </font>
    <font>
      <b/>
      <sz val="8"/>
      <name val="Arial"/>
      <family val="2"/>
    </font>
    <font>
      <sz val="10"/>
      <name val="Comic Sans MS"/>
      <family val="4"/>
    </font>
    <font>
      <sz val="10"/>
      <color indexed="8"/>
      <name val="Book Antiqua"/>
      <family val="1"/>
    </font>
    <font>
      <b/>
      <i/>
      <sz val="10"/>
      <name val="Times New Roman"/>
      <family val="1"/>
    </font>
    <font>
      <sz val="12"/>
      <name val="Tms Rmn"/>
    </font>
    <font>
      <sz val="8"/>
      <color indexed="12"/>
      <name val="Helv"/>
    </font>
    <font>
      <sz val="10"/>
      <name val="Geneva"/>
    </font>
    <font>
      <b/>
      <sz val="10"/>
      <color indexed="8"/>
      <name val="Arial"/>
      <family val="2"/>
    </font>
    <font>
      <sz val="8"/>
      <color indexed="20"/>
      <name val="Tahoma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u/>
      <sz val="10"/>
      <color indexed="14"/>
      <name val="MS Sans Serif"/>
      <family val="2"/>
    </font>
    <font>
      <b/>
      <sz val="12"/>
      <color indexed="9"/>
      <name val="Times New Roman"/>
      <family val="1"/>
    </font>
    <font>
      <sz val="8"/>
      <color indexed="12"/>
      <name val="Tms Rmn"/>
    </font>
    <font>
      <sz val="10"/>
      <name val="Book Antiqua"/>
      <family val="1"/>
    </font>
    <font>
      <b/>
      <sz val="10"/>
      <name val="MS Sans Serif"/>
      <family val="2"/>
    </font>
    <font>
      <sz val="8"/>
      <name val="Times New Roman"/>
      <family val="1"/>
    </font>
    <font>
      <sz val="11"/>
      <color indexed="48"/>
      <name val="Arial"/>
      <family val="2"/>
    </font>
    <font>
      <b/>
      <i/>
      <sz val="12"/>
      <name val="Times New Roman"/>
      <family val="1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Arial MT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color indexed="52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0"/>
      <color indexed="18"/>
      <name val="Times New Roman"/>
      <family val="1"/>
    </font>
    <font>
      <b/>
      <sz val="8"/>
      <color indexed="9"/>
      <name val="Tahoma"/>
      <family val="2"/>
    </font>
    <font>
      <sz val="8"/>
      <name val="Arial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39"/>
      <name val="Helvetica"/>
      <family val="2"/>
    </font>
    <font>
      <i/>
      <sz val="9"/>
      <color indexed="8"/>
      <name val="Helvetica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sz val="10"/>
      <color indexed="24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0"/>
      <name val="BERNHARD"/>
    </font>
    <font>
      <b/>
      <sz val="10"/>
      <color indexed="17"/>
      <name val="Arial"/>
      <family val="2"/>
    </font>
    <font>
      <sz val="10"/>
      <name val="MS Serif"/>
      <family val="1"/>
    </font>
    <font>
      <b/>
      <sz val="8"/>
      <color indexed="14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b/>
      <sz val="10"/>
      <color indexed="12"/>
      <name val="Arial"/>
      <family val="2"/>
    </font>
    <font>
      <i/>
      <sz val="10"/>
      <name val="MS Sans Serif"/>
      <family val="2"/>
    </font>
    <font>
      <b/>
      <sz val="11"/>
      <color indexed="56"/>
      <name val="Calibri"/>
      <family val="2"/>
    </font>
    <font>
      <sz val="8"/>
      <name val="Univers (WN)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i/>
      <sz val="8"/>
      <color indexed="23"/>
      <name val="Tahoma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b/>
      <sz val="6"/>
      <name val="Arial"/>
      <family val="2"/>
    </font>
    <font>
      <b/>
      <sz val="10"/>
      <name val="Helv"/>
    </font>
    <font>
      <sz val="12"/>
      <color indexed="12"/>
      <name val="Arial MT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b/>
      <i/>
      <sz val="8"/>
      <name val="Arial"/>
      <family val="2"/>
    </font>
    <font>
      <b/>
      <sz val="10"/>
      <color indexed="9"/>
      <name val="Book Antiqua"/>
      <family val="1"/>
    </font>
    <font>
      <sz val="8"/>
      <color indexed="17"/>
      <name val="Tahoma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5"/>
      <color indexed="56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Tahoma"/>
      <family val="2"/>
    </font>
    <font>
      <b/>
      <sz val="8"/>
      <color indexed="9"/>
      <name val="Arial"/>
      <family val="2"/>
    </font>
    <font>
      <b/>
      <sz val="20"/>
      <color indexed="9"/>
      <name val="Bookman Old Style"/>
      <family val="1"/>
    </font>
    <font>
      <b/>
      <i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0"/>
      <color indexed="11"/>
      <name val="Arial"/>
      <family val="2"/>
    </font>
    <font>
      <sz val="11"/>
      <color rgb="FF3F3F76"/>
      <name val="Calibri"/>
      <family val="2"/>
      <scheme val="minor"/>
    </font>
    <font>
      <sz val="8"/>
      <color indexed="56"/>
      <name val="Helvetica"/>
      <family val="2"/>
    </font>
    <font>
      <sz val="8"/>
      <color indexed="39"/>
      <name val="Helvetica"/>
      <family val="2"/>
    </font>
    <font>
      <i/>
      <sz val="9"/>
      <name val="Helvetica"/>
    </font>
    <font>
      <sz val="8"/>
      <color indexed="39"/>
      <name val="Helv"/>
      <family val="2"/>
    </font>
    <font>
      <sz val="9"/>
      <color indexed="12"/>
      <name val="Times New Roman"/>
      <family val="1"/>
    </font>
    <font>
      <sz val="12"/>
      <color indexed="22"/>
      <name val="Helv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9"/>
      <color indexed="8"/>
      <name val="Arial"/>
      <family val="2"/>
    </font>
    <font>
      <sz val="8"/>
      <color indexed="52"/>
      <name val="Tahoma"/>
      <family val="2"/>
    </font>
    <font>
      <sz val="11"/>
      <color rgb="FFFA7D00"/>
      <name val="Calibri"/>
      <family val="2"/>
      <scheme val="minor"/>
    </font>
    <font>
      <b/>
      <i/>
      <sz val="1"/>
      <name val="Palatino"/>
    </font>
    <font>
      <sz val="8"/>
      <color indexed="8"/>
      <name val="Helv"/>
    </font>
    <font>
      <b/>
      <sz val="10"/>
      <name val="Book Antiqua"/>
      <family val="1"/>
    </font>
    <font>
      <sz val="10"/>
      <color indexed="20"/>
      <name val="Times New Roman"/>
      <family val="1"/>
    </font>
    <font>
      <sz val="11"/>
      <name val="Arial"/>
      <family val="2"/>
    </font>
    <font>
      <sz val="10"/>
      <name val="Palatino"/>
    </font>
    <font>
      <sz val="8"/>
      <name val="Palatino"/>
      <family val="1"/>
    </font>
    <font>
      <sz val="7"/>
      <color indexed="55"/>
      <name val="Bookman Old Style"/>
      <family val="1"/>
    </font>
    <font>
      <sz val="8"/>
      <color indexed="60"/>
      <name val="Tahoma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i/>
      <sz val="10"/>
      <color indexed="20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0"/>
      <name val="Tms Rmn"/>
    </font>
    <font>
      <b/>
      <i/>
      <sz val="16"/>
      <name val="Helv"/>
    </font>
    <font>
      <sz val="11"/>
      <color indexed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9"/>
      <name val="Geneva"/>
    </font>
    <font>
      <sz val="12"/>
      <color indexed="8"/>
      <name val="Tms Rmn"/>
    </font>
    <font>
      <sz val="11"/>
      <name val="Garamond"/>
      <family val="1"/>
    </font>
    <font>
      <b/>
      <sz val="12"/>
      <name val="Arial MT"/>
    </font>
    <font>
      <sz val="12"/>
      <color indexed="8"/>
      <name val="Arial MT"/>
    </font>
    <font>
      <sz val="8"/>
      <color indexed="9"/>
      <name val="Times New Roman"/>
      <family val="1"/>
    </font>
    <font>
      <b/>
      <sz val="8"/>
      <color indexed="63"/>
      <name val="Tahoma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Helvetic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Arial MT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b/>
      <sz val="10"/>
      <color indexed="24"/>
      <name val="Arial"/>
      <family val="2"/>
    </font>
    <font>
      <b/>
      <i/>
      <sz val="10"/>
      <color indexed="9"/>
      <name val="Times New Roman"/>
      <family val="1"/>
    </font>
    <font>
      <sz val="10"/>
      <name val="Courier New"/>
      <family val="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8.25"/>
      <name val="Helv"/>
      <family val="2"/>
    </font>
    <font>
      <b/>
      <sz val="12"/>
      <name val="Helv"/>
    </font>
    <font>
      <sz val="11"/>
      <name val="돋움"/>
      <family val="2"/>
    </font>
    <font>
      <b/>
      <sz val="8"/>
      <color indexed="8"/>
      <name val="Helv"/>
    </font>
    <font>
      <sz val="9"/>
      <name val="Helvetica-Black"/>
    </font>
    <font>
      <sz val="7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14"/>
      <name val="Helv"/>
      <family val="2"/>
    </font>
    <font>
      <i/>
      <sz val="10"/>
      <name val="Times New Roman"/>
      <family val="1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sz val="8"/>
      <color indexed="10"/>
      <name val="Arial Narrow"/>
      <family val="2"/>
    </font>
    <font>
      <sz val="9"/>
      <color indexed="12"/>
      <name val="Arial"/>
      <family val="2"/>
    </font>
    <font>
      <sz val="8"/>
      <color indexed="10"/>
      <name val="Tahoma"/>
      <family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color rgb="FFFF0000"/>
      <name val="Tahoma"/>
      <family val="2"/>
    </font>
    <font>
      <sz val="12"/>
      <color theme="4"/>
      <name val="Tahoma"/>
      <family val="2"/>
    </font>
    <font>
      <sz val="11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8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339966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50101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42"/>
      </patternFill>
    </fill>
    <fill>
      <patternFill patternType="lightGray"/>
    </fill>
    <fill>
      <patternFill patternType="solid">
        <fgColor indexed="14"/>
      </patternFill>
    </fill>
    <fill>
      <patternFill patternType="solid">
        <fgColor indexed="22"/>
        <bgColor indexed="24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15"/>
      </patternFill>
    </fill>
    <fill>
      <patternFill patternType="gray125">
        <bgColor indexed="10"/>
      </patternFill>
    </fill>
    <fill>
      <patternFill patternType="lightTrellis">
        <bgColor indexed="17"/>
      </patternFill>
    </fill>
    <fill>
      <patternFill patternType="gray0625">
        <fgColor indexed="15"/>
      </patternFill>
    </fill>
    <fill>
      <patternFill patternType="gray125">
        <f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5"/>
      </patternFill>
    </fill>
    <fill>
      <patternFill patternType="solid">
        <fgColor indexed="2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 diagonalUp="1" diagonalDown="1"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34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40" fontId="10" fillId="5" borderId="0">
      <alignment horizontal="right"/>
    </xf>
    <xf numFmtId="0" fontId="11" fillId="5" borderId="0">
      <alignment horizontal="right"/>
    </xf>
    <xf numFmtId="0" fontId="12" fillId="5" borderId="4"/>
    <xf numFmtId="0" fontId="12" fillId="0" borderId="0" applyBorder="0">
      <alignment horizontal="centerContinuous"/>
    </xf>
    <xf numFmtId="0" fontId="1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5">
      <alignment horizontal="right" vertical="center" wrapText="1" readingOrder="1"/>
    </xf>
    <xf numFmtId="9" fontId="4" fillId="0" borderId="0" applyFont="0" applyFill="0" applyBorder="0" applyAlignment="0" applyProtection="0"/>
    <xf numFmtId="170" fontId="27" fillId="5" borderId="14">
      <alignment horizontal="center"/>
    </xf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1" fillId="0" borderId="0"/>
    <xf numFmtId="175" fontId="32" fillId="0" borderId="0"/>
    <xf numFmtId="175" fontId="33" fillId="0" borderId="0"/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7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6" fontId="34" fillId="0" borderId="0" applyFont="0" applyFill="0" applyBorder="0" applyAlignment="0" applyProtection="0">
      <protection locked="0"/>
    </xf>
    <xf numFmtId="177" fontId="34" fillId="0" borderId="0" applyFont="0" applyFill="0" applyBorder="0" applyAlignment="0" applyProtection="0">
      <protection locked="0"/>
    </xf>
    <xf numFmtId="175" fontId="35" fillId="0" borderId="0"/>
    <xf numFmtId="175" fontId="6" fillId="0" borderId="0"/>
    <xf numFmtId="0" fontId="6" fillId="0" borderId="0"/>
    <xf numFmtId="175" fontId="6" fillId="0" borderId="0"/>
    <xf numFmtId="175" fontId="35" fillId="0" borderId="0"/>
    <xf numFmtId="178" fontId="36" fillId="0" borderId="0" applyBorder="0">
      <alignment vertical="center"/>
      <protection locked="0"/>
    </xf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8" fontId="36" fillId="0" borderId="0" applyBorder="0">
      <alignment vertical="center"/>
      <protection locked="0"/>
    </xf>
    <xf numFmtId="178" fontId="36" fillId="0" borderId="0" applyBorder="0">
      <alignment vertical="center"/>
      <protection locked="0"/>
    </xf>
    <xf numFmtId="178" fontId="37" fillId="0" borderId="0" applyBorder="0">
      <alignment vertical="center"/>
      <protection locked="0"/>
    </xf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8" fontId="37" fillId="0" borderId="0" applyBorder="0">
      <alignment vertical="center"/>
      <protection locked="0"/>
    </xf>
    <xf numFmtId="175" fontId="3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8" fontId="36" fillId="0" borderId="0" applyBorder="0">
      <alignment vertical="center"/>
      <protection locked="0"/>
    </xf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8" fontId="36" fillId="0" borderId="0" applyBorder="0">
      <alignment vertical="center"/>
      <protection locked="0"/>
    </xf>
    <xf numFmtId="178" fontId="36" fillId="0" borderId="0" applyBorder="0">
      <alignment vertical="center"/>
      <protection locked="0"/>
    </xf>
    <xf numFmtId="178" fontId="36" fillId="0" borderId="0" applyBorder="0">
      <alignment vertical="center"/>
      <protection locked="0"/>
    </xf>
    <xf numFmtId="178" fontId="36" fillId="0" borderId="0" applyBorder="0">
      <alignment vertical="center"/>
      <protection locked="0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6" fillId="36" borderId="42" applyNumberFormat="0">
      <alignment horizontal="left" vertical="center"/>
    </xf>
    <xf numFmtId="175" fontId="39" fillId="37" borderId="0" applyBorder="0" applyAlignment="0"/>
    <xf numFmtId="168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44" fillId="0" borderId="0"/>
    <xf numFmtId="175" fontId="44" fillId="0" borderId="0"/>
    <xf numFmtId="175" fontId="35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44" fillId="0" borderId="0"/>
    <xf numFmtId="0" fontId="44" fillId="0" borderId="0"/>
    <xf numFmtId="180" fontId="44" fillId="0" borderId="0"/>
    <xf numFmtId="180" fontId="44" fillId="0" borderId="0"/>
    <xf numFmtId="180" fontId="44" fillId="0" borderId="0"/>
    <xf numFmtId="180" fontId="44" fillId="0" borderId="0"/>
    <xf numFmtId="180" fontId="44" fillId="0" borderId="0"/>
    <xf numFmtId="180" fontId="44" fillId="0" borderId="0"/>
    <xf numFmtId="175" fontId="35" fillId="0" borderId="0"/>
    <xf numFmtId="175" fontId="35" fillId="0" borderId="0"/>
    <xf numFmtId="175" fontId="44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35" fillId="0" borderId="0"/>
    <xf numFmtId="175" fontId="44" fillId="0" borderId="0"/>
    <xf numFmtId="175" fontId="35" fillId="0" borderId="0"/>
    <xf numFmtId="175" fontId="35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45" fillId="0" borderId="0"/>
    <xf numFmtId="175" fontId="45" fillId="0" borderId="0"/>
    <xf numFmtId="175" fontId="45" fillId="0" borderId="0"/>
    <xf numFmtId="175" fontId="6" fillId="0" borderId="0"/>
    <xf numFmtId="175" fontId="6" fillId="0" borderId="0"/>
    <xf numFmtId="175" fontId="6" fillId="0" borderId="0"/>
    <xf numFmtId="175" fontId="38" fillId="0" borderId="0" applyNumberForma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3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35" fillId="0" borderId="0"/>
    <xf numFmtId="175" fontId="44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45" fillId="0" borderId="0"/>
    <xf numFmtId="175" fontId="35" fillId="0" borderId="0"/>
    <xf numFmtId="175" fontId="35" fillId="0" borderId="0"/>
    <xf numFmtId="175" fontId="44" fillId="0" borderId="0"/>
    <xf numFmtId="175" fontId="35" fillId="0" borderId="0"/>
    <xf numFmtId="175" fontId="38" fillId="0" borderId="0" applyNumberFormat="0" applyFill="0" applyBorder="0" applyAlignment="0" applyProtection="0"/>
    <xf numFmtId="175" fontId="45" fillId="0" borderId="0"/>
    <xf numFmtId="175" fontId="35" fillId="0" borderId="0"/>
    <xf numFmtId="175" fontId="35" fillId="0" borderId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5" fillId="0" borderId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5" fillId="0" borderId="0"/>
    <xf numFmtId="175" fontId="38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44" fillId="0" borderId="0"/>
    <xf numFmtId="0" fontId="38" fillId="0" borderId="0" applyNumberFormat="0" applyFill="0" applyBorder="0" applyAlignment="0" applyProtection="0"/>
    <xf numFmtId="175" fontId="45" fillId="0" borderId="0"/>
    <xf numFmtId="175" fontId="45" fillId="0" borderId="0"/>
    <xf numFmtId="180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8" fillId="0" borderId="0" applyNumberFormat="0" applyFill="0" applyBorder="0" applyAlignment="0" applyProtection="0"/>
    <xf numFmtId="0" fontId="35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35" fillId="0" borderId="0"/>
    <xf numFmtId="0" fontId="35" fillId="0" borderId="0"/>
    <xf numFmtId="180" fontId="35" fillId="0" borderId="0"/>
    <xf numFmtId="18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175" fontId="35" fillId="0" borderId="0"/>
    <xf numFmtId="175" fontId="35" fillId="0" borderId="0"/>
    <xf numFmtId="175" fontId="35" fillId="0" borderId="0"/>
    <xf numFmtId="175" fontId="45" fillId="0" borderId="0"/>
    <xf numFmtId="0" fontId="35" fillId="0" borderId="0"/>
    <xf numFmtId="0" fontId="35" fillId="0" borderId="0"/>
    <xf numFmtId="175" fontId="45" fillId="0" borderId="0"/>
    <xf numFmtId="175" fontId="38" fillId="0" borderId="0" applyNumberFormat="0" applyFill="0" applyBorder="0" applyAlignment="0" applyProtection="0"/>
    <xf numFmtId="175" fontId="35" fillId="0" borderId="0"/>
    <xf numFmtId="175" fontId="38" fillId="0" borderId="0" applyNumberFormat="0" applyFill="0" applyBorder="0" applyAlignment="0" applyProtection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80" fontId="38" fillId="0" borderId="0" applyNumberFormat="0" applyFill="0" applyBorder="0" applyAlignment="0" applyProtection="0"/>
    <xf numFmtId="175" fontId="35" fillId="0" borderId="0"/>
    <xf numFmtId="175" fontId="44" fillId="0" borderId="0"/>
    <xf numFmtId="175" fontId="44" fillId="0" borderId="0"/>
    <xf numFmtId="175" fontId="44" fillId="0" borderId="0"/>
    <xf numFmtId="175" fontId="38" fillId="0" borderId="0"/>
    <xf numFmtId="175" fontId="38" fillId="0" borderId="0"/>
    <xf numFmtId="175" fontId="35" fillId="0" borderId="0"/>
    <xf numFmtId="175" fontId="35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35" fillId="0" borderId="0"/>
    <xf numFmtId="175" fontId="44" fillId="0" borderId="0"/>
    <xf numFmtId="175" fontId="35" fillId="0" borderId="0"/>
    <xf numFmtId="175" fontId="35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46" fillId="0" borderId="0"/>
    <xf numFmtId="175" fontId="35" fillId="0" borderId="0"/>
    <xf numFmtId="175" fontId="35" fillId="0" borderId="0"/>
    <xf numFmtId="175" fontId="38" fillId="0" borderId="0"/>
    <xf numFmtId="175" fontId="35" fillId="0" borderId="0"/>
    <xf numFmtId="175" fontId="6" fillId="0" borderId="43" quotePrefix="1">
      <alignment horizontal="justify" vertical="justify" textRotation="127" wrapText="1" justifyLastLine="1"/>
      <protection hidden="1"/>
    </xf>
    <xf numFmtId="175" fontId="6" fillId="0" borderId="43" quotePrefix="1">
      <alignment horizontal="justify" vertical="justify" textRotation="127" wrapText="1" justifyLastLine="1"/>
      <protection hidden="1"/>
    </xf>
    <xf numFmtId="175" fontId="6" fillId="0" borderId="43" quotePrefix="1">
      <alignment horizontal="justify" vertical="justify" textRotation="127" wrapText="1" justifyLastLine="1"/>
      <protection hidden="1"/>
    </xf>
    <xf numFmtId="175" fontId="6" fillId="0" borderId="43" quotePrefix="1">
      <alignment horizontal="justify" vertical="justify" textRotation="127" wrapText="1" justifyLastLine="1"/>
      <protection hidden="1"/>
    </xf>
    <xf numFmtId="175" fontId="6" fillId="0" borderId="43" quotePrefix="1">
      <alignment horizontal="justify" vertical="justify" textRotation="127" wrapText="1" justifyLastLine="1"/>
      <protection hidden="1"/>
    </xf>
    <xf numFmtId="175" fontId="6" fillId="0" borderId="43" quotePrefix="1">
      <alignment horizontal="justify" vertical="justify" textRotation="127" wrapText="1" justifyLastLine="1"/>
      <protection hidden="1"/>
    </xf>
    <xf numFmtId="175" fontId="33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3" fillId="0" borderId="0"/>
    <xf numFmtId="175" fontId="33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38" fillId="0" borderId="0"/>
    <xf numFmtId="175" fontId="4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/>
    <xf numFmtId="175" fontId="45" fillId="0" borderId="0"/>
    <xf numFmtId="175" fontId="45" fillId="0" borderId="0"/>
    <xf numFmtId="175" fontId="45" fillId="0" borderId="0"/>
    <xf numFmtId="175" fontId="35" fillId="0" borderId="0"/>
    <xf numFmtId="175" fontId="35" fillId="0" borderId="0"/>
    <xf numFmtId="175" fontId="45" fillId="0" borderId="0"/>
    <xf numFmtId="175" fontId="38" fillId="0" borderId="0" applyNumberFormat="0" applyFill="0" applyBorder="0" applyAlignment="0" applyProtection="0"/>
    <xf numFmtId="175" fontId="46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45" fillId="0" borderId="0"/>
    <xf numFmtId="175" fontId="38" fillId="0" borderId="0" applyNumberFormat="0" applyFill="0" applyBorder="0" applyAlignment="0" applyProtection="0"/>
    <xf numFmtId="175" fontId="35" fillId="0" borderId="0"/>
    <xf numFmtId="175" fontId="38" fillId="0" borderId="0" applyNumberFormat="0" applyFill="0" applyBorder="0" applyAlignment="0" applyProtection="0"/>
    <xf numFmtId="0" fontId="35" fillId="0" borderId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5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38" fillId="0" borderId="0" applyNumberFormat="0" applyFill="0" applyBorder="0" applyAlignment="0" applyProtection="0"/>
    <xf numFmtId="175" fontId="35" fillId="0" borderId="0"/>
    <xf numFmtId="175" fontId="35" fillId="0" borderId="0"/>
    <xf numFmtId="175" fontId="35" fillId="0" borderId="0"/>
    <xf numFmtId="175" fontId="38" fillId="0" borderId="0"/>
    <xf numFmtId="175" fontId="35" fillId="0" borderId="0"/>
    <xf numFmtId="175" fontId="38" fillId="0" borderId="0" applyNumberFormat="0" applyFill="0" applyBorder="0" applyAlignment="0" applyProtection="0"/>
    <xf numFmtId="175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44" fillId="0" borderId="0"/>
    <xf numFmtId="175" fontId="44" fillId="0" borderId="0"/>
    <xf numFmtId="175" fontId="44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8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75" fontId="44" fillId="0" borderId="0"/>
    <xf numFmtId="175" fontId="35" fillId="0" borderId="0"/>
    <xf numFmtId="175" fontId="38" fillId="0" borderId="0" applyNumberFormat="0" applyFill="0" applyBorder="0" applyAlignment="0" applyProtection="0"/>
    <xf numFmtId="175" fontId="38" fillId="0" borderId="0"/>
    <xf numFmtId="175" fontId="38" fillId="0" borderId="0"/>
    <xf numFmtId="175" fontId="38" fillId="0" borderId="0"/>
    <xf numFmtId="175" fontId="45" fillId="0" borderId="0"/>
    <xf numFmtId="175" fontId="45" fillId="0" borderId="0"/>
    <xf numFmtId="175" fontId="45" fillId="0" borderId="0"/>
    <xf numFmtId="0" fontId="35" fillId="0" borderId="0"/>
    <xf numFmtId="175" fontId="6" fillId="0" borderId="0"/>
    <xf numFmtId="175" fontId="6" fillId="0" borderId="0"/>
    <xf numFmtId="175" fontId="6" fillId="0" borderId="0"/>
    <xf numFmtId="175" fontId="44" fillId="0" borderId="0"/>
    <xf numFmtId="175" fontId="45" fillId="0" borderId="0"/>
    <xf numFmtId="175" fontId="44" fillId="0" borderId="0"/>
    <xf numFmtId="175" fontId="44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35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0" fontId="35" fillId="0" borderId="0"/>
    <xf numFmtId="175" fontId="45" fillId="0" borderId="0"/>
    <xf numFmtId="175" fontId="38" fillId="0" borderId="0"/>
    <xf numFmtId="175" fontId="45" fillId="0" borderId="0"/>
    <xf numFmtId="175" fontId="35" fillId="0" borderId="0"/>
    <xf numFmtId="0" fontId="45" fillId="0" borderId="0"/>
    <xf numFmtId="0" fontId="45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35" fillId="0" borderId="0"/>
    <xf numFmtId="175" fontId="38" fillId="0" borderId="0"/>
    <xf numFmtId="175" fontId="35" fillId="0" borderId="0"/>
    <xf numFmtId="0" fontId="45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45" fillId="0" borderId="0"/>
    <xf numFmtId="175" fontId="6" fillId="0" borderId="0"/>
    <xf numFmtId="175" fontId="6" fillId="0" borderId="0"/>
    <xf numFmtId="175" fontId="6" fillId="0" borderId="0"/>
    <xf numFmtId="175" fontId="3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35" fillId="0" borderId="0"/>
    <xf numFmtId="175" fontId="38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35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38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45" fillId="0" borderId="0"/>
    <xf numFmtId="0" fontId="45" fillId="0" borderId="0"/>
    <xf numFmtId="175" fontId="44" fillId="0" borderId="0"/>
    <xf numFmtId="175" fontId="45" fillId="0" borderId="0"/>
    <xf numFmtId="175" fontId="44" fillId="0" borderId="0"/>
    <xf numFmtId="175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4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35" fillId="0" borderId="0"/>
    <xf numFmtId="175" fontId="45" fillId="0" borderId="0"/>
    <xf numFmtId="180" fontId="35" fillId="0" borderId="0"/>
    <xf numFmtId="175" fontId="45" fillId="0" borderId="0"/>
    <xf numFmtId="175" fontId="45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45" fillId="0" borderId="0"/>
    <xf numFmtId="175" fontId="35" fillId="0" borderId="0"/>
    <xf numFmtId="175" fontId="35" fillId="0" borderId="0"/>
    <xf numFmtId="175" fontId="35" fillId="0" borderId="0"/>
    <xf numFmtId="175" fontId="6" fillId="0" borderId="0"/>
    <xf numFmtId="175" fontId="6" fillId="0" borderId="0"/>
    <xf numFmtId="175" fontId="6" fillId="0" borderId="0"/>
    <xf numFmtId="175" fontId="44" fillId="0" borderId="0"/>
    <xf numFmtId="175" fontId="44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45" fillId="0" borderId="0"/>
    <xf numFmtId="175" fontId="45" fillId="0" borderId="0"/>
    <xf numFmtId="175" fontId="45" fillId="0" borderId="0"/>
    <xf numFmtId="175" fontId="44" fillId="0" borderId="0"/>
    <xf numFmtId="175" fontId="44" fillId="0" borderId="0"/>
    <xf numFmtId="175" fontId="35" fillId="0" borderId="0"/>
    <xf numFmtId="175" fontId="35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35" fillId="0" borderId="0"/>
    <xf numFmtId="175" fontId="35" fillId="0" borderId="0"/>
    <xf numFmtId="175" fontId="44" fillId="0" borderId="0"/>
    <xf numFmtId="175" fontId="44" fillId="0" borderId="0"/>
    <xf numFmtId="175" fontId="44" fillId="0" borderId="0"/>
    <xf numFmtId="175" fontId="35" fillId="0" borderId="0"/>
    <xf numFmtId="175" fontId="44" fillId="0" borderId="0"/>
    <xf numFmtId="175" fontId="45" fillId="0" borderId="0"/>
    <xf numFmtId="175" fontId="35" fillId="0" borderId="0"/>
    <xf numFmtId="175" fontId="35" fillId="0" borderId="0"/>
    <xf numFmtId="175" fontId="44" fillId="0" borderId="0"/>
    <xf numFmtId="175" fontId="35" fillId="0" borderId="0"/>
    <xf numFmtId="175" fontId="4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8" fillId="0" borderId="0"/>
    <xf numFmtId="175" fontId="45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45" fillId="0" borderId="0"/>
    <xf numFmtId="175" fontId="45" fillId="0" borderId="0"/>
    <xf numFmtId="175" fontId="45" fillId="0" borderId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6" fillId="0" borderId="0" applyNumberFormat="0" applyFill="0" applyBorder="0" applyAlignment="0" applyProtection="0"/>
    <xf numFmtId="175" fontId="35" fillId="0" borderId="0"/>
    <xf numFmtId="175" fontId="6" fillId="0" borderId="0"/>
    <xf numFmtId="175" fontId="6" fillId="0" borderId="0"/>
    <xf numFmtId="175" fontId="6" fillId="0" borderId="0"/>
    <xf numFmtId="175" fontId="35" fillId="0" borderId="0"/>
    <xf numFmtId="175" fontId="38" fillId="0" borderId="0"/>
    <xf numFmtId="175" fontId="3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0" fontId="45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45" fillId="0" borderId="0"/>
    <xf numFmtId="175" fontId="35" fillId="0" borderId="0"/>
    <xf numFmtId="175" fontId="35" fillId="0" borderId="0"/>
    <xf numFmtId="175" fontId="35" fillId="0" borderId="0"/>
    <xf numFmtId="0" fontId="45" fillId="0" borderId="0"/>
    <xf numFmtId="0" fontId="4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8" fillId="0" borderId="0" applyNumberForma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35" fillId="0" borderId="0"/>
    <xf numFmtId="175" fontId="44" fillId="0" borderId="0"/>
    <xf numFmtId="175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0" fontId="38" fillId="0" borderId="0" applyNumberFormat="0" applyFill="0" applyBorder="0" applyAlignment="0" applyProtection="0"/>
    <xf numFmtId="175" fontId="6" fillId="0" borderId="0"/>
    <xf numFmtId="182" fontId="47" fillId="0" borderId="0">
      <protection locked="0"/>
    </xf>
    <xf numFmtId="175" fontId="41" fillId="0" borderId="0"/>
    <xf numFmtId="175" fontId="41" fillId="0" borderId="0"/>
    <xf numFmtId="183" fontId="48" fillId="0" borderId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5" fontId="38" fillId="0" borderId="0"/>
    <xf numFmtId="185" fontId="48" fillId="0" borderId="0"/>
    <xf numFmtId="174" fontId="48" fillId="0" borderId="0"/>
    <xf numFmtId="2" fontId="48" fillId="0" borderId="0"/>
    <xf numFmtId="10" fontId="48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5" fontId="49" fillId="0" borderId="0">
      <alignment horizontal="centerContinuous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88" fontId="34" fillId="0" borderId="0" applyFont="0" applyFill="0" applyBorder="0" applyAlignment="0" applyProtection="0">
      <protection locked="0"/>
    </xf>
    <xf numFmtId="175" fontId="6" fillId="0" borderId="25"/>
    <xf numFmtId="175" fontId="6" fillId="0" borderId="25"/>
    <xf numFmtId="175" fontId="6" fillId="0" borderId="25"/>
    <xf numFmtId="175" fontId="6" fillId="0" borderId="25"/>
    <xf numFmtId="175" fontId="6" fillId="0" borderId="25"/>
    <xf numFmtId="175" fontId="6" fillId="0" borderId="25"/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4" fontId="50" fillId="0" borderId="1">
      <alignment horizontal="center"/>
      <protection hidden="1"/>
    </xf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2" fillId="38" borderId="0" applyNumberFormat="0" applyBorder="0" applyAlignment="0" applyProtection="0"/>
    <xf numFmtId="180" fontId="52" fillId="38" borderId="0" applyNumberFormat="0" applyBorder="0" applyAlignment="0" applyProtection="0"/>
    <xf numFmtId="0" fontId="52" fillId="38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0" fontId="52" fillId="38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0" fontId="52" fillId="38" borderId="0" applyNumberFormat="0" applyBorder="0" applyAlignment="0" applyProtection="0"/>
    <xf numFmtId="0" fontId="4" fillId="13" borderId="0" applyNumberFormat="0" applyBorder="0" applyAlignment="0" applyProtection="0"/>
    <xf numFmtId="18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38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0" fontId="52" fillId="38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180" fontId="4" fillId="13" borderId="0" applyNumberFormat="0" applyBorder="0" applyAlignment="0" applyProtection="0"/>
    <xf numFmtId="0" fontId="52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2" fillId="39" borderId="0" applyNumberFormat="0" applyBorder="0" applyAlignment="0" applyProtection="0"/>
    <xf numFmtId="180" fontId="52" fillId="39" borderId="0" applyNumberFormat="0" applyBorder="0" applyAlignment="0" applyProtection="0"/>
    <xf numFmtId="0" fontId="52" fillId="39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0" fontId="52" fillId="39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0" fontId="52" fillId="39" borderId="0" applyNumberFormat="0" applyBorder="0" applyAlignment="0" applyProtection="0"/>
    <xf numFmtId="0" fontId="4" fillId="17" borderId="0" applyNumberFormat="0" applyBorder="0" applyAlignment="0" applyProtection="0"/>
    <xf numFmtId="18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39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0" fontId="52" fillId="39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180" fontId="4" fillId="17" borderId="0" applyNumberFormat="0" applyBorder="0" applyAlignment="0" applyProtection="0"/>
    <xf numFmtId="0" fontId="52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2" fillId="40" borderId="0" applyNumberFormat="0" applyBorder="0" applyAlignment="0" applyProtection="0"/>
    <xf numFmtId="180" fontId="52" fillId="40" borderId="0" applyNumberFormat="0" applyBorder="0" applyAlignment="0" applyProtection="0"/>
    <xf numFmtId="0" fontId="52" fillId="40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0" fontId="52" fillId="40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0" fontId="52" fillId="40" borderId="0" applyNumberFormat="0" applyBorder="0" applyAlignment="0" applyProtection="0"/>
    <xf numFmtId="0" fontId="4" fillId="21" borderId="0" applyNumberFormat="0" applyBorder="0" applyAlignment="0" applyProtection="0"/>
    <xf numFmtId="18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40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0" fontId="52" fillId="40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180" fontId="4" fillId="21" borderId="0" applyNumberFormat="0" applyBorder="0" applyAlignment="0" applyProtection="0"/>
    <xf numFmtId="0" fontId="52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2" fillId="41" borderId="0" applyNumberFormat="0" applyBorder="0" applyAlignment="0" applyProtection="0"/>
    <xf numFmtId="180" fontId="52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52" fillId="41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52" fillId="41" borderId="0" applyNumberFormat="0" applyBorder="0" applyAlignment="0" applyProtection="0"/>
    <xf numFmtId="0" fontId="4" fillId="25" borderId="0" applyNumberFormat="0" applyBorder="0" applyAlignment="0" applyProtection="0"/>
    <xf numFmtId="18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52" fillId="41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52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2" fillId="42" borderId="0" applyNumberFormat="0" applyBorder="0" applyAlignment="0" applyProtection="0"/>
    <xf numFmtId="180" fontId="52" fillId="42" borderId="0" applyNumberFormat="0" applyBorder="0" applyAlignment="0" applyProtection="0"/>
    <xf numFmtId="0" fontId="52" fillId="42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0" fontId="52" fillId="42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0" fontId="52" fillId="42" borderId="0" applyNumberFormat="0" applyBorder="0" applyAlignment="0" applyProtection="0"/>
    <xf numFmtId="0" fontId="4" fillId="29" borderId="0" applyNumberFormat="0" applyBorder="0" applyAlignment="0" applyProtection="0"/>
    <xf numFmtId="18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2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0" fontId="52" fillId="42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180" fontId="4" fillId="29" borderId="0" applyNumberFormat="0" applyBorder="0" applyAlignment="0" applyProtection="0"/>
    <xf numFmtId="0" fontId="52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2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2" fillId="43" borderId="0" applyNumberFormat="0" applyBorder="0" applyAlignment="0" applyProtection="0"/>
    <xf numFmtId="180" fontId="52" fillId="43" borderId="0" applyNumberFormat="0" applyBorder="0" applyAlignment="0" applyProtection="0"/>
    <xf numFmtId="0" fontId="52" fillId="43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0" fontId="52" fillId="43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0" fontId="52" fillId="43" borderId="0" applyNumberFormat="0" applyBorder="0" applyAlignment="0" applyProtection="0"/>
    <xf numFmtId="0" fontId="4" fillId="33" borderId="0" applyNumberFormat="0" applyBorder="0" applyAlignment="0" applyProtection="0"/>
    <xf numFmtId="18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0" fontId="51" fillId="43" borderId="0" applyNumberFormat="0" applyBorder="0" applyAlignment="0" applyProtection="0"/>
    <xf numFmtId="0" fontId="52" fillId="43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0" fontId="52" fillId="44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180" fontId="4" fillId="33" borderId="0" applyNumberFormat="0" applyBorder="0" applyAlignment="0" applyProtection="0"/>
    <xf numFmtId="0" fontId="52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2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2" fillId="45" borderId="0" applyNumberFormat="0" applyBorder="0" applyAlignment="0" applyProtection="0"/>
    <xf numFmtId="180" fontId="52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0" fontId="52" fillId="45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0" fontId="52" fillId="45" borderId="0" applyNumberFormat="0" applyBorder="0" applyAlignment="0" applyProtection="0"/>
    <xf numFmtId="0" fontId="4" fillId="14" borderId="0" applyNumberFormat="0" applyBorder="0" applyAlignment="0" applyProtection="0"/>
    <xf numFmtId="18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0" fontId="51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0" fontId="52" fillId="45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180" fontId="4" fillId="14" borderId="0" applyNumberFormat="0" applyBorder="0" applyAlignment="0" applyProtection="0"/>
    <xf numFmtId="0" fontId="52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2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2" fillId="46" borderId="0" applyNumberFormat="0" applyBorder="0" applyAlignment="0" applyProtection="0"/>
    <xf numFmtId="180" fontId="52" fillId="46" borderId="0" applyNumberFormat="0" applyBorder="0" applyAlignment="0" applyProtection="0"/>
    <xf numFmtId="0" fontId="52" fillId="46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0" fontId="52" fillId="46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0" fontId="52" fillId="46" borderId="0" applyNumberFormat="0" applyBorder="0" applyAlignment="0" applyProtection="0"/>
    <xf numFmtId="0" fontId="4" fillId="18" borderId="0" applyNumberFormat="0" applyBorder="0" applyAlignment="0" applyProtection="0"/>
    <xf numFmtId="18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0" fontId="51" fillId="46" borderId="0" applyNumberFormat="0" applyBorder="0" applyAlignment="0" applyProtection="0"/>
    <xf numFmtId="0" fontId="52" fillId="46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0" fontId="52" fillId="46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180" fontId="4" fillId="18" borderId="0" applyNumberFormat="0" applyBorder="0" applyAlignment="0" applyProtection="0"/>
    <xf numFmtId="0" fontId="52" fillId="4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2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2" fillId="47" borderId="0" applyNumberFormat="0" applyBorder="0" applyAlignment="0" applyProtection="0"/>
    <xf numFmtId="180" fontId="52" fillId="47" borderId="0" applyNumberFormat="0" applyBorder="0" applyAlignment="0" applyProtection="0"/>
    <xf numFmtId="0" fontId="52" fillId="47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0" fontId="52" fillId="47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0" fontId="52" fillId="47" borderId="0" applyNumberFormat="0" applyBorder="0" applyAlignment="0" applyProtection="0"/>
    <xf numFmtId="0" fontId="4" fillId="22" borderId="0" applyNumberFormat="0" applyBorder="0" applyAlignment="0" applyProtection="0"/>
    <xf numFmtId="18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0" fontId="51" fillId="47" borderId="0" applyNumberFormat="0" applyBorder="0" applyAlignment="0" applyProtection="0"/>
    <xf numFmtId="0" fontId="52" fillId="47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0" fontId="52" fillId="47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180" fontId="4" fillId="22" borderId="0" applyNumberFormat="0" applyBorder="0" applyAlignment="0" applyProtection="0"/>
    <xf numFmtId="0" fontId="52" fillId="4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2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2" fillId="41" borderId="0" applyNumberFormat="0" applyBorder="0" applyAlignment="0" applyProtection="0"/>
    <xf numFmtId="180" fontId="52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52" fillId="41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52" fillId="41" borderId="0" applyNumberFormat="0" applyBorder="0" applyAlignment="0" applyProtection="0"/>
    <xf numFmtId="0" fontId="4" fillId="26" borderId="0" applyNumberFormat="0" applyBorder="0" applyAlignment="0" applyProtection="0"/>
    <xf numFmtId="18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51" fillId="41" borderId="0" applyNumberFormat="0" applyBorder="0" applyAlignment="0" applyProtection="0"/>
    <xf numFmtId="0" fontId="52" fillId="41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52" fillId="41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52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2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2" fillId="45" borderId="0" applyNumberFormat="0" applyBorder="0" applyAlignment="0" applyProtection="0"/>
    <xf numFmtId="180" fontId="52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0" fontId="52" fillId="45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0" fontId="52" fillId="45" borderId="0" applyNumberFormat="0" applyBorder="0" applyAlignment="0" applyProtection="0"/>
    <xf numFmtId="0" fontId="4" fillId="30" borderId="0" applyNumberFormat="0" applyBorder="0" applyAlignment="0" applyProtection="0"/>
    <xf numFmtId="18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0" fontId="51" fillId="45" borderId="0" applyNumberFormat="0" applyBorder="0" applyAlignment="0" applyProtection="0"/>
    <xf numFmtId="0" fontId="52" fillId="45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0" fontId="52" fillId="45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180" fontId="4" fillId="30" borderId="0" applyNumberFormat="0" applyBorder="0" applyAlignment="0" applyProtection="0"/>
    <xf numFmtId="0" fontId="52" fillId="4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2" fillId="48" borderId="0" applyNumberFormat="0" applyBorder="0" applyAlignment="0" applyProtection="0"/>
    <xf numFmtId="180" fontId="52" fillId="48" borderId="0" applyNumberFormat="0" applyBorder="0" applyAlignment="0" applyProtection="0"/>
    <xf numFmtId="0" fontId="52" fillId="48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52" fillId="48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52" fillId="48" borderId="0" applyNumberFormat="0" applyBorder="0" applyAlignment="0" applyProtection="0"/>
    <xf numFmtId="0" fontId="4" fillId="34" borderId="0" applyNumberFormat="0" applyBorder="0" applyAlignment="0" applyProtection="0"/>
    <xf numFmtId="18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51" fillId="48" borderId="0" applyNumberFormat="0" applyBorder="0" applyAlignment="0" applyProtection="0"/>
    <xf numFmtId="0" fontId="52" fillId="48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52" fillId="48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52" fillId="4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1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8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3" fillId="49" borderId="0" applyNumberFormat="0" applyBorder="0" applyAlignment="0" applyProtection="0"/>
    <xf numFmtId="18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8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46" borderId="0" applyNumberFormat="0" applyBorder="0" applyAlignment="0" applyProtection="0"/>
    <xf numFmtId="18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8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47" borderId="0" applyNumberFormat="0" applyBorder="0" applyAlignment="0" applyProtection="0"/>
    <xf numFmtId="18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8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3" fillId="50" borderId="0" applyNumberFormat="0" applyBorder="0" applyAlignment="0" applyProtection="0"/>
    <xf numFmtId="18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8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3" fillId="51" borderId="0" applyNumberFormat="0" applyBorder="0" applyAlignment="0" applyProtection="0"/>
    <xf numFmtId="18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3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8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3" fillId="52" borderId="0" applyNumberFormat="0" applyBorder="0" applyAlignment="0" applyProtection="0"/>
    <xf numFmtId="18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49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37" fontId="55" fillId="0" borderId="0">
      <alignment horizontal="center"/>
    </xf>
    <xf numFmtId="175" fontId="46" fillId="0" borderId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2" fontId="6" fillId="0" borderId="35" applyNumberFormat="0" applyFont="0" applyFill="0" applyAlignment="0"/>
    <xf numFmtId="175" fontId="56" fillId="0" borderId="3" applyBorder="0"/>
    <xf numFmtId="175" fontId="56" fillId="0" borderId="3" applyBorder="0"/>
    <xf numFmtId="175" fontId="56" fillId="0" borderId="3" applyBorder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8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3" fillId="53" borderId="0" applyNumberFormat="0" applyBorder="0" applyAlignment="0" applyProtection="0"/>
    <xf numFmtId="18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8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3" fillId="54" borderId="0" applyNumberFormat="0" applyBorder="0" applyAlignment="0" applyProtection="0"/>
    <xf numFmtId="18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75" fontId="54" fillId="55" borderId="0" applyNumberFormat="0" applyBorder="0" applyAlignment="0" applyProtection="0"/>
    <xf numFmtId="18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175" fontId="54" fillId="55" borderId="0" applyNumberFormat="0" applyBorder="0" applyAlignment="0" applyProtection="0"/>
    <xf numFmtId="18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54" fillId="55" borderId="0" applyNumberFormat="0" applyBorder="0" applyAlignment="0" applyProtection="0"/>
    <xf numFmtId="0" fontId="18" fillId="20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18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3" fillId="50" borderId="0" applyNumberFormat="0" applyBorder="0" applyAlignment="0" applyProtection="0"/>
    <xf numFmtId="18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8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3" fillId="51" borderId="0" applyNumberFormat="0" applyBorder="0" applyAlignment="0" applyProtection="0"/>
    <xf numFmtId="18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53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8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56" borderId="0" applyNumberFormat="0" applyBorder="0" applyAlignment="0" applyProtection="0"/>
    <xf numFmtId="18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53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189" fontId="6" fillId="0" borderId="0" applyFont="0" applyFill="0" applyBorder="0" applyAlignment="0"/>
    <xf numFmtId="189" fontId="6" fillId="0" borderId="0" applyFont="0" applyFill="0" applyBorder="0" applyAlignment="0"/>
    <xf numFmtId="189" fontId="6" fillId="0" borderId="0" applyFont="0" applyFill="0" applyBorder="0" applyAlignment="0"/>
    <xf numFmtId="189" fontId="6" fillId="0" borderId="0" applyFont="0" applyFill="0" applyBorder="0" applyAlignment="0"/>
    <xf numFmtId="189" fontId="6" fillId="0" borderId="0" applyFont="0" applyFill="0" applyBorder="0" applyAlignment="0"/>
    <xf numFmtId="189" fontId="6" fillId="0" borderId="0" applyFont="0" applyFill="0" applyBorder="0" applyAlignment="0"/>
    <xf numFmtId="175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18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190" fontId="58" fillId="0" borderId="0" applyFont="0" applyFill="0" applyBorder="0" applyAlignment="0" applyProtection="0"/>
    <xf numFmtId="191" fontId="58" fillId="0" borderId="0" applyFont="0" applyFill="0" applyBorder="0" applyAlignment="0" applyProtection="0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75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180" fontId="59" fillId="0" borderId="35"/>
    <xf numFmtId="0" fontId="59" fillId="0" borderId="35"/>
    <xf numFmtId="0" fontId="59" fillId="0" borderId="35"/>
    <xf numFmtId="175" fontId="59" fillId="0" borderId="35"/>
    <xf numFmtId="175" fontId="59" fillId="0" borderId="35"/>
    <xf numFmtId="0" fontId="59" fillId="0" borderId="35"/>
    <xf numFmtId="192" fontId="41" fillId="57" borderId="44">
      <alignment horizontal="center" vertical="center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3" fontId="60" fillId="0" borderId="1" applyNumberFormat="0" applyBorder="0" applyAlignment="0">
      <alignment horizontal="centerContinuous"/>
    </xf>
    <xf numFmtId="194" fontId="6" fillId="0" borderId="0"/>
    <xf numFmtId="194" fontId="6" fillId="0" borderId="0"/>
    <xf numFmtId="194" fontId="6" fillId="0" borderId="0"/>
    <xf numFmtId="195" fontId="50" fillId="58" borderId="0" applyNumberFormat="0" applyFont="0" applyBorder="0" applyAlignment="0">
      <protection locked="0"/>
    </xf>
    <xf numFmtId="3" fontId="61" fillId="0" borderId="0">
      <alignment horizontal="center"/>
    </xf>
    <xf numFmtId="175" fontId="50" fillId="0" borderId="0"/>
    <xf numFmtId="175" fontId="62" fillId="0" borderId="25">
      <protection hidden="1"/>
    </xf>
    <xf numFmtId="175" fontId="63" fillId="44" borderId="25" applyNumberFormat="0" applyFont="0" applyBorder="0" applyAlignment="0" applyProtection="0">
      <protection hidden="1"/>
    </xf>
    <xf numFmtId="2" fontId="64" fillId="59" borderId="40" applyNumberFormat="0" applyFont="0" applyFill="0" applyAlignment="0" applyProtection="0">
      <alignment horizontal="center"/>
    </xf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18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5" fillId="39" borderId="0" applyNumberFormat="0" applyBorder="0" applyAlignment="0" applyProtection="0"/>
    <xf numFmtId="18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175" fontId="68" fillId="0" borderId="0" applyNumberFormat="0" applyFill="0" applyBorder="0" applyAlignment="0" applyProtection="0"/>
    <xf numFmtId="175" fontId="69" fillId="60" borderId="45" applyNumberFormat="0" applyFont="0" applyFill="0" applyAlignment="0"/>
    <xf numFmtId="195" fontId="6" fillId="0" borderId="0" applyNumberFormat="0" applyFont="0" applyAlignment="0" applyProtection="0"/>
    <xf numFmtId="195" fontId="6" fillId="0" borderId="0" applyNumberFormat="0" applyFont="0" applyAlignment="0" applyProtection="0"/>
    <xf numFmtId="195" fontId="6" fillId="0" borderId="0" applyNumberFormat="0" applyFont="0" applyAlignment="0" applyProtection="0"/>
    <xf numFmtId="195" fontId="6" fillId="0" borderId="0" applyNumberFormat="0" applyFont="0" applyAlignment="0" applyProtection="0"/>
    <xf numFmtId="195" fontId="6" fillId="0" borderId="0" applyNumberFormat="0" applyFont="0" applyAlignment="0" applyProtection="0"/>
    <xf numFmtId="195" fontId="6" fillId="0" borderId="0" applyNumberFormat="0" applyFont="0" applyAlignment="0" applyProtection="0"/>
    <xf numFmtId="196" fontId="6" fillId="0" borderId="0" applyFont="0" applyFill="0" applyBorder="0" applyAlignment="0" applyProtection="0">
      <alignment horizontal="left"/>
    </xf>
    <xf numFmtId="196" fontId="6" fillId="0" borderId="0" applyFont="0" applyFill="0" applyBorder="0" applyAlignment="0" applyProtection="0">
      <alignment horizontal="left"/>
    </xf>
    <xf numFmtId="196" fontId="6" fillId="0" borderId="0" applyFont="0" applyFill="0" applyBorder="0" applyAlignment="0" applyProtection="0">
      <alignment horizontal="left"/>
    </xf>
    <xf numFmtId="196" fontId="6" fillId="0" borderId="0" applyFont="0" applyFill="0" applyBorder="0" applyAlignment="0" applyProtection="0">
      <alignment horizontal="left"/>
    </xf>
    <xf numFmtId="196" fontId="6" fillId="0" borderId="0" applyFont="0" applyFill="0" applyBorder="0" applyAlignment="0" applyProtection="0">
      <alignment horizontal="left"/>
    </xf>
    <xf numFmtId="196" fontId="6" fillId="0" borderId="0" applyFont="0" applyFill="0" applyBorder="0" applyAlignment="0" applyProtection="0">
      <alignment horizontal="left"/>
    </xf>
    <xf numFmtId="175" fontId="70" fillId="0" borderId="0" applyNumberFormat="0" applyFill="0" applyBorder="0" applyAlignment="0" applyProtection="0"/>
    <xf numFmtId="175" fontId="61" fillId="0" borderId="0" applyNumberFormat="0" applyFill="0" applyBorder="0" applyAlignment="0" applyProtection="0"/>
    <xf numFmtId="175" fontId="6" fillId="0" borderId="0" applyNumberFormat="0"/>
    <xf numFmtId="175" fontId="6" fillId="0" borderId="0" applyNumberFormat="0"/>
    <xf numFmtId="175" fontId="6" fillId="0" borderId="0" applyNumberFormat="0"/>
    <xf numFmtId="175" fontId="71" fillId="0" borderId="0" applyNumberFormat="0" applyFont="0" applyFill="0" applyBorder="0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64" fontId="72" fillId="0" borderId="6" applyAlignment="0" applyProtection="0"/>
    <xf numFmtId="175" fontId="73" fillId="0" borderId="30" applyNumberFormat="0" applyFont="0" applyFill="0" applyAlignment="0" applyProtection="0"/>
    <xf numFmtId="175" fontId="73" fillId="0" borderId="30" applyNumberFormat="0" applyFont="0" applyFill="0" applyAlignment="0" applyProtection="0"/>
    <xf numFmtId="175" fontId="73" fillId="0" borderId="30" applyNumberFormat="0" applyFont="0" applyFill="0" applyAlignment="0" applyProtection="0"/>
    <xf numFmtId="175" fontId="73" fillId="0" borderId="46" applyNumberFormat="0" applyFont="0" applyFill="0" applyAlignment="0" applyProtection="0"/>
    <xf numFmtId="175" fontId="73" fillId="0" borderId="46" applyNumberFormat="0" applyFont="0" applyFill="0" applyAlignment="0" applyProtection="0"/>
    <xf numFmtId="175" fontId="73" fillId="0" borderId="46" applyNumberFormat="0" applyFont="0" applyFill="0" applyAlignment="0" applyProtection="0"/>
    <xf numFmtId="9" fontId="6" fillId="0" borderId="35" applyNumberFormat="0" applyFont="0" applyFill="0" applyAlignment="0" applyProtection="0"/>
    <xf numFmtId="197" fontId="74" fillId="0" borderId="38" applyNumberFormat="0" applyFont="0" applyFill="0" applyAlignment="0" applyProtection="0">
      <alignment vertical="center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175" fontId="75" fillId="0" borderId="47" applyFill="0" applyProtection="0">
      <alignment horizontal="right"/>
    </xf>
    <xf numFmtId="0" fontId="76" fillId="40" borderId="0" applyNumberFormat="0" applyBorder="0" applyAlignment="0" applyProtection="0"/>
    <xf numFmtId="175" fontId="77" fillId="0" borderId="0" applyNumberFormat="0"/>
    <xf numFmtId="37" fontId="78" fillId="0" borderId="0"/>
    <xf numFmtId="175" fontId="6" fillId="0" borderId="0">
      <alignment vertical="top"/>
    </xf>
    <xf numFmtId="175" fontId="6" fillId="0" borderId="0">
      <alignment vertical="top"/>
    </xf>
    <xf numFmtId="175" fontId="6" fillId="0" borderId="0">
      <alignment vertical="top"/>
    </xf>
    <xf numFmtId="198" fontId="79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8" fontId="79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200" fontId="80" fillId="0" borderId="0" applyFill="0" applyBorder="0" applyAlignment="0"/>
    <xf numFmtId="201" fontId="80" fillId="0" borderId="0" applyFill="0" applyBorder="0" applyAlignment="0"/>
    <xf numFmtId="202" fontId="80" fillId="0" borderId="0" applyFill="0" applyBorder="0" applyAlignment="0"/>
    <xf numFmtId="203" fontId="80" fillId="0" borderId="0" applyFill="0" applyBorder="0" applyAlignment="0"/>
    <xf numFmtId="204" fontId="80" fillId="0" borderId="0" applyFill="0" applyBorder="0" applyAlignment="0"/>
    <xf numFmtId="205" fontId="80" fillId="0" borderId="0" applyFill="0" applyBorder="0" applyAlignment="0"/>
    <xf numFmtId="200" fontId="80" fillId="0" borderId="0" applyFill="0" applyBorder="0" applyAlignment="0"/>
    <xf numFmtId="9" fontId="6" fillId="0" borderId="0">
      <alignment vertical="top"/>
    </xf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2" fillId="9" borderId="18" applyNumberFormat="0" applyAlignment="0" applyProtection="0"/>
    <xf numFmtId="0" fontId="82" fillId="9" borderId="18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2" fillId="9" borderId="18" applyNumberFormat="0" applyAlignment="0" applyProtection="0"/>
    <xf numFmtId="18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18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18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2" fillId="9" borderId="18" applyNumberFormat="0" applyAlignment="0" applyProtection="0"/>
    <xf numFmtId="0" fontId="82" fillId="9" borderId="18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1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3" fillId="44" borderId="42" applyNumberFormat="0" applyAlignment="0" applyProtection="0"/>
    <xf numFmtId="0" fontId="84" fillId="61" borderId="48" applyNumberFormat="0" applyAlignment="0" applyProtection="0"/>
    <xf numFmtId="0" fontId="85" fillId="0" borderId="49" applyNumberFormat="0" applyFill="0" applyAlignment="0" applyProtection="0"/>
    <xf numFmtId="206" fontId="86" fillId="0" borderId="50" applyFill="0" applyBorder="0">
      <alignment vertical="center"/>
    </xf>
    <xf numFmtId="167" fontId="6" fillId="0" borderId="51" applyFont="0" applyFill="0" applyBorder="0" applyProtection="0">
      <alignment horizontal="right"/>
    </xf>
    <xf numFmtId="167" fontId="6" fillId="0" borderId="51" applyFont="0" applyFill="0" applyBorder="0" applyProtection="0">
      <alignment horizontal="right"/>
    </xf>
    <xf numFmtId="167" fontId="6" fillId="0" borderId="51" applyFont="0" applyFill="0" applyBorder="0" applyProtection="0">
      <alignment horizontal="right"/>
    </xf>
    <xf numFmtId="167" fontId="6" fillId="0" borderId="51" applyFont="0" applyFill="0" applyBorder="0" applyProtection="0">
      <alignment horizontal="right"/>
    </xf>
    <xf numFmtId="1" fontId="87" fillId="0" borderId="0"/>
    <xf numFmtId="0" fontId="88" fillId="61" borderId="48" applyNumberFormat="0" applyAlignment="0" applyProtection="0"/>
    <xf numFmtId="0" fontId="88" fillId="61" borderId="48" applyNumberFormat="0" applyAlignment="0" applyProtection="0"/>
    <xf numFmtId="0" fontId="88" fillId="61" borderId="48" applyNumberFormat="0" applyAlignment="0" applyProtection="0"/>
    <xf numFmtId="0" fontId="88" fillId="61" borderId="48" applyNumberFormat="0" applyAlignment="0" applyProtection="0"/>
    <xf numFmtId="0" fontId="25" fillId="10" borderId="21" applyNumberFormat="0" applyAlignment="0" applyProtection="0"/>
    <xf numFmtId="0" fontId="25" fillId="10" borderId="21" applyNumberFormat="0" applyAlignment="0" applyProtection="0"/>
    <xf numFmtId="0" fontId="29" fillId="10" borderId="21" applyNumberFormat="0" applyAlignment="0" applyProtection="0"/>
    <xf numFmtId="0" fontId="25" fillId="10" borderId="21" applyNumberFormat="0" applyAlignment="0" applyProtection="0"/>
    <xf numFmtId="180" fontId="84" fillId="61" borderId="48" applyNumberFormat="0" applyAlignment="0" applyProtection="0"/>
    <xf numFmtId="0" fontId="84" fillId="61" borderId="48" applyNumberFormat="0" applyAlignment="0" applyProtection="0"/>
    <xf numFmtId="0" fontId="84" fillId="61" borderId="48" applyNumberFormat="0" applyAlignment="0" applyProtection="0"/>
    <xf numFmtId="0" fontId="88" fillId="61" borderId="48" applyNumberFormat="0" applyAlignment="0" applyProtection="0"/>
    <xf numFmtId="180" fontId="84" fillId="61" borderId="48" applyNumberFormat="0" applyAlignment="0" applyProtection="0"/>
    <xf numFmtId="0" fontId="84" fillId="61" borderId="48" applyNumberFormat="0" applyAlignment="0" applyProtection="0"/>
    <xf numFmtId="0" fontId="84" fillId="61" borderId="48" applyNumberFormat="0" applyAlignment="0" applyProtection="0"/>
    <xf numFmtId="0" fontId="25" fillId="10" borderId="21" applyNumberFormat="0" applyAlignment="0" applyProtection="0"/>
    <xf numFmtId="0" fontId="25" fillId="10" borderId="21" applyNumberFormat="0" applyAlignment="0" applyProtection="0"/>
    <xf numFmtId="0" fontId="88" fillId="61" borderId="48" applyNumberFormat="0" applyAlignment="0" applyProtection="0"/>
    <xf numFmtId="0" fontId="84" fillId="61" borderId="48" applyNumberFormat="0" applyAlignment="0" applyProtection="0"/>
    <xf numFmtId="0" fontId="84" fillId="61" borderId="48" applyNumberFormat="0" applyAlignment="0" applyProtection="0"/>
    <xf numFmtId="0" fontId="84" fillId="61" borderId="48" applyNumberFormat="0" applyAlignment="0" applyProtection="0"/>
    <xf numFmtId="0" fontId="88" fillId="61" borderId="48" applyNumberFormat="0" applyAlignment="0" applyProtection="0"/>
    <xf numFmtId="0" fontId="88" fillId="61" borderId="48" applyNumberFormat="0" applyAlignment="0" applyProtection="0"/>
    <xf numFmtId="175" fontId="57" fillId="62" borderId="37" applyFont="0" applyFill="0" applyBorder="0"/>
    <xf numFmtId="175" fontId="89" fillId="0" borderId="25"/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0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38" fontId="91" fillId="0" borderId="0" applyNumberFormat="0" applyFill="0" applyBorder="0" applyAlignment="0" applyProtection="0">
      <protection locked="0"/>
    </xf>
    <xf numFmtId="175" fontId="92" fillId="0" borderId="0" applyNumberFormat="0" applyFill="0" applyBorder="0" applyAlignment="0" applyProtection="0">
      <alignment vertical="top"/>
      <protection locked="0"/>
    </xf>
    <xf numFmtId="175" fontId="93" fillId="0" borderId="0" applyNumberFormat="0" applyFill="0" applyBorder="0" applyAlignment="0" applyProtection="0">
      <alignment vertical="top"/>
      <protection locked="0"/>
    </xf>
    <xf numFmtId="178" fontId="94" fillId="63" borderId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8" fontId="95" fillId="0" borderId="9" applyBorder="0">
      <protection locked="0"/>
    </xf>
    <xf numFmtId="175" fontId="72" fillId="0" borderId="0" applyNumberFormat="0" applyFill="0" applyBorder="0" applyAlignment="0" applyProtection="0"/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175" fontId="96" fillId="0" borderId="24" applyFill="0" applyBorder="0">
      <alignment horizontal="center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38" fontId="97" fillId="0" borderId="0" applyNumberFormat="0" applyFill="0" applyBorder="0" applyAlignment="0" applyProtection="0">
      <protection locked="0"/>
    </xf>
    <xf numFmtId="175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8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175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0" fontId="89" fillId="57" borderId="1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 applyNumberFormat="0">
      <alignment horizontal="center" vertical="center" wrapText="1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175" fontId="86" fillId="37" borderId="1">
      <alignment horizontal="right"/>
    </xf>
    <xf numFmtId="3" fontId="98" fillId="0" borderId="0" applyFont="0" applyFill="0" applyBorder="0" applyAlignment="0" applyProtection="0"/>
    <xf numFmtId="207" fontId="98" fillId="0" borderId="0" applyFont="0" applyFill="0" applyBorder="0" applyAlignment="0" applyProtection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10" fontId="100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10" fontId="100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10" fontId="100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10" fontId="100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10" fontId="100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10" fontId="100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10" fontId="100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09" fontId="6" fillId="0" borderId="0"/>
    <xf numFmtId="210" fontId="100" fillId="0" borderId="0"/>
    <xf numFmtId="209" fontId="6" fillId="0" borderId="0"/>
    <xf numFmtId="209" fontId="6" fillId="0" borderId="0"/>
    <xf numFmtId="209" fontId="6" fillId="0" borderId="0"/>
    <xf numFmtId="208" fontId="99" fillId="0" borderId="0"/>
    <xf numFmtId="209" fontId="6" fillId="0" borderId="0"/>
    <xf numFmtId="209" fontId="6" fillId="0" borderId="0"/>
    <xf numFmtId="209" fontId="6" fillId="0" borderId="0"/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211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204" fontId="8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12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0" fontId="6" fillId="0" borderId="0" applyFont="0" applyFill="0" applyBorder="0" applyProtection="0">
      <alignment horizontal="right"/>
    </xf>
    <xf numFmtId="40" fontId="6" fillId="0" borderId="0" applyFont="0" applyFill="0" applyBorder="0" applyProtection="0">
      <alignment horizontal="right"/>
    </xf>
    <xf numFmtId="40" fontId="6" fillId="0" borderId="0" applyFont="0" applyFill="0" applyBorder="0" applyProtection="0">
      <alignment horizontal="right"/>
    </xf>
    <xf numFmtId="207" fontId="89" fillId="0" borderId="0"/>
    <xf numFmtId="207" fontId="89" fillId="0" borderId="0"/>
    <xf numFmtId="4" fontId="89" fillId="0" borderId="0">
      <alignment vertical="top" wrapText="1"/>
      <protection locked="0"/>
    </xf>
    <xf numFmtId="3" fontId="6" fillId="0" borderId="0" applyFont="0" applyFill="0" applyBorder="0" applyAlignment="0" applyProtection="0"/>
    <xf numFmtId="175" fontId="101" fillId="0" borderId="0"/>
    <xf numFmtId="175" fontId="45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5" fontId="101" fillId="0" borderId="0"/>
    <xf numFmtId="175" fontId="45" fillId="0" borderId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71" fontId="100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8" fontId="102" fillId="0" borderId="1" applyBorder="0"/>
    <xf numFmtId="175" fontId="103" fillId="0" borderId="0" applyNumberFormat="0" applyAlignment="0">
      <alignment horizontal="left"/>
    </xf>
    <xf numFmtId="175" fontId="103" fillId="0" borderId="0" applyNumberFormat="0" applyAlignment="0">
      <alignment horizontal="left"/>
    </xf>
    <xf numFmtId="0" fontId="103" fillId="0" borderId="0" applyNumberFormat="0" applyAlignment="0">
      <alignment horizontal="left"/>
    </xf>
    <xf numFmtId="0" fontId="103" fillId="0" borderId="0" applyNumberFormat="0" applyAlignment="0">
      <alignment horizontal="left"/>
    </xf>
    <xf numFmtId="0" fontId="103" fillId="0" borderId="0" applyNumberFormat="0" applyAlignment="0">
      <alignment horizontal="left"/>
    </xf>
    <xf numFmtId="0" fontId="103" fillId="0" borderId="0" applyNumberFormat="0" applyAlignment="0">
      <alignment horizontal="left"/>
    </xf>
    <xf numFmtId="200" fontId="104" fillId="0" borderId="0"/>
    <xf numFmtId="175" fontId="45" fillId="0" borderId="52"/>
    <xf numFmtId="165" fontId="34" fillId="0" borderId="0" applyFont="0" applyFill="0" applyBorder="0" applyAlignment="0" applyProtection="0">
      <protection locked="0"/>
    </xf>
    <xf numFmtId="165" fontId="34" fillId="0" borderId="0" applyFont="0" applyFill="0" applyBorder="0" applyAlignment="0" applyProtection="0">
      <protection locked="0"/>
    </xf>
    <xf numFmtId="165" fontId="34" fillId="0" borderId="0" applyFont="0" applyFill="0" applyBorder="0" applyAlignment="0" applyProtection="0">
      <protection locked="0"/>
    </xf>
    <xf numFmtId="216" fontId="34" fillId="0" borderId="0" applyFont="0" applyFill="0" applyBorder="0" applyAlignment="0" applyProtection="0">
      <protection locked="0"/>
    </xf>
    <xf numFmtId="165" fontId="34" fillId="0" borderId="0" applyFont="0" applyFill="0" applyBorder="0" applyAlignment="0" applyProtection="0">
      <protection locked="0"/>
    </xf>
    <xf numFmtId="216" fontId="34" fillId="0" borderId="0" applyFont="0" applyFill="0" applyBorder="0" applyAlignment="0" applyProtection="0">
      <protection locked="0"/>
    </xf>
    <xf numFmtId="167" fontId="34" fillId="0" borderId="0" applyFont="0" applyFill="0" applyBorder="0" applyAlignment="0" applyProtection="0">
      <protection locked="0"/>
    </xf>
    <xf numFmtId="167" fontId="34" fillId="0" borderId="0" applyFont="0" applyFill="0" applyBorder="0" applyAlignment="0" applyProtection="0">
      <protection locked="0"/>
    </xf>
    <xf numFmtId="167" fontId="34" fillId="0" borderId="0" applyFont="0" applyFill="0" applyBorder="0" applyAlignment="0" applyProtection="0">
      <protection locked="0"/>
    </xf>
    <xf numFmtId="217" fontId="34" fillId="0" borderId="0" applyFont="0" applyFill="0" applyBorder="0" applyAlignment="0" applyProtection="0">
      <protection locked="0"/>
    </xf>
    <xf numFmtId="167" fontId="34" fillId="0" borderId="0" applyFont="0" applyFill="0" applyBorder="0" applyAlignment="0" applyProtection="0">
      <protection locked="0"/>
    </xf>
    <xf numFmtId="217" fontId="34" fillId="0" borderId="0" applyFont="0" applyFill="0" applyBorder="0" applyAlignment="0" applyProtection="0">
      <protection locked="0"/>
    </xf>
    <xf numFmtId="218" fontId="41" fillId="0" borderId="0" applyFont="0" applyFill="0" applyBorder="0" applyAlignment="0" applyProtection="0"/>
    <xf numFmtId="219" fontId="41" fillId="0" borderId="0" applyFont="0" applyFill="0" applyBorder="0" applyAlignment="0" applyProtection="0"/>
    <xf numFmtId="200" fontId="80" fillId="0" borderId="0" applyFont="0" applyFill="0" applyBorder="0" applyAlignment="0" applyProtection="0"/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167" fontId="105" fillId="0" borderId="53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220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220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2" fontId="71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169" fontId="6" fillId="37" borderId="0" applyFont="0" applyBorder="0"/>
    <xf numFmtId="169" fontId="6" fillId="37" borderId="0" applyFont="0" applyBorder="0"/>
    <xf numFmtId="169" fontId="6" fillId="37" borderId="0" applyFont="0" applyBorder="0"/>
    <xf numFmtId="169" fontId="6" fillId="37" borderId="0" applyFont="0" applyBorder="0"/>
    <xf numFmtId="169" fontId="6" fillId="37" borderId="0" applyFont="0" applyBorder="0"/>
    <xf numFmtId="169" fontId="6" fillId="37" borderId="0" applyFont="0" applyBorder="0"/>
    <xf numFmtId="178" fontId="64" fillId="37" borderId="0">
      <protection locked="0"/>
    </xf>
    <xf numFmtId="175" fontId="6" fillId="0" borderId="0" applyFont="0" applyFill="0" applyBorder="0" applyAlignment="0" applyProtection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89" fillId="57" borderId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89" fillId="57" borderId="0"/>
    <xf numFmtId="14" fontId="79" fillId="0" borderId="0" applyFill="0" applyBorder="0" applyAlignment="0"/>
    <xf numFmtId="175" fontId="106" fillId="0" borderId="0">
      <protection locked="0"/>
    </xf>
    <xf numFmtId="224" fontId="73" fillId="0" borderId="0"/>
    <xf numFmtId="225" fontId="6" fillId="58" borderId="0"/>
    <xf numFmtId="225" fontId="6" fillId="58" borderId="0"/>
    <xf numFmtId="225" fontId="6" fillId="58" borderId="0"/>
    <xf numFmtId="14" fontId="48" fillId="0" borderId="0"/>
    <xf numFmtId="175" fontId="55" fillId="0" borderId="0"/>
    <xf numFmtId="226" fontId="6" fillId="0" borderId="0"/>
    <xf numFmtId="226" fontId="6" fillId="0" borderId="0"/>
    <xf numFmtId="226" fontId="6" fillId="0" borderId="0"/>
    <xf numFmtId="226" fontId="6" fillId="0" borderId="0"/>
    <xf numFmtId="226" fontId="6" fillId="0" borderId="0"/>
    <xf numFmtId="226" fontId="6" fillId="0" borderId="0"/>
    <xf numFmtId="227" fontId="6" fillId="0" borderId="0">
      <alignment vertical="top"/>
    </xf>
    <xf numFmtId="227" fontId="6" fillId="0" borderId="0">
      <alignment vertical="top"/>
    </xf>
    <xf numFmtId="227" fontId="6" fillId="0" borderId="0">
      <alignment vertical="top"/>
    </xf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6" fillId="0" borderId="0">
      <alignment vertical="top"/>
    </xf>
    <xf numFmtId="229" fontId="6" fillId="0" borderId="0">
      <alignment vertical="top"/>
    </xf>
    <xf numFmtId="229" fontId="6" fillId="0" borderId="0">
      <alignment vertical="top"/>
    </xf>
    <xf numFmtId="38" fontId="48" fillId="0" borderId="54">
      <alignment vertical="center"/>
    </xf>
    <xf numFmtId="175" fontId="71" fillId="64" borderId="0" applyNumberFormat="0" applyFont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4" fontId="79" fillId="0" borderId="0" applyFont="0" applyFill="0" applyBorder="0" applyAlignment="0" applyProtection="0">
      <protection locked="0"/>
    </xf>
    <xf numFmtId="178" fontId="107" fillId="0" borderId="0"/>
    <xf numFmtId="37" fontId="6" fillId="0" borderId="0"/>
    <xf numFmtId="37" fontId="6" fillId="0" borderId="0"/>
    <xf numFmtId="37" fontId="6" fillId="0" borderId="0"/>
    <xf numFmtId="171" fontId="6" fillId="0" borderId="0" applyFont="0" applyFill="0" applyBorder="0" applyAlignment="0" applyProtection="0"/>
    <xf numFmtId="175" fontId="108" fillId="65" borderId="25" applyNumberFormat="0" applyFont="0" applyBorder="0" applyAlignment="0" applyProtection="0"/>
    <xf numFmtId="0" fontId="109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6" borderId="0" applyNumberFormat="0" applyBorder="0" applyAlignment="0" applyProtection="0"/>
    <xf numFmtId="175" fontId="110" fillId="0" borderId="0">
      <alignment horizontal="center"/>
    </xf>
    <xf numFmtId="204" fontId="80" fillId="0" borderId="0" applyFill="0" applyBorder="0" applyAlignment="0"/>
    <xf numFmtId="200" fontId="80" fillId="0" borderId="0" applyFill="0" applyBorder="0" applyAlignment="0"/>
    <xf numFmtId="204" fontId="80" fillId="0" borderId="0" applyFill="0" applyBorder="0" applyAlignment="0"/>
    <xf numFmtId="205" fontId="80" fillId="0" borderId="0" applyFill="0" applyBorder="0" applyAlignment="0"/>
    <xf numFmtId="200" fontId="80" fillId="0" borderId="0" applyFill="0" applyBorder="0" applyAlignment="0"/>
    <xf numFmtId="175" fontId="111" fillId="0" borderId="0" applyNumberFormat="0" applyAlignment="0">
      <alignment horizontal="left"/>
    </xf>
    <xf numFmtId="175" fontId="111" fillId="0" borderId="0" applyNumberFormat="0" applyAlignment="0">
      <alignment horizontal="left"/>
    </xf>
    <xf numFmtId="0" fontId="111" fillId="0" borderId="0" applyNumberFormat="0" applyAlignment="0">
      <alignment horizontal="left"/>
    </xf>
    <xf numFmtId="0" fontId="111" fillId="0" borderId="0" applyNumberFormat="0" applyAlignment="0">
      <alignment horizontal="left"/>
    </xf>
    <xf numFmtId="0" fontId="111" fillId="0" borderId="0" applyNumberFormat="0" applyAlignment="0">
      <alignment horizontal="left"/>
    </xf>
    <xf numFmtId="0" fontId="111" fillId="0" borderId="0" applyNumberFormat="0" applyAlignment="0">
      <alignment horizontal="left"/>
    </xf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37" fontId="113" fillId="0" borderId="0"/>
    <xf numFmtId="178" fontId="114" fillId="0" borderId="0"/>
    <xf numFmtId="175" fontId="115" fillId="37" borderId="0">
      <alignment horizontal="left"/>
    </xf>
    <xf numFmtId="230" fontId="6" fillId="0" borderId="0" applyFill="0" applyBorder="0">
      <alignment horizontal="right"/>
    </xf>
    <xf numFmtId="230" fontId="6" fillId="0" borderId="0" applyFill="0" applyBorder="0">
      <alignment horizontal="right"/>
    </xf>
    <xf numFmtId="230" fontId="6" fillId="0" borderId="0" applyFill="0" applyBorder="0">
      <alignment horizontal="right"/>
    </xf>
    <xf numFmtId="230" fontId="6" fillId="0" borderId="0" applyFill="0" applyBorder="0">
      <alignment horizontal="right"/>
    </xf>
    <xf numFmtId="230" fontId="6" fillId="0" borderId="0" applyFill="0" applyBorder="0">
      <alignment horizontal="right"/>
    </xf>
    <xf numFmtId="230" fontId="6" fillId="0" borderId="0" applyFill="0" applyBorder="0">
      <alignment horizontal="right"/>
    </xf>
    <xf numFmtId="231" fontId="6" fillId="0" borderId="0" applyFont="0" applyFill="0" applyBorder="0">
      <alignment horizontal="right"/>
    </xf>
    <xf numFmtId="231" fontId="6" fillId="0" borderId="0" applyFont="0" applyFill="0" applyBorder="0">
      <alignment horizontal="right"/>
    </xf>
    <xf numFmtId="231" fontId="6" fillId="0" borderId="0" applyFont="0" applyFill="0" applyBorder="0">
      <alignment horizontal="right"/>
    </xf>
    <xf numFmtId="231" fontId="6" fillId="0" borderId="0" applyFont="0" applyFill="0" applyBorder="0">
      <alignment horizontal="right"/>
    </xf>
    <xf numFmtId="231" fontId="6" fillId="0" borderId="0" applyFont="0" applyFill="0" applyBorder="0">
      <alignment horizontal="right"/>
    </xf>
    <xf numFmtId="231" fontId="6" fillId="0" borderId="0" applyFont="0" applyFill="0" applyBorder="0">
      <alignment horizontal="right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232" fontId="6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8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8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33" fontId="6" fillId="0" borderId="3"/>
    <xf numFmtId="233" fontId="6" fillId="0" borderId="3"/>
    <xf numFmtId="233" fontId="6" fillId="0" borderId="3"/>
    <xf numFmtId="233" fontId="6" fillId="0" borderId="3"/>
    <xf numFmtId="233" fontId="6" fillId="0" borderId="3"/>
    <xf numFmtId="233" fontId="6" fillId="0" borderId="3"/>
    <xf numFmtId="40" fontId="50" fillId="0" borderId="25" applyBorder="0"/>
    <xf numFmtId="175" fontId="119" fillId="0" borderId="0" applyNumberFormat="0" applyBorder="0" applyAlignment="0"/>
    <xf numFmtId="234" fontId="120" fillId="0" borderId="0" applyFont="0" applyFill="0" applyBorder="0" applyProtection="0">
      <alignment horizontal="center"/>
    </xf>
    <xf numFmtId="175" fontId="89" fillId="0" borderId="0"/>
    <xf numFmtId="175" fontId="89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26" fontId="121" fillId="0" borderId="0" applyFont="0" applyFill="0" applyBorder="0">
      <alignment horizontal="right"/>
      <protection locked="0"/>
    </xf>
    <xf numFmtId="175" fontId="93" fillId="0" borderId="0" applyNumberFormat="0" applyFill="0" applyBorder="0" applyAlignment="0" applyProtection="0">
      <alignment vertical="top"/>
      <protection locked="0"/>
    </xf>
    <xf numFmtId="175" fontId="122" fillId="0" borderId="0" applyFill="0" applyBorder="0" applyAlignment="0" applyProtection="0"/>
    <xf numFmtId="175" fontId="123" fillId="0" borderId="0" applyNumberFormat="0" applyFill="0" applyBorder="0" applyAlignment="0" applyProtection="0"/>
    <xf numFmtId="1" fontId="124" fillId="0" borderId="0" applyNumberFormat="0" applyBorder="0" applyAlignment="0"/>
    <xf numFmtId="235" fontId="41" fillId="0" borderId="0" applyFont="0" applyFill="0" applyBorder="0" applyAlignment="0" applyProtection="0"/>
    <xf numFmtId="236" fontId="41" fillId="0" borderId="0" applyFont="0" applyFill="0" applyBorder="0" applyAlignment="0" applyProtection="0">
      <alignment horizontal="center"/>
    </xf>
    <xf numFmtId="237" fontId="6" fillId="0" borderId="0"/>
    <xf numFmtId="237" fontId="6" fillId="0" borderId="0"/>
    <xf numFmtId="237" fontId="6" fillId="0" borderId="0"/>
    <xf numFmtId="237" fontId="6" fillId="0" borderId="0"/>
    <xf numFmtId="237" fontId="6" fillId="0" borderId="0"/>
    <xf numFmtId="237" fontId="6" fillId="0" borderId="0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237" fontId="6" fillId="66" borderId="1"/>
    <xf numFmtId="175" fontId="125" fillId="67" borderId="0" applyNumberFormat="0">
      <protection hidden="1"/>
    </xf>
    <xf numFmtId="175" fontId="57" fillId="0" borderId="39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18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126" fillId="40" borderId="0" applyNumberFormat="0" applyBorder="0" applyAlignment="0" applyProtection="0"/>
    <xf numFmtId="18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89" fillId="37" borderId="0" applyNumberFormat="0" applyBorder="0" applyAlignment="0" applyProtection="0"/>
    <xf numFmtId="38" fontId="96" fillId="0" borderId="0"/>
    <xf numFmtId="175" fontId="6" fillId="0" borderId="0"/>
    <xf numFmtId="175" fontId="6" fillId="0" borderId="0"/>
    <xf numFmtId="175" fontId="6" fillId="0" borderId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238" fontId="57" fillId="68" borderId="1" applyNumberFormat="0" applyFont="0" applyAlignment="0"/>
    <xf numFmtId="175" fontId="72" fillId="58" borderId="0">
      <alignment horizontal="center"/>
      <protection locked="0"/>
    </xf>
    <xf numFmtId="175" fontId="128" fillId="0" borderId="33" applyNumberFormat="0" applyAlignment="0" applyProtection="0">
      <alignment horizontal="left" vertical="center"/>
    </xf>
    <xf numFmtId="175" fontId="128" fillId="0" borderId="33" applyNumberFormat="0" applyAlignment="0" applyProtection="0">
      <alignment horizontal="left" vertical="center"/>
    </xf>
    <xf numFmtId="0" fontId="128" fillId="0" borderId="33" applyNumberFormat="0" applyAlignment="0" applyProtection="0">
      <alignment horizontal="left" vertical="center"/>
    </xf>
    <xf numFmtId="0" fontId="128" fillId="0" borderId="33" applyNumberFormat="0" applyAlignment="0" applyProtection="0">
      <alignment horizontal="left" vertical="center"/>
    </xf>
    <xf numFmtId="0" fontId="128" fillId="0" borderId="33" applyNumberFormat="0" applyAlignment="0" applyProtection="0">
      <alignment horizontal="left" vertical="center"/>
    </xf>
    <xf numFmtId="0" fontId="128" fillId="0" borderId="33" applyNumberFormat="0" applyAlignment="0" applyProtection="0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0" fontId="128" fillId="0" borderId="35">
      <alignment horizontal="left" vertical="center"/>
    </xf>
    <xf numFmtId="0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75" fontId="128" fillId="0" borderId="35">
      <alignment horizontal="left" vertical="center"/>
    </xf>
    <xf numFmtId="1" fontId="129" fillId="1" borderId="0" applyAlignment="0" applyProtection="0">
      <protection locked="0"/>
    </xf>
    <xf numFmtId="0" fontId="130" fillId="0" borderId="55" applyNumberFormat="0" applyFill="0" applyAlignment="0" applyProtection="0"/>
    <xf numFmtId="0" fontId="130" fillId="0" borderId="55" applyNumberFormat="0" applyFill="0" applyAlignment="0" applyProtection="0"/>
    <xf numFmtId="0" fontId="130" fillId="0" borderId="55" applyNumberFormat="0" applyFill="0" applyAlignment="0" applyProtection="0"/>
    <xf numFmtId="0" fontId="130" fillId="0" borderId="55" applyNumberFormat="0" applyFill="0" applyAlignment="0" applyProtection="0"/>
    <xf numFmtId="0" fontId="131" fillId="0" borderId="15" applyNumberFormat="0" applyFill="0" applyAlignment="0" applyProtection="0"/>
    <xf numFmtId="0" fontId="131" fillId="0" borderId="15" applyNumberFormat="0" applyFill="0" applyAlignment="0" applyProtection="0"/>
    <xf numFmtId="0" fontId="131" fillId="0" borderId="15" applyNumberFormat="0" applyFill="0" applyAlignment="0" applyProtection="0"/>
    <xf numFmtId="180" fontId="132" fillId="0" borderId="55" applyNumberFormat="0" applyFill="0" applyAlignment="0" applyProtection="0"/>
    <xf numFmtId="0" fontId="132" fillId="0" borderId="55" applyNumberFormat="0" applyFill="0" applyAlignment="0" applyProtection="0"/>
    <xf numFmtId="0" fontId="132" fillId="0" borderId="55" applyNumberFormat="0" applyFill="0" applyAlignment="0" applyProtection="0"/>
    <xf numFmtId="0" fontId="130" fillId="0" borderId="55" applyNumberFormat="0" applyFill="0" applyAlignment="0" applyProtection="0"/>
    <xf numFmtId="180" fontId="132" fillId="0" borderId="55" applyNumberFormat="0" applyFill="0" applyAlignment="0" applyProtection="0"/>
    <xf numFmtId="0" fontId="132" fillId="0" borderId="55" applyNumberFormat="0" applyFill="0" applyAlignment="0" applyProtection="0"/>
    <xf numFmtId="0" fontId="132" fillId="0" borderId="55" applyNumberFormat="0" applyFill="0" applyAlignment="0" applyProtection="0"/>
    <xf numFmtId="0" fontId="131" fillId="0" borderId="15" applyNumberFormat="0" applyFill="0" applyAlignment="0" applyProtection="0"/>
    <xf numFmtId="0" fontId="131" fillId="0" borderId="15" applyNumberFormat="0" applyFill="0" applyAlignment="0" applyProtection="0"/>
    <xf numFmtId="0" fontId="130" fillId="0" borderId="55" applyNumberFormat="0" applyFill="0" applyAlignment="0" applyProtection="0"/>
    <xf numFmtId="0" fontId="132" fillId="0" borderId="55" applyNumberFormat="0" applyFill="0" applyAlignment="0" applyProtection="0"/>
    <xf numFmtId="0" fontId="132" fillId="0" borderId="55" applyNumberFormat="0" applyFill="0" applyAlignment="0" applyProtection="0"/>
    <xf numFmtId="0" fontId="132" fillId="0" borderId="55" applyNumberFormat="0" applyFill="0" applyAlignment="0" applyProtection="0"/>
    <xf numFmtId="0" fontId="130" fillId="0" borderId="55" applyNumberFormat="0" applyFill="0" applyAlignment="0" applyProtection="0"/>
    <xf numFmtId="0" fontId="130" fillId="0" borderId="55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4" fillId="0" borderId="16" applyNumberFormat="0" applyFill="0" applyAlignment="0" applyProtection="0"/>
    <xf numFmtId="0" fontId="134" fillId="0" borderId="16" applyNumberFormat="0" applyFill="0" applyAlignment="0" applyProtection="0"/>
    <xf numFmtId="175" fontId="128" fillId="0" borderId="0" applyNumberFormat="0" applyFill="0" applyBorder="0" applyAlignment="0" applyProtection="0"/>
    <xf numFmtId="180" fontId="135" fillId="0" borderId="56" applyNumberFormat="0" applyFill="0" applyAlignment="0" applyProtection="0"/>
    <xf numFmtId="0" fontId="135" fillId="0" borderId="56" applyNumberFormat="0" applyFill="0" applyAlignment="0" applyProtection="0"/>
    <xf numFmtId="0" fontId="135" fillId="0" borderId="56" applyNumberFormat="0" applyFill="0" applyAlignment="0" applyProtection="0"/>
    <xf numFmtId="0" fontId="134" fillId="0" borderId="16" applyNumberFormat="0" applyFill="0" applyAlignment="0" applyProtection="0"/>
    <xf numFmtId="180" fontId="135" fillId="0" borderId="56" applyNumberFormat="0" applyFill="0" applyAlignment="0" applyProtection="0"/>
    <xf numFmtId="0" fontId="135" fillId="0" borderId="56" applyNumberFormat="0" applyFill="0" applyAlignment="0" applyProtection="0"/>
    <xf numFmtId="0" fontId="135" fillId="0" borderId="56" applyNumberFormat="0" applyFill="0" applyAlignment="0" applyProtection="0"/>
    <xf numFmtId="0" fontId="134" fillId="0" borderId="16" applyNumberFormat="0" applyFill="0" applyAlignment="0" applyProtection="0"/>
    <xf numFmtId="0" fontId="134" fillId="0" borderId="16" applyNumberFormat="0" applyFill="0" applyAlignment="0" applyProtection="0"/>
    <xf numFmtId="0" fontId="133" fillId="0" borderId="56" applyNumberFormat="0" applyFill="0" applyAlignment="0" applyProtection="0"/>
    <xf numFmtId="0" fontId="135" fillId="0" borderId="56" applyNumberFormat="0" applyFill="0" applyAlignment="0" applyProtection="0"/>
    <xf numFmtId="0" fontId="135" fillId="0" borderId="56" applyNumberFormat="0" applyFill="0" applyAlignment="0" applyProtection="0"/>
    <xf numFmtId="0" fontId="135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6" fillId="0" borderId="57" applyNumberFormat="0" applyFill="0" applyAlignment="0" applyProtection="0"/>
    <xf numFmtId="0" fontId="136" fillId="0" borderId="57" applyNumberFormat="0" applyFill="0" applyAlignment="0" applyProtection="0"/>
    <xf numFmtId="0" fontId="136" fillId="0" borderId="57" applyNumberFormat="0" applyFill="0" applyAlignment="0" applyProtection="0"/>
    <xf numFmtId="0" fontId="136" fillId="0" borderId="5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180" fontId="109" fillId="0" borderId="57" applyNumberFormat="0" applyFill="0" applyAlignment="0" applyProtection="0"/>
    <xf numFmtId="0" fontId="109" fillId="0" borderId="57" applyNumberFormat="0" applyFill="0" applyAlignment="0" applyProtection="0"/>
    <xf numFmtId="0" fontId="109" fillId="0" borderId="57" applyNumberFormat="0" applyFill="0" applyAlignment="0" applyProtection="0"/>
    <xf numFmtId="0" fontId="136" fillId="0" borderId="57" applyNumberFormat="0" applyFill="0" applyAlignment="0" applyProtection="0"/>
    <xf numFmtId="180" fontId="109" fillId="0" borderId="57" applyNumberFormat="0" applyFill="0" applyAlignment="0" applyProtection="0"/>
    <xf numFmtId="0" fontId="109" fillId="0" borderId="57" applyNumberFormat="0" applyFill="0" applyAlignment="0" applyProtection="0"/>
    <xf numFmtId="0" fontId="109" fillId="0" borderId="5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136" fillId="0" borderId="57" applyNumberFormat="0" applyFill="0" applyAlignment="0" applyProtection="0"/>
    <xf numFmtId="0" fontId="109" fillId="0" borderId="57" applyNumberFormat="0" applyFill="0" applyAlignment="0" applyProtection="0"/>
    <xf numFmtId="0" fontId="109" fillId="0" borderId="57" applyNumberFormat="0" applyFill="0" applyAlignment="0" applyProtection="0"/>
    <xf numFmtId="0" fontId="109" fillId="0" borderId="57" applyNumberFormat="0" applyFill="0" applyAlignment="0" applyProtection="0"/>
    <xf numFmtId="0" fontId="136" fillId="0" borderId="57" applyNumberFormat="0" applyFill="0" applyAlignment="0" applyProtection="0"/>
    <xf numFmtId="0" fontId="136" fillId="0" borderId="57" applyNumberFormat="0" applyFill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8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5" fontId="137" fillId="69" borderId="0">
      <alignment wrapText="1"/>
    </xf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8" fillId="70" borderId="1"/>
    <xf numFmtId="175" fontId="139" fillId="70" borderId="0"/>
    <xf numFmtId="175" fontId="140" fillId="71" borderId="0"/>
    <xf numFmtId="175" fontId="141" fillId="0" borderId="3"/>
    <xf numFmtId="175" fontId="141" fillId="0" borderId="3"/>
    <xf numFmtId="175" fontId="141" fillId="0" borderId="3"/>
    <xf numFmtId="175" fontId="141" fillId="0" borderId="3"/>
    <xf numFmtId="175" fontId="141" fillId="0" borderId="3"/>
    <xf numFmtId="175" fontId="141" fillId="0" borderId="3"/>
    <xf numFmtId="239" fontId="6" fillId="0" borderId="0">
      <protection locked="0"/>
    </xf>
    <xf numFmtId="240" fontId="6" fillId="0" borderId="0">
      <protection locked="0"/>
    </xf>
    <xf numFmtId="240" fontId="6" fillId="0" borderId="0">
      <protection locked="0"/>
    </xf>
    <xf numFmtId="240" fontId="6" fillId="0" borderId="0">
      <protection locked="0"/>
    </xf>
    <xf numFmtId="239" fontId="6" fillId="0" borderId="0">
      <protection locked="0"/>
    </xf>
    <xf numFmtId="239" fontId="6" fillId="0" borderId="0">
      <protection locked="0"/>
    </xf>
    <xf numFmtId="239" fontId="6" fillId="0" borderId="0">
      <protection locked="0"/>
    </xf>
    <xf numFmtId="240" fontId="6" fillId="0" borderId="0">
      <protection locked="0"/>
    </xf>
    <xf numFmtId="240" fontId="6" fillId="0" borderId="0">
      <protection locked="0"/>
    </xf>
    <xf numFmtId="240" fontId="6" fillId="0" borderId="0">
      <protection locked="0"/>
    </xf>
    <xf numFmtId="239" fontId="6" fillId="0" borderId="0">
      <protection locked="0"/>
    </xf>
    <xf numFmtId="239" fontId="6" fillId="0" borderId="0">
      <protection locked="0"/>
    </xf>
    <xf numFmtId="37" fontId="6" fillId="0" borderId="0">
      <alignment horizontal="left"/>
    </xf>
    <xf numFmtId="37" fontId="6" fillId="0" borderId="0">
      <alignment horizontal="left"/>
    </xf>
    <xf numFmtId="37" fontId="6" fillId="0" borderId="0">
      <alignment horizontal="left"/>
    </xf>
    <xf numFmtId="183" fontId="142" fillId="0" borderId="0">
      <alignment horizontal="center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2" fillId="0" borderId="1">
      <alignment horizontal="center" vertical="top" wrapText="1"/>
    </xf>
    <xf numFmtId="175" fontId="143" fillId="0" borderId="58" applyNumberFormat="0" applyFill="0" applyAlignment="0" applyProtection="0"/>
    <xf numFmtId="241" fontId="90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75" fontId="93" fillId="0" borderId="0" applyNumberFormat="0" applyFill="0" applyBorder="0" applyAlignment="0" applyProtection="0">
      <alignment vertical="top"/>
      <protection locked="0"/>
    </xf>
    <xf numFmtId="175" fontId="48" fillId="54" borderId="0"/>
    <xf numFmtId="175" fontId="145" fillId="70" borderId="0"/>
    <xf numFmtId="0" fontId="67" fillId="39" borderId="0" applyNumberFormat="0" applyBorder="0" applyAlignment="0" applyProtection="0"/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37" fontId="89" fillId="0" borderId="1">
      <alignment horizontal="left"/>
    </xf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10" fontId="89" fillId="68" borderId="1" applyNumberFormat="0" applyBorder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46" fillId="8" borderId="18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46" fillId="8" borderId="18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18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12" fillId="43" borderId="42" applyNumberFormat="0" applyAlignment="0" applyProtection="0"/>
    <xf numFmtId="0" fontId="146" fillId="8" borderId="18" applyNumberFormat="0" applyAlignment="0" applyProtection="0"/>
    <xf numFmtId="0" fontId="146" fillId="8" borderId="18" applyNumberFormat="0" applyAlignment="0" applyProtection="0"/>
    <xf numFmtId="178" fontId="147" fillId="0" borderId="25">
      <alignment vertical="center"/>
    </xf>
    <xf numFmtId="178" fontId="148" fillId="68" borderId="25" applyBorder="0"/>
    <xf numFmtId="178" fontId="149" fillId="0" borderId="11">
      <protection locked="0"/>
    </xf>
    <xf numFmtId="178" fontId="149" fillId="0" borderId="11">
      <protection locked="0"/>
    </xf>
    <xf numFmtId="178" fontId="149" fillId="0" borderId="11">
      <protection locked="0"/>
    </xf>
    <xf numFmtId="178" fontId="149" fillId="0" borderId="11">
      <protection locked="0"/>
    </xf>
    <xf numFmtId="178" fontId="149" fillId="0" borderId="11">
      <protection locked="0"/>
    </xf>
    <xf numFmtId="178" fontId="149" fillId="0" borderId="11">
      <protection locked="0"/>
    </xf>
    <xf numFmtId="178" fontId="150" fillId="68" borderId="25" applyBorder="0"/>
    <xf numFmtId="175" fontId="151" fillId="0" borderId="0" applyNumberFormat="0" applyFill="0" applyBorder="0" applyAlignment="0">
      <protection locked="0"/>
    </xf>
    <xf numFmtId="10" fontId="78" fillId="72" borderId="0">
      <alignment horizontal="right"/>
      <protection locked="0"/>
    </xf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197" fontId="6" fillId="65" borderId="1"/>
    <xf numFmtId="226" fontId="78" fillId="72" borderId="0">
      <alignment horizontal="right"/>
      <protection locked="0"/>
    </xf>
    <xf numFmtId="175" fontId="96" fillId="0" borderId="0">
      <alignment horizontal="center"/>
    </xf>
    <xf numFmtId="49" fontId="86" fillId="0" borderId="0">
      <alignment horizontal="center" vertical="center" wrapText="1"/>
    </xf>
    <xf numFmtId="175" fontId="152" fillId="37" borderId="0" applyNumberFormat="0" applyBorder="0" applyAlignment="0" applyProtection="0"/>
    <xf numFmtId="175" fontId="63" fillId="0" borderId="0"/>
    <xf numFmtId="1" fontId="153" fillId="73" borderId="10" applyNumberFormat="0" applyFont="0" applyBorder="0" applyAlignment="0">
      <alignment vertical="top"/>
    </xf>
    <xf numFmtId="1" fontId="153" fillId="73" borderId="10" applyNumberFormat="0" applyFont="0" applyBorder="0" applyAlignment="0">
      <alignment vertical="top"/>
    </xf>
    <xf numFmtId="175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175" fontId="6" fillId="74" borderId="0"/>
    <xf numFmtId="175" fontId="6" fillId="74" borderId="0"/>
    <xf numFmtId="175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175" fontId="6" fillId="74" borderId="0"/>
    <xf numFmtId="175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0" fontId="6" fillId="74" borderId="0"/>
    <xf numFmtId="38" fontId="154" fillId="0" borderId="0"/>
    <xf numFmtId="38" fontId="155" fillId="0" borderId="0"/>
    <xf numFmtId="38" fontId="75" fillId="0" borderId="0"/>
    <xf numFmtId="38" fontId="156" fillId="0" borderId="0"/>
    <xf numFmtId="175" fontId="100" fillId="0" borderId="0"/>
    <xf numFmtId="175" fontId="100" fillId="0" borderId="0"/>
    <xf numFmtId="0" fontId="157" fillId="75" borderId="36" applyFont="0" applyFill="0" applyBorder="0" applyAlignment="0">
      <alignment horizontal="left"/>
    </xf>
    <xf numFmtId="175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175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204" fontId="80" fillId="0" borderId="0" applyFill="0" applyBorder="0" applyAlignment="0"/>
    <xf numFmtId="200" fontId="80" fillId="0" borderId="0" applyFill="0" applyBorder="0" applyAlignment="0"/>
    <xf numFmtId="204" fontId="80" fillId="0" borderId="0" applyFill="0" applyBorder="0" applyAlignment="0"/>
    <xf numFmtId="205" fontId="80" fillId="0" borderId="0" applyFill="0" applyBorder="0" applyAlignment="0"/>
    <xf numFmtId="200" fontId="80" fillId="0" borderId="0" applyFill="0" applyBorder="0" applyAlignment="0"/>
    <xf numFmtId="0" fontId="158" fillId="0" borderId="49" applyNumberFormat="0" applyFill="0" applyAlignment="0" applyProtection="0"/>
    <xf numFmtId="0" fontId="158" fillId="0" borderId="49" applyNumberFormat="0" applyFill="0" applyAlignment="0" applyProtection="0"/>
    <xf numFmtId="0" fontId="158" fillId="0" borderId="49" applyNumberFormat="0" applyFill="0" applyAlignment="0" applyProtection="0"/>
    <xf numFmtId="0" fontId="158" fillId="0" borderId="49" applyNumberFormat="0" applyFill="0" applyAlignment="0" applyProtection="0"/>
    <xf numFmtId="0" fontId="159" fillId="0" borderId="20" applyNumberFormat="0" applyFill="0" applyAlignment="0" applyProtection="0"/>
    <xf numFmtId="0" fontId="159" fillId="0" borderId="20" applyNumberFormat="0" applyFill="0" applyAlignment="0" applyProtection="0"/>
    <xf numFmtId="0" fontId="159" fillId="0" borderId="20" applyNumberFormat="0" applyFill="0" applyAlignment="0" applyProtection="0"/>
    <xf numFmtId="18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158" fillId="0" borderId="49" applyNumberFormat="0" applyFill="0" applyAlignment="0" applyProtection="0"/>
    <xf numFmtId="18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159" fillId="0" borderId="20" applyNumberFormat="0" applyFill="0" applyAlignment="0" applyProtection="0"/>
    <xf numFmtId="0" fontId="159" fillId="0" borderId="20" applyNumberFormat="0" applyFill="0" applyAlignment="0" applyProtection="0"/>
    <xf numFmtId="0" fontId="158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85" fillId="0" borderId="49" applyNumberFormat="0" applyFill="0" applyAlignment="0" applyProtection="0"/>
    <xf numFmtId="0" fontId="158" fillId="0" borderId="49" applyNumberFormat="0" applyFill="0" applyAlignment="0" applyProtection="0"/>
    <xf numFmtId="0" fontId="158" fillId="0" borderId="49" applyNumberFormat="0" applyFill="0" applyAlignment="0" applyProtection="0"/>
    <xf numFmtId="197" fontId="6" fillId="66" borderId="1" applyNumberFormat="0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4" fontId="34" fillId="0" borderId="59"/>
    <xf numFmtId="175" fontId="89" fillId="0" borderId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60" fillId="0" borderId="34" applyNumberFormat="0" applyFont="0" applyFill="0" applyBorder="0" applyAlignment="0"/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61" fillId="0" borderId="25">
      <alignment horizontal="left"/>
      <protection locked="0"/>
    </xf>
    <xf numFmtId="175" fontId="162" fillId="0" borderId="0"/>
    <xf numFmtId="175" fontId="162" fillId="0" borderId="0"/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142" fillId="0" borderId="1">
      <alignment horizontal="center" vertical="top" wrapText="1"/>
      <protection locked="0"/>
    </xf>
    <xf numFmtId="175" fontId="50" fillId="0" borderId="60" applyBorder="0">
      <alignment horizontal="center" vertical="center" wrapText="1"/>
    </xf>
    <xf numFmtId="242" fontId="48" fillId="0" borderId="0" applyFont="0" applyFill="0" applyBorder="0" applyAlignment="0" applyProtection="0"/>
    <xf numFmtId="2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5" fontId="163" fillId="0" borderId="0" applyBorder="0"/>
    <xf numFmtId="197" fontId="164" fillId="0" borderId="0" applyFont="0" applyFill="0" applyBorder="0" applyAlignment="0" applyProtection="0"/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38" fontId="34" fillId="0" borderId="24">
      <alignment vertical="center"/>
    </xf>
    <xf numFmtId="175" fontId="48" fillId="0" borderId="0" applyFont="0" applyFill="0" applyBorder="0" applyAlignment="0" applyProtection="0"/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24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40" fontId="34" fillId="0" borderId="7" applyBorder="0">
      <alignment vertical="center"/>
    </xf>
    <xf numFmtId="171" fontId="6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22" fontId="165" fillId="0" borderId="0" applyFont="0" applyFill="0" applyBorder="0" applyAlignment="0" applyProtection="0"/>
    <xf numFmtId="244" fontId="165" fillId="0" borderId="0" applyFont="0" applyFill="0" applyBorder="0" applyAlignment="0" applyProtection="0"/>
    <xf numFmtId="245" fontId="166" fillId="0" borderId="0" applyFont="0" applyFill="0" applyBorder="0" applyProtection="0">
      <alignment horizontal="right"/>
    </xf>
    <xf numFmtId="175" fontId="167" fillId="0" borderId="0"/>
    <xf numFmtId="0" fontId="168" fillId="76" borderId="0" applyNumberFormat="0" applyBorder="0" applyAlignment="0" applyProtection="0"/>
    <xf numFmtId="0" fontId="168" fillId="76" borderId="0" applyNumberFormat="0" applyBorder="0" applyAlignment="0" applyProtection="0"/>
    <xf numFmtId="0" fontId="168" fillId="76" borderId="0" applyNumberFormat="0" applyBorder="0" applyAlignment="0" applyProtection="0"/>
    <xf numFmtId="0" fontId="168" fillId="76" borderId="0" applyNumberFormat="0" applyBorder="0" applyAlignment="0" applyProtection="0"/>
    <xf numFmtId="0" fontId="169" fillId="3" borderId="0" applyNumberFormat="0" applyBorder="0" applyAlignment="0" applyProtection="0"/>
    <xf numFmtId="0" fontId="169" fillId="3" borderId="0" applyNumberFormat="0" applyBorder="0" applyAlignment="0" applyProtection="0"/>
    <xf numFmtId="180" fontId="170" fillId="76" borderId="0" applyNumberFormat="0" applyBorder="0" applyAlignment="0" applyProtection="0"/>
    <xf numFmtId="0" fontId="170" fillId="76" borderId="0" applyNumberFormat="0" applyBorder="0" applyAlignment="0" applyProtection="0"/>
    <xf numFmtId="0" fontId="170" fillId="76" borderId="0" applyNumberFormat="0" applyBorder="0" applyAlignment="0" applyProtection="0"/>
    <xf numFmtId="0" fontId="170" fillId="76" borderId="0" applyNumberFormat="0" applyBorder="0" applyAlignment="0" applyProtection="0"/>
    <xf numFmtId="0" fontId="168" fillId="76" borderId="0" applyNumberFormat="0" applyBorder="0" applyAlignment="0" applyProtection="0"/>
    <xf numFmtId="180" fontId="170" fillId="76" borderId="0" applyNumberFormat="0" applyBorder="0" applyAlignment="0" applyProtection="0"/>
    <xf numFmtId="0" fontId="170" fillId="76" borderId="0" applyNumberFormat="0" applyBorder="0" applyAlignment="0" applyProtection="0"/>
    <xf numFmtId="0" fontId="170" fillId="76" borderId="0" applyNumberFormat="0" applyBorder="0" applyAlignment="0" applyProtection="0"/>
    <xf numFmtId="0" fontId="169" fillId="3" borderId="0" applyNumberFormat="0" applyBorder="0" applyAlignment="0" applyProtection="0"/>
    <xf numFmtId="0" fontId="169" fillId="3" borderId="0" applyNumberFormat="0" applyBorder="0" applyAlignment="0" applyProtection="0"/>
    <xf numFmtId="0" fontId="168" fillId="76" borderId="0" applyNumberFormat="0" applyBorder="0" applyAlignment="0" applyProtection="0"/>
    <xf numFmtId="0" fontId="170" fillId="76" borderId="0" applyNumberFormat="0" applyBorder="0" applyAlignment="0" applyProtection="0"/>
    <xf numFmtId="0" fontId="170" fillId="76" borderId="0" applyNumberFormat="0" applyBorder="0" applyAlignment="0" applyProtection="0"/>
    <xf numFmtId="0" fontId="170" fillId="76" borderId="0" applyNumberFormat="0" applyBorder="0" applyAlignment="0" applyProtection="0"/>
    <xf numFmtId="0" fontId="168" fillId="76" borderId="0" applyNumberFormat="0" applyBorder="0" applyAlignment="0" applyProtection="0"/>
    <xf numFmtId="0" fontId="168" fillId="76" borderId="0" applyNumberFormat="0" applyBorder="0" applyAlignment="0" applyProtection="0"/>
    <xf numFmtId="1" fontId="6" fillId="0" borderId="0" applyFont="0" applyFill="0" applyBorder="0" applyAlignment="0" applyProtection="0">
      <alignment horizontal="center"/>
    </xf>
    <xf numFmtId="1" fontId="6" fillId="0" borderId="0" applyFont="0" applyFill="0" applyBorder="0" applyAlignment="0" applyProtection="0">
      <alignment horizontal="center"/>
    </xf>
    <xf numFmtId="1" fontId="6" fillId="0" borderId="0" applyFont="0" applyFill="0" applyBorder="0" applyAlignment="0" applyProtection="0">
      <alignment horizontal="center"/>
    </xf>
    <xf numFmtId="1" fontId="6" fillId="0" borderId="0" applyFont="0" applyFill="0" applyBorder="0" applyAlignment="0" applyProtection="0">
      <alignment horizontal="center"/>
    </xf>
    <xf numFmtId="1" fontId="6" fillId="0" borderId="0" applyFont="0" applyFill="0" applyBorder="0" applyAlignment="0" applyProtection="0">
      <alignment horizontal="center"/>
    </xf>
    <xf numFmtId="1" fontId="6" fillId="0" borderId="0" applyFont="0" applyFill="0" applyBorder="0" applyAlignment="0" applyProtection="0">
      <alignment horizontal="center"/>
    </xf>
    <xf numFmtId="37" fontId="171" fillId="0" borderId="0"/>
    <xf numFmtId="175" fontId="172" fillId="0" borderId="0">
      <alignment horizontal="right"/>
    </xf>
    <xf numFmtId="175" fontId="17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171" fillId="0" borderId="0"/>
    <xf numFmtId="246" fontId="174" fillId="0" borderId="0"/>
    <xf numFmtId="246" fontId="174" fillId="0" borderId="0"/>
    <xf numFmtId="0" fontId="6" fillId="0" borderId="0"/>
    <xf numFmtId="247" fontId="175" fillId="0" borderId="0"/>
    <xf numFmtId="248" fontId="175" fillId="0" borderId="0"/>
    <xf numFmtId="246" fontId="176" fillId="0" borderId="0"/>
    <xf numFmtId="175" fontId="56" fillId="0" borderId="61"/>
    <xf numFmtId="175" fontId="56" fillId="0" borderId="0"/>
    <xf numFmtId="175" fontId="56" fillId="0" borderId="0"/>
    <xf numFmtId="175" fontId="56" fillId="0" borderId="0"/>
    <xf numFmtId="175" fontId="56" fillId="0" borderId="0"/>
    <xf numFmtId="175" fontId="56" fillId="0" borderId="0"/>
    <xf numFmtId="175" fontId="56" fillId="0" borderId="0"/>
    <xf numFmtId="0" fontId="6" fillId="0" borderId="0"/>
    <xf numFmtId="24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175" fontId="52" fillId="0" borderId="0"/>
    <xf numFmtId="180" fontId="6" fillId="0" borderId="0"/>
    <xf numFmtId="18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6" fillId="0" borderId="0"/>
    <xf numFmtId="0" fontId="4" fillId="0" borderId="0"/>
    <xf numFmtId="180" fontId="6" fillId="0" borderId="0"/>
    <xf numFmtId="0" fontId="4" fillId="0" borderId="0"/>
    <xf numFmtId="18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52" fillId="0" borderId="0"/>
    <xf numFmtId="0" fontId="4" fillId="0" borderId="0"/>
    <xf numFmtId="175" fontId="52" fillId="0" borderId="0"/>
    <xf numFmtId="0" fontId="4" fillId="0" borderId="0"/>
    <xf numFmtId="0" fontId="4" fillId="0" borderId="0"/>
    <xf numFmtId="175" fontId="52" fillId="0" borderId="0"/>
    <xf numFmtId="0" fontId="4" fillId="0" borderId="0"/>
    <xf numFmtId="0" fontId="4" fillId="0" borderId="0"/>
    <xf numFmtId="0" fontId="4" fillId="0" borderId="0"/>
    <xf numFmtId="175" fontId="177" fillId="0" borderId="0"/>
    <xf numFmtId="180" fontId="6" fillId="0" borderId="0"/>
    <xf numFmtId="180" fontId="6" fillId="0" borderId="0"/>
    <xf numFmtId="180" fontId="6" fillId="0" borderId="0"/>
    <xf numFmtId="175" fontId="52" fillId="0" borderId="0"/>
    <xf numFmtId="0" fontId="52" fillId="0" borderId="0"/>
    <xf numFmtId="0" fontId="52" fillId="0" borderId="0"/>
    <xf numFmtId="180" fontId="4" fillId="0" borderId="0"/>
    <xf numFmtId="180" fontId="4" fillId="0" borderId="0"/>
    <xf numFmtId="180" fontId="4" fillId="0" borderId="0"/>
    <xf numFmtId="0" fontId="6" fillId="0" borderId="0"/>
    <xf numFmtId="180" fontId="4" fillId="0" borderId="0"/>
    <xf numFmtId="180" fontId="4" fillId="0" borderId="0"/>
    <xf numFmtId="180" fontId="4" fillId="0" borderId="0"/>
    <xf numFmtId="0" fontId="6" fillId="0" borderId="0"/>
    <xf numFmtId="180" fontId="4" fillId="0" borderId="0"/>
    <xf numFmtId="180" fontId="4" fillId="0" borderId="0"/>
    <xf numFmtId="180" fontId="4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9" fontId="6" fillId="0" borderId="0"/>
    <xf numFmtId="0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9" fontId="6" fillId="0" borderId="0"/>
    <xf numFmtId="195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50" fontId="4" fillId="0" borderId="0"/>
    <xf numFmtId="251" fontId="52" fillId="0" borderId="0"/>
    <xf numFmtId="176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180" fontId="4" fillId="0" borderId="0"/>
    <xf numFmtId="18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176" fontId="6" fillId="0" borderId="0"/>
    <xf numFmtId="252" fontId="6" fillId="0" borderId="0"/>
    <xf numFmtId="251" fontId="6" fillId="0" borderId="0"/>
    <xf numFmtId="0" fontId="4" fillId="0" borderId="0"/>
    <xf numFmtId="0" fontId="6" fillId="0" borderId="0"/>
    <xf numFmtId="0" fontId="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5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5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175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25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4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75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75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/>
    <xf numFmtId="0" fontId="6" fillId="0" borderId="0"/>
    <xf numFmtId="0" fontId="4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41" fillId="0" borderId="0"/>
    <xf numFmtId="40" fontId="175" fillId="0" borderId="0"/>
    <xf numFmtId="175" fontId="48" fillId="0" borderId="0"/>
    <xf numFmtId="175" fontId="178" fillId="0" borderId="0"/>
    <xf numFmtId="175" fontId="179" fillId="0" borderId="0" applyFill="0" applyBorder="0"/>
    <xf numFmtId="175" fontId="180" fillId="0" borderId="62" applyBorder="0"/>
    <xf numFmtId="237" fontId="94" fillId="0" borderId="0" applyNumberFormat="0" applyFill="0" applyBorder="0" applyAlignment="0">
      <alignment vertical="center"/>
      <protection locked="0"/>
    </xf>
    <xf numFmtId="175" fontId="181" fillId="0" borderId="0"/>
    <xf numFmtId="175" fontId="6" fillId="0" borderId="0"/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75" fontId="34" fillId="77" borderId="1">
      <protection locked="0"/>
    </xf>
    <xf numFmtId="185" fontId="182" fillId="0" borderId="63" applyNumberFormat="0" applyBorder="0" applyAlignment="0" applyProtection="0">
      <alignment horizontal="center" vertical="center"/>
    </xf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41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175" fontId="52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175" fontId="52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52" fillId="78" borderId="64" applyNumberFormat="0" applyFont="0" applyAlignment="0" applyProtection="0"/>
    <xf numFmtId="0" fontId="4" fillId="11" borderId="22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180" fontId="4" fillId="11" borderId="22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0" fontId="6" fillId="78" borderId="64" applyNumberFormat="0" applyFont="0" applyAlignment="0" applyProtection="0"/>
    <xf numFmtId="210" fontId="38" fillId="0" borderId="0" applyFont="0" applyBorder="0"/>
    <xf numFmtId="207" fontId="114" fillId="0" borderId="6" applyBorder="0"/>
    <xf numFmtId="254" fontId="183" fillId="0" borderId="0">
      <alignment horizontal="right"/>
    </xf>
    <xf numFmtId="255" fontId="183" fillId="0" borderId="0" applyFont="0" applyFill="0" applyBorder="0" applyAlignment="0" applyProtection="0">
      <alignment horizontal="right"/>
    </xf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07" fontId="114" fillId="0" borderId="6" applyBorder="0"/>
    <xf numFmtId="226" fontId="184" fillId="0" borderId="0" applyFill="0" applyBorder="0">
      <alignment horizontal="right" vertical="top"/>
    </xf>
    <xf numFmtId="1" fontId="55" fillId="0" borderId="0" applyFont="0" applyFill="0" applyBorder="0" applyAlignment="0"/>
    <xf numFmtId="9" fontId="185" fillId="79" borderId="0" applyFont="0" applyFill="0" applyBorder="0"/>
    <xf numFmtId="226" fontId="185" fillId="79" borderId="0" applyFont="0" applyFill="0" applyBorder="0"/>
    <xf numFmtId="175" fontId="45" fillId="47" borderId="0" applyNumberFormat="0" applyFont="0" applyBorder="0" applyAlignment="0"/>
    <xf numFmtId="175" fontId="6" fillId="0" borderId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256" fontId="186" fillId="80" borderId="0">
      <alignment horizontal="right"/>
    </xf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1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9" fontId="6" fillId="81" borderId="0"/>
    <xf numFmtId="1" fontId="6" fillId="81" borderId="0"/>
    <xf numFmtId="175" fontId="6" fillId="0" borderId="0">
      <alignment horizontal="left"/>
    </xf>
    <xf numFmtId="175" fontId="6" fillId="0" borderId="0">
      <alignment horizontal="left"/>
    </xf>
    <xf numFmtId="175" fontId="6" fillId="0" borderId="0">
      <alignment horizontal="left"/>
    </xf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8" fillId="9" borderId="19" applyNumberFormat="0" applyAlignment="0" applyProtection="0"/>
    <xf numFmtId="0" fontId="188" fillId="9" borderId="19" applyNumberFormat="0" applyAlignment="0" applyProtection="0"/>
    <xf numFmtId="0" fontId="188" fillId="9" borderId="19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18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8" fillId="9" borderId="19" applyNumberFormat="0" applyAlignment="0" applyProtection="0"/>
    <xf numFmtId="0" fontId="188" fillId="9" borderId="19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0" fontId="187" fillId="44" borderId="65" applyNumberFormat="0" applyAlignment="0" applyProtection="0"/>
    <xf numFmtId="178" fontId="190" fillId="0" borderId="11" applyBorder="0">
      <protection locked="0"/>
    </xf>
    <xf numFmtId="178" fontId="190" fillId="0" borderId="11" applyBorder="0">
      <protection locked="0"/>
    </xf>
    <xf numFmtId="178" fontId="190" fillId="0" borderId="11" applyBorder="0">
      <protection locked="0"/>
    </xf>
    <xf numFmtId="178" fontId="190" fillId="0" borderId="11" applyBorder="0">
      <protection locked="0"/>
    </xf>
    <xf numFmtId="178" fontId="190" fillId="0" borderId="11" applyBorder="0">
      <protection locked="0"/>
    </xf>
    <xf numFmtId="178" fontId="190" fillId="0" borderId="11" applyBorder="0">
      <protection locked="0"/>
    </xf>
    <xf numFmtId="0" fontId="12" fillId="5" borderId="4"/>
    <xf numFmtId="175" fontId="191" fillId="0" borderId="0" applyFill="0" applyBorder="0" applyProtection="0">
      <alignment horizontal="left"/>
    </xf>
    <xf numFmtId="175" fontId="192" fillId="0" borderId="0" applyFill="0" applyBorder="0" applyProtection="0">
      <alignment horizontal="left"/>
    </xf>
    <xf numFmtId="175" fontId="30" fillId="0" borderId="0"/>
    <xf numFmtId="175" fontId="30" fillId="0" borderId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57" fontId="71" fillId="0" borderId="0" applyBorder="0" applyAlignment="0">
      <alignment horizontal="right"/>
    </xf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175" fontId="34" fillId="0" borderId="0" applyFont="0" applyFill="0" applyBorder="0" applyAlignment="0" applyProtection="0">
      <protection locked="0"/>
    </xf>
    <xf numFmtId="175" fontId="34" fillId="0" borderId="0" applyFont="0" applyFill="0" applyBorder="0" applyAlignment="0" applyProtection="0">
      <protection locked="0"/>
    </xf>
    <xf numFmtId="175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75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203" fontId="80" fillId="0" borderId="0" applyFont="0" applyFill="0" applyBorder="0" applyAlignment="0" applyProtection="0"/>
    <xf numFmtId="258" fontId="8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59" fontId="58" fillId="0" borderId="0" applyFont="0" applyFill="0" applyBorder="0" applyProtection="0">
      <alignment horizontal="right"/>
    </xf>
    <xf numFmtId="260" fontId="73" fillId="0" borderId="0" applyFont="0" applyFill="0" applyBorder="0" applyProtection="0">
      <alignment horizontal="right"/>
    </xf>
    <xf numFmtId="174" fontId="89" fillId="0" borderId="0">
      <alignment vertical="top" wrapText="1"/>
      <protection locked="0"/>
    </xf>
    <xf numFmtId="10" fontId="89" fillId="0" borderId="0">
      <alignment vertical="top" wrapText="1"/>
      <protection locked="0"/>
    </xf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9" fontId="48" fillId="0" borderId="27" applyBorder="0"/>
    <xf numFmtId="261" fontId="41" fillId="0" borderId="0" applyBorder="0" applyAlignment="0">
      <alignment horizontal="right"/>
    </xf>
    <xf numFmtId="9" fontId="34" fillId="0" borderId="0" applyFill="0" applyBorder="0" applyAlignment="0" applyProtection="0"/>
    <xf numFmtId="262" fontId="89" fillId="0" borderId="0"/>
    <xf numFmtId="263" fontId="89" fillId="0" borderId="0"/>
    <xf numFmtId="10" fontId="193" fillId="5" borderId="0"/>
    <xf numFmtId="10" fontId="193" fillId="5" borderId="0"/>
    <xf numFmtId="9" fontId="48" fillId="0" borderId="29" applyNumberFormat="0" applyBorder="0"/>
    <xf numFmtId="175" fontId="6" fillId="0" borderId="0" applyNumberFormat="0" applyFill="0" applyBorder="0" applyAlignment="0" applyProtection="0"/>
    <xf numFmtId="175" fontId="162" fillId="68" borderId="0" applyNumberFormat="0" applyBorder="0" applyAlignment="0" applyProtection="0"/>
    <xf numFmtId="175" fontId="162" fillId="68" borderId="0" applyNumberFormat="0" applyBorder="0" applyAlignment="0" applyProtection="0"/>
    <xf numFmtId="0" fontId="162" fillId="68" borderId="0" applyNumberFormat="0" applyBorder="0" applyAlignment="0" applyProtection="0"/>
    <xf numFmtId="264" fontId="71" fillId="0" borderId="0">
      <protection locked="0"/>
    </xf>
    <xf numFmtId="265" fontId="71" fillId="0" borderId="0" applyBorder="0" applyAlignment="0">
      <alignment horizontal="right"/>
    </xf>
    <xf numFmtId="266" fontId="71" fillId="0" borderId="0" applyBorder="0" applyAlignment="0"/>
    <xf numFmtId="267" fontId="71" fillId="0" borderId="0" applyBorder="0" applyAlignment="0"/>
    <xf numFmtId="268" fontId="71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69" fontId="6" fillId="0" borderId="0"/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270" fontId="164" fillId="5" borderId="66" applyFont="0" applyFill="0" applyBorder="0" applyAlignment="0" applyProtection="0">
      <alignment horizontal="center" vertical="center"/>
    </xf>
    <xf numFmtId="9" fontId="6" fillId="0" borderId="0" applyFont="0" applyFill="0" applyBorder="0" applyAlignment="0" applyProtection="0"/>
    <xf numFmtId="271" fontId="89" fillId="0" borderId="0"/>
    <xf numFmtId="272" fontId="89" fillId="0" borderId="0"/>
    <xf numFmtId="273" fontId="89" fillId="0" borderId="0"/>
    <xf numFmtId="204" fontId="80" fillId="0" borderId="0" applyFill="0" applyBorder="0" applyAlignment="0"/>
    <xf numFmtId="200" fontId="80" fillId="0" borderId="0" applyFill="0" applyBorder="0" applyAlignment="0"/>
    <xf numFmtId="204" fontId="80" fillId="0" borderId="0" applyFill="0" applyBorder="0" applyAlignment="0"/>
    <xf numFmtId="205" fontId="80" fillId="0" borderId="0" applyFill="0" applyBorder="0" applyAlignment="0"/>
    <xf numFmtId="200" fontId="80" fillId="0" borderId="0" applyFill="0" applyBorder="0" applyAlignment="0"/>
    <xf numFmtId="9" fontId="48" fillId="0" borderId="0" applyFont="0" applyFill="0" applyBorder="0" applyAlignment="0" applyProtection="0"/>
    <xf numFmtId="175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274" fontId="73" fillId="0" borderId="0"/>
    <xf numFmtId="175" fontId="72" fillId="0" borderId="30">
      <alignment horizontal="center"/>
    </xf>
    <xf numFmtId="175" fontId="72" fillId="0" borderId="30">
      <alignment horizontal="center"/>
    </xf>
    <xf numFmtId="175" fontId="72" fillId="0" borderId="30">
      <alignment horizontal="center"/>
    </xf>
    <xf numFmtId="3" fontId="48" fillId="0" borderId="0" applyFont="0" applyFill="0" applyBorder="0" applyAlignment="0" applyProtection="0"/>
    <xf numFmtId="175" fontId="48" fillId="62" borderId="0" applyNumberFormat="0" applyFont="0" applyBorder="0" applyAlignment="0" applyProtection="0"/>
    <xf numFmtId="272" fontId="194" fillId="0" borderId="0" applyNumberFormat="0" applyFill="0" applyBorder="0" applyAlignment="0" applyProtection="0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175" fontId="179" fillId="5" borderId="1"/>
    <xf numFmtId="209" fontId="58" fillId="0" borderId="0" applyFont="0" applyFill="0" applyBorder="0" applyProtection="0">
      <alignment horizontal="right"/>
    </xf>
    <xf numFmtId="175" fontId="58" fillId="0" borderId="0" applyFont="0" applyFill="0" applyBorder="0" applyProtection="0">
      <alignment horizontal="right"/>
    </xf>
    <xf numFmtId="275" fontId="58" fillId="0" borderId="0" applyFont="0" applyFill="0" applyBorder="0" applyProtection="0">
      <alignment horizontal="right"/>
    </xf>
    <xf numFmtId="276" fontId="195" fillId="0" borderId="0" applyNumberFormat="0" applyFill="0" applyBorder="0" applyAlignment="0" applyProtection="0"/>
    <xf numFmtId="175" fontId="196" fillId="0" borderId="25" applyNumberFormat="0" applyFill="0" applyBorder="0" applyAlignment="0" applyProtection="0">
      <protection hidden="1"/>
    </xf>
    <xf numFmtId="175" fontId="197" fillId="0" borderId="0" applyNumberFormat="0" applyBorder="0" applyAlignment="0" applyProtection="0"/>
    <xf numFmtId="175" fontId="197" fillId="0" borderId="0" applyNumberFormat="0" applyAlignment="0" applyProtection="0"/>
    <xf numFmtId="175" fontId="71" fillId="82" borderId="0" applyNumberFormat="0" applyFont="0" applyBorder="0" applyAlignment="0" applyProtection="0"/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198" fillId="77" borderId="34" applyNumberFormat="0" applyBorder="0">
      <alignment horizontal="centerContinuous"/>
    </xf>
    <xf numFmtId="175" fontId="71" fillId="83" borderId="0" applyNumberFormat="0" applyFont="0" applyBorder="0" applyAlignment="0" applyProtection="0"/>
    <xf numFmtId="277" fontId="178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7" fontId="178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278" fontId="6" fillId="0" borderId="0" applyNumberFormat="0" applyFill="0" applyBorder="0" applyAlignment="0" applyProtection="0">
      <alignment horizontal="left"/>
    </xf>
    <xf numFmtId="175" fontId="142" fillId="84" borderId="28" applyNumberFormat="0" applyBorder="0" applyProtection="0">
      <alignment horizontal="left" wrapText="1"/>
    </xf>
    <xf numFmtId="175" fontId="199" fillId="0" borderId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" fontId="57" fillId="0" borderId="0" applyNumberFormat="0" applyBorder="0" applyAlignment="0"/>
    <xf numFmtId="175" fontId="108" fillId="0" borderId="0" applyNumberFormat="0" applyFill="0" applyBorder="0" applyAlignment="0" applyProtection="0"/>
    <xf numFmtId="175" fontId="78" fillId="85" borderId="0"/>
    <xf numFmtId="174" fontId="78" fillId="85" borderId="0"/>
    <xf numFmtId="195" fontId="78" fillId="85" borderId="0"/>
    <xf numFmtId="279" fontId="78" fillId="85" borderId="0"/>
    <xf numFmtId="166" fontId="78" fillId="85" borderId="0"/>
    <xf numFmtId="280" fontId="78" fillId="85" borderId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0" fontId="189" fillId="44" borderId="65" applyNumberFormat="0" applyAlignment="0" applyProtection="0"/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0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1" fillId="66" borderId="67" applyNumberFormat="0" applyProtection="0">
      <alignment vertical="center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4" fontId="202" fillId="66" borderId="67" applyNumberFormat="0" applyProtection="0">
      <alignment horizontal="left" vertical="center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175" fontId="64" fillId="66" borderId="67" applyNumberFormat="0" applyProtection="0">
      <alignment horizontal="left" vertical="top" indent="1"/>
    </xf>
    <xf numFmtId="4" fontId="202" fillId="36" borderId="0" applyNumberFormat="0" applyProtection="0">
      <alignment horizontal="left" vertical="center" indent="1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6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7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8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89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0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1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2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93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2" fillId="80" borderId="67" applyNumberFormat="0" applyProtection="0">
      <alignment horizontal="right" vertical="center"/>
    </xf>
    <xf numFmtId="4" fontId="200" fillId="94" borderId="68" applyNumberFormat="0" applyProtection="0">
      <alignment horizontal="left" vertical="center" indent="1"/>
    </xf>
    <xf numFmtId="4" fontId="200" fillId="57" borderId="0" applyNumberFormat="0" applyProtection="0">
      <alignment horizontal="left" vertical="center" indent="1"/>
    </xf>
    <xf numFmtId="4" fontId="200" fillId="36" borderId="0" applyNumberFormat="0" applyProtection="0">
      <alignment horizontal="left" vertical="center" indent="1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202" fillId="57" borderId="67" applyNumberFormat="0" applyProtection="0">
      <alignment horizontal="right" vertical="center"/>
    </xf>
    <xf numFmtId="4" fontId="79" fillId="57" borderId="0" applyNumberFormat="0" applyProtection="0">
      <alignment horizontal="left" vertical="center" indent="1"/>
    </xf>
    <xf numFmtId="4" fontId="79" fillId="57" borderId="0" applyNumberFormat="0" applyProtection="0">
      <alignment horizontal="left" vertical="center" indent="1"/>
    </xf>
    <xf numFmtId="4" fontId="79" fillId="36" borderId="0" applyNumberFormat="0" applyProtection="0">
      <alignment horizontal="left" vertical="center" indent="1"/>
    </xf>
    <xf numFmtId="4" fontId="79" fillId="36" borderId="0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center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36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center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95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center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57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center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175" fontId="6" fillId="96" borderId="67" applyNumberFormat="0" applyProtection="0">
      <alignment horizontal="left" vertical="top" indent="1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2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3" fillId="96" borderId="67" applyNumberFormat="0" applyProtection="0">
      <alignment vertical="center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4" fontId="200" fillId="57" borderId="69" applyNumberFormat="0" applyProtection="0">
      <alignment horizontal="left" vertical="center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175" fontId="79" fillId="68" borderId="67" applyNumberFormat="0" applyProtection="0">
      <alignment horizontal="left" vertical="top" indent="1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2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3" fillId="96" borderId="67" applyNumberFormat="0" applyProtection="0">
      <alignment horizontal="right" vertical="center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4" fontId="200" fillId="57" borderId="67" applyNumberFormat="0" applyProtection="0">
      <alignment horizontal="left" vertical="center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175" fontId="79" fillId="95" borderId="67" applyNumberFormat="0" applyProtection="0">
      <alignment horizontal="left" vertical="top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4" fillId="95" borderId="69" applyNumberFormat="0" applyProtection="0">
      <alignment horizontal="left" vertical="center" indent="1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4" fontId="205" fillId="96" borderId="67" applyNumberFormat="0" applyProtection="0">
      <alignment horizontal="right" vertical="center"/>
    </xf>
    <xf numFmtId="175" fontId="128" fillId="0" borderId="0" applyFill="0" applyBorder="0" applyProtection="0">
      <alignment horizontal="left"/>
    </xf>
    <xf numFmtId="175" fontId="206" fillId="97" borderId="0"/>
    <xf numFmtId="175" fontId="207" fillId="97" borderId="70"/>
    <xf numFmtId="175" fontId="207" fillId="97" borderId="0"/>
    <xf numFmtId="175" fontId="206" fillId="5" borderId="70">
      <protection locked="0"/>
    </xf>
    <xf numFmtId="175" fontId="206" fillId="97" borderId="0"/>
    <xf numFmtId="175" fontId="208" fillId="63" borderId="0"/>
    <xf numFmtId="175" fontId="208" fillId="98" borderId="0"/>
    <xf numFmtId="175" fontId="208" fillId="90" borderId="0"/>
    <xf numFmtId="175" fontId="209" fillId="99" borderId="31"/>
    <xf numFmtId="175" fontId="78" fillId="0" borderId="0"/>
    <xf numFmtId="175" fontId="45" fillId="58" borderId="0" applyNumberFormat="0" applyAlignment="0">
      <alignment horizontal="left"/>
    </xf>
    <xf numFmtId="175" fontId="48" fillId="0" borderId="0" applyFont="0" applyProtection="0"/>
    <xf numFmtId="49" fontId="137" fillId="100" borderId="0">
      <alignment horizontal="left" vertical="top" wrapText="1" indent="1"/>
    </xf>
    <xf numFmtId="175" fontId="48" fillId="0" borderId="0"/>
    <xf numFmtId="175" fontId="48" fillId="0" borderId="0"/>
    <xf numFmtId="175" fontId="210" fillId="0" borderId="71"/>
    <xf numFmtId="12" fontId="6" fillId="0" borderId="0" applyFont="0" applyFill="0" applyBorder="0" applyProtection="0">
      <alignment horizontal="right"/>
    </xf>
    <xf numFmtId="12" fontId="6" fillId="0" borderId="0" applyFont="0" applyFill="0" applyBorder="0" applyProtection="0">
      <alignment horizontal="right"/>
    </xf>
    <xf numFmtId="12" fontId="6" fillId="0" borderId="0" applyFont="0" applyFill="0" applyBorder="0" applyProtection="0">
      <alignment horizontal="right"/>
    </xf>
    <xf numFmtId="281" fontId="58" fillId="101" borderId="0" applyFont="0" applyFill="0" applyBorder="0" applyProtection="0">
      <alignment horizontal="right"/>
    </xf>
    <xf numFmtId="174" fontId="34" fillId="0" borderId="0"/>
    <xf numFmtId="174" fontId="34" fillId="0" borderId="0"/>
    <xf numFmtId="43" fontId="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211" fillId="0" borderId="0"/>
    <xf numFmtId="175" fontId="211" fillId="0" borderId="0"/>
    <xf numFmtId="175" fontId="211" fillId="0" borderId="0"/>
    <xf numFmtId="175" fontId="211" fillId="0" borderId="0"/>
    <xf numFmtId="175" fontId="211" fillId="0" borderId="0"/>
    <xf numFmtId="175" fontId="211" fillId="0" borderId="0"/>
    <xf numFmtId="175" fontId="211" fillId="0" borderId="0"/>
    <xf numFmtId="175" fontId="89" fillId="0" borderId="0" applyNumberFormat="0" applyFill="0" applyBorder="0" applyAlignment="0" applyProtection="0"/>
    <xf numFmtId="175" fontId="89" fillId="0" borderId="0" applyNumberFormat="0" applyFill="0" applyBorder="0" applyProtection="0">
      <alignment vertical="top" wrapText="1"/>
    </xf>
    <xf numFmtId="175" fontId="211" fillId="0" borderId="0"/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2" borderId="1" applyNumberFormat="0" applyProtection="0">
      <alignment vertical="top" wrapText="1"/>
    </xf>
    <xf numFmtId="175" fontId="86" fillId="103" borderId="41" applyNumberFormat="0" applyProtection="0">
      <alignment horizontal="center" vertical="top" wrapText="1"/>
    </xf>
    <xf numFmtId="175" fontId="86" fillId="103" borderId="41" applyNumberFormat="0" applyProtection="0">
      <alignment horizontal="center"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102" borderId="1" applyNumberFormat="0" applyFont="0" applyProtection="0">
      <alignment vertical="top" wrapText="1"/>
    </xf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86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98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63" borderId="1" applyNumberFormat="0" applyFont="0" applyAlignment="0" applyProtection="0"/>
    <xf numFmtId="175" fontId="6" fillId="103" borderId="0" applyNumberFormat="0" applyBorder="0" applyProtection="0">
      <alignment vertical="top"/>
    </xf>
    <xf numFmtId="175" fontId="6" fillId="103" borderId="0" applyNumberFormat="0" applyBorder="0" applyProtection="0">
      <alignment vertical="top"/>
    </xf>
    <xf numFmtId="175" fontId="6" fillId="103" borderId="0" applyNumberFormat="0" applyBorder="0" applyProtection="0">
      <alignment vertical="top"/>
    </xf>
    <xf numFmtId="175" fontId="6" fillId="103" borderId="0" applyNumberFormat="0" applyBorder="0" applyProtection="0">
      <alignment vertical="top"/>
    </xf>
    <xf numFmtId="175" fontId="6" fillId="103" borderId="0" applyNumberFormat="0" applyBorder="0" applyProtection="0">
      <alignment vertical="top"/>
    </xf>
    <xf numFmtId="175" fontId="6" fillId="103" borderId="0" applyNumberFormat="0" applyBorder="0" applyProtection="0">
      <alignment vertical="top"/>
    </xf>
    <xf numFmtId="175" fontId="211" fillId="0" borderId="0"/>
    <xf numFmtId="175" fontId="6" fillId="103" borderId="0" applyNumberFormat="0" applyFont="0" applyBorder="0" applyProtection="0">
      <alignment vertical="top" wrapText="1"/>
    </xf>
    <xf numFmtId="175" fontId="6" fillId="103" borderId="0" applyNumberFormat="0" applyFont="0" applyBorder="0" applyProtection="0">
      <alignment vertical="top" wrapText="1"/>
    </xf>
    <xf numFmtId="175" fontId="6" fillId="103" borderId="0" applyNumberFormat="0" applyFont="0" applyBorder="0" applyProtection="0">
      <alignment vertical="top" wrapText="1"/>
    </xf>
    <xf numFmtId="175" fontId="6" fillId="103" borderId="0" applyNumberFormat="0" applyFont="0" applyBorder="0" applyProtection="0">
      <alignment vertical="top" wrapText="1"/>
    </xf>
    <xf numFmtId="175" fontId="6" fillId="103" borderId="0" applyNumberFormat="0" applyFont="0" applyBorder="0" applyProtection="0">
      <alignment vertical="top" wrapText="1"/>
    </xf>
    <xf numFmtId="175" fontId="6" fillId="103" borderId="0" applyNumberFormat="0" applyFont="0" applyBorder="0" applyProtection="0">
      <alignment vertical="top" wrapText="1"/>
    </xf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103" borderId="1" applyNumberFormat="0" applyFont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1" applyNumberFormat="0" applyFont="0" applyFill="0" applyAlignment="0" applyProtection="0"/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6" fillId="0" borderId="0" applyNumberFormat="0" applyFont="0" applyFill="0" applyBorder="0" applyProtection="0">
      <alignment vertical="top" wrapText="1"/>
    </xf>
    <xf numFmtId="175" fontId="211" fillId="0" borderId="0"/>
    <xf numFmtId="175" fontId="211" fillId="0" borderId="0"/>
    <xf numFmtId="175" fontId="211" fillId="0" borderId="0"/>
    <xf numFmtId="175" fontId="211" fillId="0" borderId="0"/>
    <xf numFmtId="175" fontId="211" fillId="0" borderId="0"/>
    <xf numFmtId="175" fontId="210" fillId="85" borderId="0"/>
    <xf numFmtId="40" fontId="212" fillId="0" borderId="0" applyBorder="0">
      <alignment horizontal="right"/>
    </xf>
    <xf numFmtId="175" fontId="210" fillId="0" borderId="51"/>
    <xf numFmtId="175" fontId="210" fillId="0" borderId="51"/>
    <xf numFmtId="175" fontId="210" fillId="0" borderId="51"/>
    <xf numFmtId="175" fontId="210" fillId="0" borderId="51"/>
    <xf numFmtId="175" fontId="96" fillId="0" borderId="0" applyFill="0" applyBorder="0" applyProtection="0">
      <alignment horizontal="center" vertical="center"/>
    </xf>
    <xf numFmtId="175" fontId="96" fillId="0" borderId="0" applyFill="0" applyBorder="0" applyProtection="0"/>
    <xf numFmtId="175" fontId="86" fillId="0" borderId="0" applyFill="0" applyBorder="0" applyProtection="0">
      <alignment horizontal="left"/>
    </xf>
    <xf numFmtId="175" fontId="213" fillId="0" borderId="0" applyFill="0" applyBorder="0" applyProtection="0">
      <alignment horizontal="left"/>
    </xf>
    <xf numFmtId="175" fontId="214" fillId="0" borderId="0" applyFill="0" applyBorder="0" applyProtection="0">
      <alignment horizontal="left" vertical="top"/>
    </xf>
    <xf numFmtId="175" fontId="89" fillId="0" borderId="0"/>
    <xf numFmtId="49" fontId="6" fillId="0" borderId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49" fontId="6" fillId="0" borderId="0"/>
    <xf numFmtId="49" fontId="6" fillId="0" borderId="0"/>
    <xf numFmtId="49" fontId="6" fillId="0" borderId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49" fontId="6" fillId="0" borderId="0"/>
    <xf numFmtId="49" fontId="6" fillId="0" borderId="0"/>
    <xf numFmtId="49" fontId="6" fillId="0" borderId="0"/>
    <xf numFmtId="49" fontId="6" fillId="0" borderId="0"/>
    <xf numFmtId="0" fontId="89" fillId="0" borderId="0" applyNumberFormat="0" applyBorder="0" applyAlignment="0"/>
    <xf numFmtId="49" fontId="6" fillId="0" borderId="0"/>
    <xf numFmtId="49" fontId="6" fillId="0" borderId="0"/>
    <xf numFmtId="49" fontId="6" fillId="0" borderId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0" fontId="89" fillId="0" borderId="0" applyNumberFormat="0" applyBorder="0" applyAlignment="0"/>
    <xf numFmtId="49" fontId="79" fillId="0" borderId="0" applyFill="0" applyBorder="0" applyAlignment="0"/>
    <xf numFmtId="282" fontId="80" fillId="0" borderId="0" applyFill="0" applyBorder="0" applyAlignment="0"/>
    <xf numFmtId="283" fontId="80" fillId="0" borderId="0" applyFill="0" applyBorder="0" applyAlignment="0"/>
    <xf numFmtId="49" fontId="6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284" fontId="41" fillId="0" borderId="0" applyBorder="0">
      <alignment horizontal="centerContinuous" wrapText="1"/>
    </xf>
    <xf numFmtId="178" fontId="217" fillId="0" borderId="0" applyNumberFormat="0">
      <alignment vertical="center"/>
    </xf>
    <xf numFmtId="0" fontId="216" fillId="0" borderId="0" applyNumberFormat="0" applyFill="0" applyBorder="0" applyAlignment="0" applyProtection="0"/>
    <xf numFmtId="0" fontId="132" fillId="0" borderId="55" applyNumberFormat="0" applyFill="0" applyAlignment="0" applyProtection="0"/>
    <xf numFmtId="0" fontId="135" fillId="0" borderId="56" applyNumberFormat="0" applyFill="0" applyAlignment="0" applyProtection="0"/>
    <xf numFmtId="0" fontId="109" fillId="0" borderId="57" applyNumberFormat="0" applyFill="0" applyAlignment="0" applyProtection="0"/>
    <xf numFmtId="175" fontId="218" fillId="0" borderId="0" applyFill="0" applyBorder="0" applyAlignment="0" applyProtection="0"/>
    <xf numFmtId="175" fontId="210" fillId="85" borderId="0"/>
    <xf numFmtId="175" fontId="178" fillId="44" borderId="25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195" fontId="6" fillId="0" borderId="6" applyNumberFormat="0" applyFont="0" applyFill="0" applyAlignment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175" fontId="6" fillId="0" borderId="32" applyNumberFormat="0" applyFon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175" fontId="6" fillId="0" borderId="32" applyNumberFormat="0" applyFont="0" applyFill="0" applyAlignment="0" applyProtection="0"/>
    <xf numFmtId="175" fontId="6" fillId="0" borderId="32" applyNumberFormat="0" applyFont="0" applyFill="0" applyAlignment="0" applyProtection="0"/>
    <xf numFmtId="0" fontId="17" fillId="0" borderId="23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18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20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0" fontId="219" fillId="0" borderId="72" applyNumberFormat="0" applyFill="0" applyAlignment="0" applyProtection="0"/>
    <xf numFmtId="175" fontId="157" fillId="0" borderId="73">
      <alignment horizontal="right"/>
    </xf>
    <xf numFmtId="175" fontId="180" fillId="58" borderId="26" applyBorder="0"/>
    <xf numFmtId="175" fontId="6" fillId="0" borderId="25"/>
    <xf numFmtId="175" fontId="6" fillId="0" borderId="25"/>
    <xf numFmtId="175" fontId="6" fillId="0" borderId="25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1" fontId="86" fillId="0" borderId="26"/>
    <xf numFmtId="200" fontId="221" fillId="0" borderId="0">
      <alignment horizontal="left"/>
      <protection locked="0"/>
    </xf>
    <xf numFmtId="20" fontId="48" fillId="0" borderId="0"/>
    <xf numFmtId="175" fontId="173" fillId="0" borderId="0"/>
    <xf numFmtId="37" fontId="89" fillId="66" borderId="0" applyNumberFormat="0" applyBorder="0" applyAlignment="0" applyProtection="0"/>
    <xf numFmtId="37" fontId="89" fillId="0" borderId="0"/>
    <xf numFmtId="37" fontId="89" fillId="37" borderId="0" applyNumberFormat="0" applyBorder="0" applyAlignment="0" applyProtection="0"/>
    <xf numFmtId="3" fontId="179" fillId="0" borderId="58" applyProtection="0"/>
    <xf numFmtId="175" fontId="222" fillId="0" borderId="0">
      <alignment vertical="top"/>
    </xf>
    <xf numFmtId="175" fontId="222" fillId="0" borderId="0">
      <alignment vertical="top"/>
    </xf>
    <xf numFmtId="0" fontId="222" fillId="0" borderId="0">
      <alignment vertical="top"/>
    </xf>
    <xf numFmtId="0" fontId="222" fillId="0" borderId="0">
      <alignment vertical="top"/>
    </xf>
    <xf numFmtId="0" fontId="222" fillId="0" borderId="0">
      <alignment vertical="top"/>
    </xf>
    <xf numFmtId="0" fontId="222" fillId="0" borderId="0">
      <alignment vertical="top"/>
    </xf>
    <xf numFmtId="285" fontId="73" fillId="0" borderId="0" applyNumberFormat="0"/>
    <xf numFmtId="175" fontId="173" fillId="0" borderId="0"/>
    <xf numFmtId="178" fontId="190" fillId="5" borderId="11" applyNumberFormat="0" applyBorder="0">
      <protection locked="0"/>
    </xf>
    <xf numFmtId="178" fontId="190" fillId="5" borderId="11" applyNumberFormat="0" applyBorder="0">
      <protection locked="0"/>
    </xf>
    <xf numFmtId="165" fontId="48" fillId="0" borderId="0" applyFont="0" applyFill="0" applyBorder="0" applyAlignment="0" applyProtection="0"/>
    <xf numFmtId="244" fontId="6" fillId="0" borderId="0" applyFont="0" applyFill="0" applyBorder="0" applyAlignment="0" applyProtection="0"/>
    <xf numFmtId="175" fontId="96" fillId="0" borderId="74">
      <alignment horizontal="center"/>
    </xf>
    <xf numFmtId="175" fontId="223" fillId="0" borderId="75">
      <alignment horizontal="left"/>
    </xf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178" fontId="6" fillId="66" borderId="1"/>
    <xf numFmtId="286" fontId="48" fillId="0" borderId="0" applyFont="0" applyFill="0" applyBorder="0" applyAlignment="0" applyProtection="0"/>
    <xf numFmtId="267" fontId="48" fillId="0" borderId="0" applyFon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8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63" fillId="0" borderId="0" applyNumberFormat="0" applyFont="0" applyFill="0" applyBorder="0" applyProtection="0">
      <alignment horizontal="center" vertical="center" wrapText="1"/>
    </xf>
    <xf numFmtId="175" fontId="63" fillId="0" borderId="0" applyNumberFormat="0" applyFont="0" applyFill="0" applyBorder="0" applyProtection="0">
      <alignment horizontal="center" vertical="center" wrapText="1"/>
    </xf>
    <xf numFmtId="0" fontId="46" fillId="0" borderId="0" applyNumberFormat="0" applyFont="0" applyFill="0" applyBorder="0" applyProtection="0">
      <alignment horizontal="center" vertical="center" wrapText="1"/>
    </xf>
    <xf numFmtId="0" fontId="46" fillId="0" borderId="0" applyNumberFormat="0" applyFont="0" applyFill="0" applyBorder="0" applyProtection="0">
      <alignment horizontal="center" vertical="center" wrapText="1"/>
    </xf>
    <xf numFmtId="0" fontId="46" fillId="0" borderId="0" applyNumberFormat="0" applyFont="0" applyFill="0" applyBorder="0" applyProtection="0">
      <alignment horizontal="center" vertical="center" wrapText="1"/>
    </xf>
    <xf numFmtId="0" fontId="46" fillId="0" borderId="0" applyNumberFormat="0" applyFont="0" applyFill="0" applyBorder="0" applyProtection="0">
      <alignment horizontal="center" vertical="center" wrapText="1"/>
    </xf>
    <xf numFmtId="0" fontId="46" fillId="0" borderId="0" applyNumberFormat="0" applyFont="0" applyFill="0" applyBorder="0" applyProtection="0">
      <alignment horizontal="center" vertical="center" wrapText="1"/>
    </xf>
    <xf numFmtId="0" fontId="46" fillId="0" borderId="0" applyNumberFormat="0" applyFont="0" applyFill="0" applyBorder="0" applyProtection="0">
      <alignment horizontal="center" vertical="center" wrapText="1"/>
    </xf>
    <xf numFmtId="0" fontId="63" fillId="0" borderId="0" applyNumberFormat="0" applyFont="0" applyFill="0" applyBorder="0" applyProtection="0">
      <alignment horizontal="center" vertical="center" wrapText="1"/>
    </xf>
    <xf numFmtId="287" fontId="73" fillId="0" borderId="0" applyFont="0" applyFill="0" applyBorder="0" applyProtection="0">
      <alignment horizontal="right"/>
    </xf>
    <xf numFmtId="288" fontId="86" fillId="0" borderId="11" applyFont="0" applyFill="0" applyBorder="0" applyAlignment="0" applyProtection="0">
      <alignment vertical="top" wrapText="1"/>
    </xf>
    <xf numFmtId="288" fontId="86" fillId="0" borderId="11" applyFont="0" applyFill="0" applyBorder="0" applyAlignment="0" applyProtection="0">
      <alignment vertical="top" wrapText="1"/>
    </xf>
    <xf numFmtId="175" fontId="225" fillId="0" borderId="0" applyNumberFormat="0" applyFill="0" applyBorder="0" applyAlignment="0" applyProtection="0">
      <alignment vertical="top"/>
      <protection locked="0"/>
    </xf>
    <xf numFmtId="9" fontId="226" fillId="0" borderId="0" applyFont="0" applyFill="0" applyBorder="0" applyAlignment="0" applyProtection="0"/>
    <xf numFmtId="175" fontId="227" fillId="0" borderId="0"/>
    <xf numFmtId="179" fontId="228" fillId="0" borderId="0" applyFont="0" applyFill="0" applyBorder="0" applyAlignment="0" applyProtection="0"/>
    <xf numFmtId="172" fontId="228" fillId="0" borderId="0" applyFont="0" applyFill="0" applyBorder="0" applyAlignment="0" applyProtection="0"/>
    <xf numFmtId="169" fontId="211" fillId="0" borderId="0" applyFont="0" applyFill="0" applyBorder="0" applyAlignment="0" applyProtection="0"/>
    <xf numFmtId="171" fontId="211" fillId="0" borderId="0" applyFont="0" applyFill="0" applyBorder="0" applyAlignment="0" applyProtection="0"/>
    <xf numFmtId="168" fontId="226" fillId="0" borderId="0" applyFont="0" applyFill="0" applyBorder="0" applyAlignment="0" applyProtection="0"/>
    <xf numFmtId="170" fontId="226" fillId="0" borderId="0" applyFont="0" applyFill="0" applyBorder="0" applyAlignment="0" applyProtection="0"/>
    <xf numFmtId="175" fontId="228" fillId="0" borderId="0"/>
    <xf numFmtId="175" fontId="43" fillId="0" borderId="0" applyNumberFormat="0" applyFill="0" applyBorder="0" applyAlignment="0" applyProtection="0">
      <alignment vertical="top"/>
      <protection locked="0"/>
    </xf>
    <xf numFmtId="172" fontId="228" fillId="0" borderId="0" applyFont="0" applyFill="0" applyBorder="0" applyAlignment="0" applyProtection="0">
      <alignment vertical="center"/>
    </xf>
    <xf numFmtId="175" fontId="47" fillId="0" borderId="0">
      <protection locked="0"/>
    </xf>
    <xf numFmtId="175" fontId="228" fillId="0" borderId="0"/>
    <xf numFmtId="289" fontId="229" fillId="0" borderId="0">
      <protection locked="0"/>
    </xf>
    <xf numFmtId="290" fontId="229" fillId="0" borderId="0">
      <protection locked="0"/>
    </xf>
    <xf numFmtId="175" fontId="47" fillId="0" borderId="0">
      <protection locked="0"/>
    </xf>
    <xf numFmtId="169" fontId="34" fillId="0" borderId="0" applyFont="0" applyFill="0" applyBorder="0" applyAlignment="0" applyProtection="0"/>
    <xf numFmtId="175" fontId="230" fillId="0" borderId="0"/>
    <xf numFmtId="291" fontId="229" fillId="0" borderId="0">
      <protection locked="0"/>
    </xf>
    <xf numFmtId="292" fontId="229" fillId="0" borderId="0" applyFont="0" applyFill="0" applyBorder="0" applyAlignment="0" applyProtection="0"/>
    <xf numFmtId="293" fontId="229" fillId="0" borderId="0" applyFont="0" applyFill="0" applyBorder="0" applyAlignment="0" applyProtection="0"/>
    <xf numFmtId="4" fontId="47" fillId="0" borderId="0">
      <protection locked="0"/>
    </xf>
    <xf numFmtId="294" fontId="229" fillId="0" borderId="0">
      <protection locked="0"/>
    </xf>
    <xf numFmtId="242" fontId="231" fillId="0" borderId="0">
      <alignment vertical="center"/>
    </xf>
    <xf numFmtId="175" fontId="232" fillId="0" borderId="0">
      <protection locked="0"/>
    </xf>
    <xf numFmtId="175" fontId="232" fillId="0" borderId="0">
      <protection locked="0"/>
    </xf>
    <xf numFmtId="295" fontId="229" fillId="0" borderId="0">
      <protection locked="0"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5" fontId="233" fillId="0" borderId="0"/>
    <xf numFmtId="175" fontId="47" fillId="0" borderId="32">
      <protection locked="0"/>
    </xf>
    <xf numFmtId="242" fontId="229" fillId="0" borderId="0" applyFont="0" applyFill="0" applyBorder="0" applyAlignment="0" applyProtection="0"/>
    <xf numFmtId="296" fontId="22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4"/>
    <xf numFmtId="0" fontId="12" fillId="5" borderId="4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4" fillId="105" borderId="0" applyNumberFormat="0" applyBorder="0" applyAlignment="0" applyProtection="0"/>
    <xf numFmtId="0" fontId="52" fillId="106" borderId="0" applyNumberFormat="0" applyBorder="0" applyAlignment="0" applyProtection="0"/>
    <xf numFmtId="0" fontId="52" fillId="107" borderId="0" applyNumberFormat="0" applyBorder="0" applyAlignment="0" applyProtection="0"/>
    <xf numFmtId="0" fontId="54" fillId="108" borderId="0" applyNumberFormat="0" applyBorder="0" applyAlignment="0" applyProtection="0"/>
    <xf numFmtId="0" fontId="52" fillId="106" borderId="0" applyNumberFormat="0" applyBorder="0" applyAlignment="0" applyProtection="0"/>
    <xf numFmtId="0" fontId="52" fillId="109" borderId="0" applyNumberFormat="0" applyBorder="0" applyAlignment="0" applyProtection="0"/>
    <xf numFmtId="0" fontId="54" fillId="107" borderId="0" applyNumberFormat="0" applyBorder="0" applyAlignment="0" applyProtection="0"/>
    <xf numFmtId="0" fontId="52" fillId="104" borderId="0" applyNumberFormat="0" applyBorder="0" applyAlignment="0" applyProtection="0"/>
    <xf numFmtId="0" fontId="52" fillId="107" borderId="0" applyNumberFormat="0" applyBorder="0" applyAlignment="0" applyProtection="0"/>
    <xf numFmtId="0" fontId="54" fillId="107" borderId="0" applyNumberFormat="0" applyBorder="0" applyAlignment="0" applyProtection="0"/>
    <xf numFmtId="0" fontId="52" fillId="110" borderId="0" applyNumberFormat="0" applyBorder="0" applyAlignment="0" applyProtection="0"/>
    <xf numFmtId="0" fontId="52" fillId="104" borderId="0" applyNumberFormat="0" applyBorder="0" applyAlignment="0" applyProtection="0"/>
    <xf numFmtId="0" fontId="54" fillId="105" borderId="0" applyNumberFormat="0" applyBorder="0" applyAlignment="0" applyProtection="0"/>
    <xf numFmtId="0" fontId="52" fillId="106" borderId="0" applyNumberFormat="0" applyBorder="0" applyAlignment="0" applyProtection="0"/>
    <xf numFmtId="0" fontId="52" fillId="111" borderId="0" applyNumberFormat="0" applyBorder="0" applyAlignment="0" applyProtection="0"/>
    <xf numFmtId="0" fontId="54" fillId="111" borderId="0" applyNumberFormat="0" applyBorder="0" applyAlignment="0" applyProtection="0"/>
    <xf numFmtId="0" fontId="220" fillId="112" borderId="0" applyNumberFormat="0" applyBorder="0" applyAlignment="0" applyProtection="0"/>
    <xf numFmtId="0" fontId="220" fillId="113" borderId="0" applyNumberFormat="0" applyBorder="0" applyAlignment="0" applyProtection="0"/>
    <xf numFmtId="0" fontId="220" fillId="114" borderId="0" applyNumberFormat="0" applyBorder="0" applyAlignment="0" applyProtection="0"/>
    <xf numFmtId="0" fontId="234" fillId="0" borderId="0" applyNumberFormat="0" applyFill="0" applyBorder="0" applyAlignment="0" applyProtection="0"/>
    <xf numFmtId="9" fontId="164" fillId="0" borderId="0" applyFont="0" applyFill="0" applyBorder="0" applyAlignment="0" applyProtection="0"/>
    <xf numFmtId="0" fontId="16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4" fillId="0" borderId="0"/>
    <xf numFmtId="43" fontId="4" fillId="0" borderId="0" applyFont="0" applyFill="0" applyBorder="0" applyAlignment="0" applyProtection="0"/>
    <xf numFmtId="0" fontId="4" fillId="0" borderId="0"/>
    <xf numFmtId="0" fontId="12" fillId="5" borderId="4"/>
    <xf numFmtId="0" fontId="12" fillId="5" borderId="4"/>
    <xf numFmtId="0" fontId="2" fillId="0" borderId="0"/>
    <xf numFmtId="0" fontId="6" fillId="0" borderId="0"/>
    <xf numFmtId="43" fontId="164" fillId="0" borderId="0" applyFont="0" applyFill="0" applyBorder="0" applyAlignment="0" applyProtection="0"/>
    <xf numFmtId="175" fontId="35" fillId="0" borderId="0"/>
    <xf numFmtId="175" fontId="6" fillId="0" borderId="0"/>
    <xf numFmtId="175" fontId="6" fillId="0" borderId="0"/>
    <xf numFmtId="175" fontId="6" fillId="0" borderId="0" applyFont="0" applyFill="0" applyBorder="0" applyAlignment="0" applyProtection="0"/>
    <xf numFmtId="175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5">
      <alignment horizontal="right" vertical="center" wrapText="1" readingOrder="1"/>
    </xf>
    <xf numFmtId="0" fontId="5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vertical="center"/>
    </xf>
    <xf numFmtId="0" fontId="235" fillId="4" borderId="0" xfId="18333" applyFont="1" applyFill="1"/>
    <xf numFmtId="0" fontId="6" fillId="4" borderId="0" xfId="18333" applyFill="1" applyAlignment="1">
      <alignment horizontal="center" vertical="center"/>
    </xf>
    <xf numFmtId="0" fontId="6" fillId="4" borderId="0" xfId="18333" applyFill="1"/>
    <xf numFmtId="14" fontId="6" fillId="4" borderId="0" xfId="18333" applyNumberFormat="1" applyFill="1"/>
    <xf numFmtId="0" fontId="236" fillId="4" borderId="0" xfId="18333" applyFont="1" applyFill="1"/>
    <xf numFmtId="0" fontId="6" fillId="0" borderId="0" xfId="18333"/>
    <xf numFmtId="0" fontId="86" fillId="0" borderId="0" xfId="18333" applyFont="1"/>
    <xf numFmtId="0" fontId="238" fillId="116" borderId="10" xfId="18333" applyFont="1" applyFill="1" applyBorder="1" applyAlignment="1">
      <alignment horizontal="center" vertical="center" wrapText="1"/>
    </xf>
    <xf numFmtId="0" fontId="6" fillId="116" borderId="8" xfId="18333" applyFill="1" applyBorder="1"/>
    <xf numFmtId="0" fontId="237" fillId="4" borderId="0" xfId="18333" applyFont="1" applyFill="1"/>
    <xf numFmtId="0" fontId="239" fillId="4" borderId="0" xfId="18333" applyFont="1" applyFill="1"/>
    <xf numFmtId="0" fontId="240" fillId="115" borderId="0" xfId="18333" applyFont="1" applyFill="1"/>
    <xf numFmtId="0" fontId="241" fillId="4" borderId="0" xfId="18333" applyFont="1" applyFill="1"/>
    <xf numFmtId="0" fontId="242" fillId="4" borderId="0" xfId="18333" applyFont="1" applyFill="1" applyAlignment="1">
      <alignment horizontal="center" vertical="center"/>
    </xf>
    <xf numFmtId="0" fontId="243" fillId="4" borderId="0" xfId="18333" applyFont="1" applyFill="1" applyAlignment="1">
      <alignment horizontal="center" vertical="center"/>
    </xf>
    <xf numFmtId="0" fontId="86" fillId="4" borderId="0" xfId="18333" applyFont="1" applyFill="1"/>
    <xf numFmtId="0" fontId="237" fillId="116" borderId="2" xfId="18333" applyFont="1" applyFill="1" applyBorder="1" applyAlignment="1">
      <alignment horizontal="left" vertical="center"/>
    </xf>
    <xf numFmtId="0" fontId="237" fillId="116" borderId="11" xfId="18333" applyFont="1" applyFill="1" applyBorder="1" applyAlignment="1">
      <alignment horizontal="left" vertical="center"/>
    </xf>
    <xf numFmtId="0" fontId="237" fillId="116" borderId="3" xfId="18333" applyFont="1" applyFill="1" applyBorder="1" applyAlignment="1">
      <alignment horizontal="center" vertical="center"/>
    </xf>
    <xf numFmtId="0" fontId="6" fillId="0" borderId="8" xfId="18333" applyBorder="1"/>
    <xf numFmtId="0" fontId="235" fillId="0" borderId="0" xfId="18333" applyFont="1"/>
    <xf numFmtId="0" fontId="6" fillId="0" borderId="0" xfId="18333" applyAlignment="1">
      <alignment horizontal="center" vertical="center"/>
    </xf>
    <xf numFmtId="0" fontId="238" fillId="4" borderId="0" xfId="18333" applyFont="1" applyFill="1" applyAlignment="1">
      <alignment horizontal="center" vertical="center"/>
    </xf>
    <xf numFmtId="0" fontId="238" fillId="4" borderId="0" xfId="18333" applyFont="1" applyFill="1" applyAlignment="1">
      <alignment horizontal="center" vertical="center" wrapText="1"/>
    </xf>
    <xf numFmtId="0" fontId="6" fillId="116" borderId="0" xfId="18333" applyFill="1"/>
    <xf numFmtId="0" fontId="237" fillId="4" borderId="0" xfId="18333" applyFont="1" applyFill="1" applyAlignment="1">
      <alignment horizontal="right" vertical="center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29" xfId="0" applyBorder="1"/>
    <xf numFmtId="0" fontId="0" fillId="0" borderId="80" xfId="0" applyBorder="1"/>
    <xf numFmtId="0" fontId="0" fillId="0" borderId="81" xfId="0" applyBorder="1"/>
    <xf numFmtId="9" fontId="0" fillId="0" borderId="0" xfId="53" applyFont="1" applyBorder="1"/>
    <xf numFmtId="0" fontId="0" fillId="0" borderId="28" xfId="0" applyBorder="1"/>
    <xf numFmtId="0" fontId="0" fillId="0" borderId="77" xfId="0" applyBorder="1"/>
    <xf numFmtId="9" fontId="0" fillId="0" borderId="30" xfId="0" applyNumberFormat="1" applyBorder="1" applyAlignment="1">
      <alignment horizontal="center" vertical="center"/>
    </xf>
    <xf numFmtId="9" fontId="0" fillId="0" borderId="78" xfId="0" applyNumberFormat="1" applyBorder="1" applyAlignment="1">
      <alignment horizontal="center"/>
    </xf>
    <xf numFmtId="9" fontId="0" fillId="0" borderId="0" xfId="53" applyFont="1" applyBorder="1" applyAlignment="1">
      <alignment horizontal="center" vertical="center"/>
    </xf>
    <xf numFmtId="9" fontId="0" fillId="0" borderId="28" xfId="53" applyFont="1" applyBorder="1" applyAlignment="1">
      <alignment horizontal="center" vertical="center"/>
    </xf>
    <xf numFmtId="9" fontId="0" fillId="0" borderId="78" xfId="0" applyNumberFormat="1" applyBorder="1" applyAlignment="1">
      <alignment horizontal="center" vertical="center"/>
    </xf>
    <xf numFmtId="0" fontId="17" fillId="0" borderId="79" xfId="0" applyFont="1" applyBorder="1"/>
    <xf numFmtId="0" fontId="17" fillId="0" borderId="81" xfId="0" applyFont="1" applyBorder="1"/>
    <xf numFmtId="0" fontId="17" fillId="0" borderId="0" xfId="0" applyFont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 readingOrder="1"/>
    </xf>
    <xf numFmtId="17" fontId="21" fillId="4" borderId="0" xfId="0" applyNumberFormat="1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9" fillId="4" borderId="0" xfId="38" applyFont="1" applyFill="1" applyAlignment="1">
      <alignment horizontal="center" vertical="center" wrapText="1"/>
    </xf>
    <xf numFmtId="0" fontId="23" fillId="4" borderId="0" xfId="1" applyFont="1" applyFill="1" applyBorder="1" applyAlignment="1">
      <alignment vertical="center" wrapText="1"/>
    </xf>
    <xf numFmtId="0" fontId="247" fillId="4" borderId="3" xfId="1" applyFont="1" applyFill="1" applyBorder="1" applyAlignment="1">
      <alignment horizontal="center" vertical="center" wrapText="1"/>
    </xf>
    <xf numFmtId="17" fontId="21" fillId="4" borderId="0" xfId="0" applyNumberFormat="1" applyFont="1" applyFill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 readingOrder="1"/>
    </xf>
    <xf numFmtId="0" fontId="22" fillId="117" borderId="76" xfId="0" applyFont="1" applyFill="1" applyBorder="1" applyAlignment="1">
      <alignment horizontal="center" vertical="center" wrapText="1"/>
    </xf>
    <xf numFmtId="0" fontId="22" fillId="117" borderId="76" xfId="0" applyFont="1" applyFill="1" applyBorder="1" applyAlignment="1">
      <alignment horizontal="center" vertical="center" wrapText="1" readingOrder="1"/>
    </xf>
    <xf numFmtId="17" fontId="22" fillId="117" borderId="76" xfId="0" applyNumberFormat="1" applyFont="1" applyFill="1" applyBorder="1" applyAlignment="1">
      <alignment horizontal="center" vertical="center" wrapText="1" readingOrder="1"/>
    </xf>
    <xf numFmtId="0" fontId="19" fillId="4" borderId="0" xfId="0" applyFont="1" applyFill="1" applyAlignment="1">
      <alignment vertical="center"/>
    </xf>
    <xf numFmtId="0" fontId="22" fillId="117" borderId="13" xfId="0" applyFont="1" applyFill="1" applyBorder="1" applyAlignment="1">
      <alignment horizontal="center" vertical="center" wrapText="1"/>
    </xf>
    <xf numFmtId="0" fontId="22" fillId="117" borderId="13" xfId="0" applyFont="1" applyFill="1" applyBorder="1" applyAlignment="1">
      <alignment horizontal="center" vertical="center" wrapText="1" readingOrder="1"/>
    </xf>
    <xf numFmtId="17" fontId="22" fillId="117" borderId="1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21" fillId="115" borderId="0" xfId="0" applyFont="1" applyFill="1" applyAlignment="1">
      <alignment vertical="center"/>
    </xf>
    <xf numFmtId="0" fontId="22" fillId="117" borderId="12" xfId="0" applyFont="1" applyFill="1" applyBorder="1" applyAlignment="1">
      <alignment horizontal="center" vertical="center" wrapText="1"/>
    </xf>
    <xf numFmtId="0" fontId="22" fillId="117" borderId="12" xfId="0" applyFont="1" applyFill="1" applyBorder="1" applyAlignment="1">
      <alignment horizontal="center" vertical="center" wrapText="1" readingOrder="1"/>
    </xf>
    <xf numFmtId="17" fontId="22" fillId="117" borderId="12" xfId="0" applyNumberFormat="1" applyFont="1" applyFill="1" applyBorder="1" applyAlignment="1">
      <alignment horizontal="center" vertical="center" wrapText="1" readingOrder="1"/>
    </xf>
    <xf numFmtId="1" fontId="22" fillId="117" borderId="76" xfId="0" applyNumberFormat="1" applyFont="1" applyFill="1" applyBorder="1" applyAlignment="1">
      <alignment horizontal="center" vertical="center" wrapText="1" readingOrder="1"/>
    </xf>
    <xf numFmtId="1" fontId="22" fillId="117" borderId="13" xfId="0" applyNumberFormat="1" applyFont="1" applyFill="1" applyBorder="1" applyAlignment="1">
      <alignment horizontal="center" vertical="center" wrapText="1" readingOrder="1"/>
    </xf>
    <xf numFmtId="0" fontId="248" fillId="4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299" fontId="21" fillId="4" borderId="0" xfId="0" applyNumberFormat="1" applyFont="1" applyFill="1" applyAlignment="1">
      <alignment horizontal="center" vertical="center"/>
    </xf>
    <xf numFmtId="299" fontId="246" fillId="4" borderId="0" xfId="1" applyNumberFormat="1" applyFont="1" applyFill="1" applyBorder="1" applyAlignment="1">
      <alignment horizontal="center" wrapText="1"/>
    </xf>
    <xf numFmtId="299" fontId="28" fillId="6" borderId="12" xfId="0" applyNumberFormat="1" applyFont="1" applyFill="1" applyBorder="1" applyAlignment="1">
      <alignment horizontal="center" vertical="center" wrapText="1" readingOrder="1"/>
    </xf>
    <xf numFmtId="299" fontId="22" fillId="117" borderId="76" xfId="0" applyNumberFormat="1" applyFont="1" applyFill="1" applyBorder="1" applyAlignment="1">
      <alignment horizontal="center" vertical="center" wrapText="1" readingOrder="1"/>
    </xf>
    <xf numFmtId="299" fontId="22" fillId="117" borderId="13" xfId="0" applyNumberFormat="1" applyFont="1" applyFill="1" applyBorder="1" applyAlignment="1">
      <alignment horizontal="center" vertical="center" wrapText="1" readingOrder="1"/>
    </xf>
    <xf numFmtId="299" fontId="22" fillId="117" borderId="12" xfId="0" applyNumberFormat="1" applyFont="1" applyFill="1" applyBorder="1" applyAlignment="1">
      <alignment horizontal="center" vertical="center" wrapText="1" readingOrder="1"/>
    </xf>
    <xf numFmtId="14" fontId="22" fillId="117" borderId="13" xfId="0" applyNumberFormat="1" applyFont="1" applyFill="1" applyBorder="1" applyAlignment="1">
      <alignment horizontal="center" vertical="center" wrapText="1"/>
    </xf>
    <xf numFmtId="299" fontId="22" fillId="117" borderId="13" xfId="0" applyNumberFormat="1" applyFont="1" applyFill="1" applyBorder="1" applyAlignment="1">
      <alignment horizontal="center" vertical="center" wrapText="1"/>
    </xf>
    <xf numFmtId="14" fontId="21" fillId="4" borderId="0" xfId="0" applyNumberFormat="1" applyFont="1" applyFill="1" applyAlignment="1">
      <alignment horizontal="center" vertical="center" wrapText="1"/>
    </xf>
    <xf numFmtId="0" fontId="0" fillId="0" borderId="82" xfId="0" applyBorder="1"/>
    <xf numFmtId="0" fontId="0" fillId="0" borderId="82" xfId="0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82" xfId="0" applyBorder="1" applyAlignment="1">
      <alignment horizontal="left" vertical="center" wrapText="1"/>
    </xf>
    <xf numFmtId="3" fontId="0" fillId="0" borderId="82" xfId="0" applyNumberFormat="1" applyBorder="1" applyAlignment="1">
      <alignment horizontal="center" vertical="center"/>
    </xf>
    <xf numFmtId="297" fontId="15" fillId="0" borderId="82" xfId="0" applyNumberFormat="1" applyFont="1" applyBorder="1" applyAlignment="1">
      <alignment horizontal="center" vertical="center"/>
    </xf>
    <xf numFmtId="297" fontId="15" fillId="0" borderId="82" xfId="0" applyNumberFormat="1" applyFont="1" applyBorder="1" applyAlignment="1">
      <alignment horizontal="left" vertical="center" wrapText="1"/>
    </xf>
    <xf numFmtId="0" fontId="17" fillId="0" borderId="82" xfId="0" applyFont="1" applyBorder="1"/>
    <xf numFmtId="0" fontId="17" fillId="0" borderId="82" xfId="0" applyFont="1" applyBorder="1" applyAlignment="1">
      <alignment horizontal="center" vertical="center"/>
    </xf>
    <xf numFmtId="3" fontId="17" fillId="0" borderId="82" xfId="0" applyNumberFormat="1" applyFont="1" applyBorder="1" applyAlignment="1">
      <alignment horizontal="center" vertical="center"/>
    </xf>
    <xf numFmtId="297" fontId="26" fillId="0" borderId="82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left" wrapText="1"/>
    </xf>
    <xf numFmtId="0" fontId="237" fillId="116" borderId="83" xfId="18333" applyFont="1" applyFill="1" applyBorder="1" applyAlignment="1">
      <alignment horizontal="right" vertical="center" wrapText="1"/>
    </xf>
    <xf numFmtId="0" fontId="238" fillId="116" borderId="85" xfId="18333" applyFont="1" applyFill="1" applyBorder="1" applyAlignment="1">
      <alignment horizontal="center" vertical="center" wrapText="1"/>
    </xf>
    <xf numFmtId="0" fontId="237" fillId="116" borderId="83" xfId="18333" applyFont="1" applyFill="1" applyBorder="1" applyAlignment="1">
      <alignment horizontal="right" vertical="center"/>
    </xf>
    <xf numFmtId="0" fontId="235" fillId="116" borderId="86" xfId="18333" applyFont="1" applyFill="1" applyBorder="1"/>
    <xf numFmtId="0" fontId="238" fillId="116" borderId="87" xfId="18333" applyFont="1" applyFill="1" applyBorder="1" applyAlignment="1">
      <alignment horizontal="center" vertical="center" wrapText="1"/>
    </xf>
    <xf numFmtId="0" fontId="6" fillId="116" borderId="85" xfId="18333" applyFill="1" applyBorder="1"/>
    <xf numFmtId="0" fontId="6" fillId="116" borderId="88" xfId="18333" applyFill="1" applyBorder="1"/>
    <xf numFmtId="0" fontId="6" fillId="116" borderId="86" xfId="18333" applyFill="1" applyBorder="1" applyAlignment="1">
      <alignment horizontal="center" vertical="center"/>
    </xf>
    <xf numFmtId="0" fontId="6" fillId="116" borderId="83" xfId="18333" applyFill="1" applyBorder="1" applyAlignment="1">
      <alignment horizontal="center" vertical="center"/>
    </xf>
    <xf numFmtId="0" fontId="239" fillId="116" borderId="84" xfId="18333" applyFont="1" applyFill="1" applyBorder="1" applyAlignment="1">
      <alignment horizontal="left" vertical="center"/>
    </xf>
    <xf numFmtId="0" fontId="239" fillId="116" borderId="88" xfId="18333" applyFont="1" applyFill="1" applyBorder="1" applyAlignment="1">
      <alignment horizontal="center" vertical="center" wrapText="1"/>
    </xf>
    <xf numFmtId="17" fontId="239" fillId="116" borderId="86" xfId="18333" applyNumberFormat="1" applyFont="1" applyFill="1" applyBorder="1" applyAlignment="1">
      <alignment horizontal="right" vertical="center"/>
    </xf>
    <xf numFmtId="1" fontId="239" fillId="116" borderId="83" xfId="18334" applyNumberFormat="1" applyFont="1" applyFill="1" applyBorder="1" applyAlignment="1">
      <alignment horizontal="left" vertical="center"/>
    </xf>
    <xf numFmtId="9" fontId="239" fillId="116" borderId="84" xfId="18333" applyNumberFormat="1" applyFont="1" applyFill="1" applyBorder="1" applyAlignment="1">
      <alignment horizontal="center"/>
    </xf>
    <xf numFmtId="9" fontId="239" fillId="116" borderId="84" xfId="18333" applyNumberFormat="1" applyFont="1" applyFill="1" applyBorder="1" applyAlignment="1">
      <alignment horizontal="center" vertical="center" wrapText="1"/>
    </xf>
    <xf numFmtId="0" fontId="237" fillId="0" borderId="87" xfId="18333" applyFont="1" applyBorder="1" applyAlignment="1">
      <alignment horizontal="left"/>
    </xf>
    <xf numFmtId="0" fontId="238" fillId="0" borderId="88" xfId="18333" applyFont="1" applyBorder="1"/>
    <xf numFmtId="0" fontId="238" fillId="0" borderId="88" xfId="18333" applyFont="1" applyBorder="1" applyAlignment="1">
      <alignment horizontal="center" vertical="center"/>
    </xf>
    <xf numFmtId="0" fontId="238" fillId="37" borderId="82" xfId="18333" applyFont="1" applyFill="1" applyBorder="1" applyAlignment="1">
      <alignment horizontal="left"/>
    </xf>
    <xf numFmtId="0" fontId="238" fillId="37" borderId="82" xfId="18333" applyFont="1" applyFill="1" applyBorder="1" applyAlignment="1">
      <alignment horizontal="center"/>
    </xf>
    <xf numFmtId="0" fontId="238" fillId="37" borderId="82" xfId="18333" applyFont="1" applyFill="1" applyBorder="1" applyAlignment="1">
      <alignment horizontal="center" vertical="center"/>
    </xf>
    <xf numFmtId="207" fontId="238" fillId="37" borderId="82" xfId="18333" applyNumberFormat="1" applyFont="1" applyFill="1" applyBorder="1" applyAlignment="1" applyProtection="1">
      <alignment horizontal="center"/>
      <protection locked="0"/>
    </xf>
    <xf numFmtId="9" fontId="238" fillId="0" borderId="82" xfId="18333" applyNumberFormat="1" applyFont="1" applyBorder="1" applyAlignment="1">
      <alignment horizontal="center"/>
    </xf>
    <xf numFmtId="0" fontId="237" fillId="0" borderId="82" xfId="18333" applyFont="1" applyBorder="1" applyAlignment="1">
      <alignment horizontal="left"/>
    </xf>
    <xf numFmtId="207" fontId="237" fillId="0" borderId="82" xfId="18333" applyNumberFormat="1" applyFont="1" applyBorder="1" applyAlignment="1">
      <alignment horizontal="center"/>
    </xf>
    <xf numFmtId="9" fontId="237" fillId="0" borderId="82" xfId="18333" applyNumberFormat="1" applyFont="1" applyBorder="1" applyAlignment="1">
      <alignment horizontal="center"/>
    </xf>
    <xf numFmtId="3" fontId="237" fillId="0" borderId="82" xfId="18333" applyNumberFormat="1" applyFont="1" applyBorder="1" applyAlignment="1">
      <alignment horizontal="center"/>
    </xf>
    <xf numFmtId="297" fontId="237" fillId="0" borderId="82" xfId="18333" applyNumberFormat="1" applyFont="1" applyBorder="1" applyAlignment="1">
      <alignment horizontal="center"/>
    </xf>
    <xf numFmtId="14" fontId="22" fillId="117" borderId="76" xfId="0" applyNumberFormat="1" applyFont="1" applyFill="1" applyBorder="1" applyAlignment="1">
      <alignment horizontal="center" vertical="center" wrapText="1"/>
    </xf>
    <xf numFmtId="14" fontId="22" fillId="117" borderId="76" xfId="0" applyNumberFormat="1" applyFont="1" applyFill="1" applyBorder="1" applyAlignment="1">
      <alignment horizontal="center" vertical="center" wrapText="1" readingOrder="1"/>
    </xf>
    <xf numFmtId="14" fontId="20" fillId="4" borderId="0" xfId="0" applyNumberFormat="1" applyFont="1" applyFill="1" applyAlignment="1">
      <alignment horizontal="center" vertical="center" readingOrder="1"/>
    </xf>
    <xf numFmtId="14" fontId="23" fillId="4" borderId="0" xfId="1" applyNumberFormat="1" applyFont="1" applyFill="1" applyBorder="1" applyAlignment="1">
      <alignment horizontal="center" vertical="center" wrapText="1"/>
    </xf>
    <xf numFmtId="14" fontId="28" fillId="6" borderId="12" xfId="0" applyNumberFormat="1" applyFont="1" applyFill="1" applyBorder="1" applyAlignment="1">
      <alignment horizontal="center" vertical="center" wrapText="1" readingOrder="1"/>
    </xf>
    <xf numFmtId="14" fontId="22" fillId="117" borderId="13" xfId="0" applyNumberFormat="1" applyFont="1" applyFill="1" applyBorder="1" applyAlignment="1">
      <alignment horizontal="center" vertical="center" wrapText="1" readingOrder="1"/>
    </xf>
    <xf numFmtId="14" fontId="21" fillId="0" borderId="0" xfId="0" applyNumberFormat="1" applyFont="1" applyAlignment="1">
      <alignment horizontal="center" vertical="center" wrapText="1"/>
    </xf>
    <xf numFmtId="299" fontId="22" fillId="117" borderId="76" xfId="0" applyNumberFormat="1" applyFont="1" applyFill="1" applyBorder="1" applyAlignment="1">
      <alignment horizontal="center" vertical="center" wrapText="1"/>
    </xf>
    <xf numFmtId="3" fontId="0" fillId="0" borderId="8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98" fontId="15" fillId="0" borderId="84" xfId="0" applyNumberFormat="1" applyFont="1" applyBorder="1" applyAlignment="1">
      <alignment horizontal="center" vertical="center"/>
    </xf>
    <xf numFmtId="298" fontId="15" fillId="0" borderId="2" xfId="0" applyNumberFormat="1" applyFont="1" applyBorder="1" applyAlignment="1">
      <alignment horizontal="center" vertical="center"/>
    </xf>
    <xf numFmtId="298" fontId="15" fillId="0" borderId="84" xfId="0" applyNumberFormat="1" applyFont="1" applyBorder="1" applyAlignment="1">
      <alignment horizontal="left" vertical="center" wrapText="1"/>
    </xf>
    <xf numFmtId="298" fontId="15" fillId="0" borderId="2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298" fontId="15" fillId="0" borderId="25" xfId="0" applyNumberFormat="1" applyFont="1" applyBorder="1" applyAlignment="1">
      <alignment horizontal="center" vertical="center"/>
    </xf>
    <xf numFmtId="298" fontId="15" fillId="0" borderId="25" xfId="0" applyNumberFormat="1" applyFont="1" applyBorder="1" applyAlignment="1">
      <alignment horizontal="left" vertical="center" wrapText="1"/>
    </xf>
    <xf numFmtId="17" fontId="239" fillId="116" borderId="82" xfId="18333" applyNumberFormat="1" applyFont="1" applyFill="1" applyBorder="1" applyAlignment="1">
      <alignment horizontal="center" vertical="center"/>
    </xf>
  </cellXfs>
  <cellStyles count="18345">
    <cellStyle name="_x000a_shell=progma" xfId="91" xr:uid="{00000000-0005-0000-0000-000000000000}"/>
    <cellStyle name="_x0007__x000b_" xfId="92" xr:uid="{00000000-0005-0000-0000-000001000000}"/>
    <cellStyle name="_x000d__x000a_JournalTemplate=C:\COMFO\CTALK\JOURSTD.TPL_x000d__x000a_LbStateAddress=3 3 0 251 1 89 2 311_x000d__x000a_LbStateJou" xfId="93" xr:uid="{00000000-0005-0000-0000-000002000000}"/>
    <cellStyle name="$1000s (0)" xfId="94" xr:uid="{00000000-0005-0000-0000-000003000000}"/>
    <cellStyle name="$1000s (0) 2" xfId="95" xr:uid="{00000000-0005-0000-0000-000004000000}"/>
    <cellStyle name="$1000s (0) 2 10" xfId="96" xr:uid="{00000000-0005-0000-0000-000005000000}"/>
    <cellStyle name="$1000s (0) 2 11" xfId="97" xr:uid="{00000000-0005-0000-0000-000006000000}"/>
    <cellStyle name="$1000s (0) 2 12" xfId="98" xr:uid="{00000000-0005-0000-0000-000007000000}"/>
    <cellStyle name="$1000s (0) 2 13" xfId="99" xr:uid="{00000000-0005-0000-0000-000008000000}"/>
    <cellStyle name="$1000s (0) 2 14" xfId="100" xr:uid="{00000000-0005-0000-0000-000009000000}"/>
    <cellStyle name="$1000s (0) 2 2" xfId="101" xr:uid="{00000000-0005-0000-0000-00000A000000}"/>
    <cellStyle name="$1000s (0) 2 3" xfId="102" xr:uid="{00000000-0005-0000-0000-00000B000000}"/>
    <cellStyle name="$1000s (0) 2 4" xfId="103" xr:uid="{00000000-0005-0000-0000-00000C000000}"/>
    <cellStyle name="$1000s (0) 2 5" xfId="104" xr:uid="{00000000-0005-0000-0000-00000D000000}"/>
    <cellStyle name="$1000s (0) 2 6" xfId="105" xr:uid="{00000000-0005-0000-0000-00000E000000}"/>
    <cellStyle name="$1000s (0) 2 7" xfId="106" xr:uid="{00000000-0005-0000-0000-00000F000000}"/>
    <cellStyle name="$1000s (0) 2 8" xfId="107" xr:uid="{00000000-0005-0000-0000-000010000000}"/>
    <cellStyle name="$1000s (0) 2 9" xfId="108" xr:uid="{00000000-0005-0000-0000-000011000000}"/>
    <cellStyle name="$1000s (0) 3" xfId="109" xr:uid="{00000000-0005-0000-0000-000012000000}"/>
    <cellStyle name="$1000s (0) 3 10" xfId="110" xr:uid="{00000000-0005-0000-0000-000013000000}"/>
    <cellStyle name="$1000s (0) 3 11" xfId="111" xr:uid="{00000000-0005-0000-0000-000014000000}"/>
    <cellStyle name="$1000s (0) 3 12" xfId="112" xr:uid="{00000000-0005-0000-0000-000015000000}"/>
    <cellStyle name="$1000s (0) 3 13" xfId="113" xr:uid="{00000000-0005-0000-0000-000016000000}"/>
    <cellStyle name="$1000s (0) 3 2" xfId="114" xr:uid="{00000000-0005-0000-0000-000017000000}"/>
    <cellStyle name="$1000s (0) 3 3" xfId="115" xr:uid="{00000000-0005-0000-0000-000018000000}"/>
    <cellStyle name="$1000s (0) 3 4" xfId="116" xr:uid="{00000000-0005-0000-0000-000019000000}"/>
    <cellStyle name="$1000s (0) 3 5" xfId="117" xr:uid="{00000000-0005-0000-0000-00001A000000}"/>
    <cellStyle name="$1000s (0) 3 6" xfId="118" xr:uid="{00000000-0005-0000-0000-00001B000000}"/>
    <cellStyle name="$1000s (0) 3 7" xfId="119" xr:uid="{00000000-0005-0000-0000-00001C000000}"/>
    <cellStyle name="$1000s (0) 3 8" xfId="120" xr:uid="{00000000-0005-0000-0000-00001D000000}"/>
    <cellStyle name="$1000s (0) 3 9" xfId="121" xr:uid="{00000000-0005-0000-0000-00001E000000}"/>
    <cellStyle name="$1000s (0) 4" xfId="122" xr:uid="{00000000-0005-0000-0000-00001F000000}"/>
    <cellStyle name="$1000s (0) 4 10" xfId="123" xr:uid="{00000000-0005-0000-0000-000020000000}"/>
    <cellStyle name="$1000s (0) 4 11" xfId="124" xr:uid="{00000000-0005-0000-0000-000021000000}"/>
    <cellStyle name="$1000s (0) 4 12" xfId="125" xr:uid="{00000000-0005-0000-0000-000022000000}"/>
    <cellStyle name="$1000s (0) 4 13" xfId="126" xr:uid="{00000000-0005-0000-0000-000023000000}"/>
    <cellStyle name="$1000s (0) 4 2" xfId="127" xr:uid="{00000000-0005-0000-0000-000024000000}"/>
    <cellStyle name="$1000s (0) 4 3" xfId="128" xr:uid="{00000000-0005-0000-0000-000025000000}"/>
    <cellStyle name="$1000s (0) 4 4" xfId="129" xr:uid="{00000000-0005-0000-0000-000026000000}"/>
    <cellStyle name="$1000s (0) 4 5" xfId="130" xr:uid="{00000000-0005-0000-0000-000027000000}"/>
    <cellStyle name="$1000s (0) 4 6" xfId="131" xr:uid="{00000000-0005-0000-0000-000028000000}"/>
    <cellStyle name="$1000s (0) 4 7" xfId="132" xr:uid="{00000000-0005-0000-0000-000029000000}"/>
    <cellStyle name="$1000s (0) 4 8" xfId="133" xr:uid="{00000000-0005-0000-0000-00002A000000}"/>
    <cellStyle name="$1000s (0) 4 9" xfId="134" xr:uid="{00000000-0005-0000-0000-00002B000000}"/>
    <cellStyle name="$1000s (0) 5" xfId="135" xr:uid="{00000000-0005-0000-0000-00002C000000}"/>
    <cellStyle name="%" xfId="136" xr:uid="{00000000-0005-0000-0000-00002D000000}"/>
    <cellStyle name="% 2" xfId="3" xr:uid="{00000000-0005-0000-0000-00002E000000}"/>
    <cellStyle name="% 2 2" xfId="137" xr:uid="{00000000-0005-0000-0000-00002F000000}"/>
    <cellStyle name="% 2 3" xfId="138" xr:uid="{00000000-0005-0000-0000-000030000000}"/>
    <cellStyle name="% 2 4" xfId="139" xr:uid="{00000000-0005-0000-0000-000031000000}"/>
    <cellStyle name="% 3" xfId="140" xr:uid="{00000000-0005-0000-0000-000032000000}"/>
    <cellStyle name="% 4" xfId="18335" xr:uid="{00000000-0005-0000-0000-000033000000}"/>
    <cellStyle name="%_01. BLANK STE" xfId="141" xr:uid="{00000000-0005-0000-0000-000034000000}"/>
    <cellStyle name="%_AFS - Solution Model r1.2 - Training" xfId="142" xr:uid="{00000000-0005-0000-0000-000035000000}"/>
    <cellStyle name="%_AFS - Solution Model r1.2 - Training 2" xfId="143" xr:uid="{00000000-0005-0000-0000-000036000000}"/>
    <cellStyle name="%_AFS - Solution Model r1.2 - Training 3" xfId="144" xr:uid="{00000000-0005-0000-0000-000037000000}"/>
    <cellStyle name="%_AFS_BOM_053107" xfId="145" xr:uid="{00000000-0005-0000-0000-000038000000}"/>
    <cellStyle name="%_AFS_BOM_053107 2" xfId="146" xr:uid="{00000000-0005-0000-0000-000039000000}"/>
    <cellStyle name="%_AFS_BOM_053107 3" xfId="147" xr:uid="{00000000-0005-0000-0000-00003A000000}"/>
    <cellStyle name="%_BC_global_07_6 1 - Sin Peru" xfId="148" xr:uid="{00000000-0005-0000-0000-00003B000000}"/>
    <cellStyle name="%_BC_global_07_6 1 - Sin Peru 2" xfId="149" xr:uid="{00000000-0005-0000-0000-00003C000000}"/>
    <cellStyle name="%_BC_global_07_6 1 - Sin Peru 3" xfId="150" xr:uid="{00000000-0005-0000-0000-00003D000000}"/>
    <cellStyle name="%_BPO DC Transition Estimator_India2008_v3" xfId="151" xr:uid="{00000000-0005-0000-0000-00003E000000}"/>
    <cellStyle name="%_BPO DC Transition Estimator_India2008_v4" xfId="152" xr:uid="{00000000-0005-0000-0000-00003F000000}"/>
    <cellStyle name="%_Cartel1" xfId="153" xr:uid="{00000000-0005-0000-0000-000040000000}"/>
    <cellStyle name="%_DCN - Mumbai Voice" xfId="154" xr:uid="{00000000-0005-0000-0000-000041000000}"/>
    <cellStyle name="%_DCN - Mumbai Voice 2" xfId="155" xr:uid="{00000000-0005-0000-0000-000042000000}"/>
    <cellStyle name="%_DCN - Mumbai Voice 3" xfId="156" xr:uid="{00000000-0005-0000-0000-000043000000}"/>
    <cellStyle name="%_Eagle BC v 6 XLS_11 May 2010" xfId="157" xr:uid="{00000000-0005-0000-0000-000044000000}"/>
    <cellStyle name="%_Eagle BC v 6 XLS_11 May 2010 2" xfId="158" xr:uid="{00000000-0005-0000-0000-000045000000}"/>
    <cellStyle name="%_Eagle BC v 6 XLS_11 May 2010 3" xfId="159" xr:uid="{00000000-0005-0000-0000-000046000000}"/>
    <cellStyle name="%_Effetto cambio_DW" xfId="160" xr:uid="{00000000-0005-0000-0000-000047000000}"/>
    <cellStyle name="%_GMAC Detailed Transition Plan 12.19.07" xfId="161" xr:uid="{00000000-0005-0000-0000-000048000000}"/>
    <cellStyle name="%_HR - Solution Model r0 (WIP8JC)" xfId="162" xr:uid="{00000000-0005-0000-0000-000049000000}"/>
    <cellStyle name="%_HR - Solution Model r0 (WIP8JC) 2" xfId="163" xr:uid="{00000000-0005-0000-0000-00004A000000}"/>
    <cellStyle name="%_HR - Solution Model r0 (WIP8JC) 3" xfId="164" xr:uid="{00000000-0005-0000-0000-00004B000000}"/>
    <cellStyle name="%_HRSolnModel_Avaya_v04" xfId="165" xr:uid="{00000000-0005-0000-0000-00004C000000}"/>
    <cellStyle name="%_HRSolnModel_Avaya_v04 2" xfId="166" xr:uid="{00000000-0005-0000-0000-00004D000000}"/>
    <cellStyle name="%_HRSolnModel_Avaya_v04 3" xfId="167" xr:uid="{00000000-0005-0000-0000-00004E000000}"/>
    <cellStyle name="%_Kraft New  AHRS Version_1L new Rec BOM v1d" xfId="168" xr:uid="{00000000-0005-0000-0000-00004F000000}"/>
    <cellStyle name="%_Kraft New  AHRS Version_1L new Rec BOM v1d 2" xfId="169" xr:uid="{00000000-0005-0000-0000-000050000000}"/>
    <cellStyle name="%_Kraft New  AHRS Version_1L new Rec BOM v1d 3" xfId="170" xr:uid="{00000000-0005-0000-0000-000051000000}"/>
    <cellStyle name="%_New  AHRS Version_1L" xfId="171" xr:uid="{00000000-0005-0000-0000-000052000000}"/>
    <cellStyle name="%_New  AHRS Version_1L 2" xfId="172" xr:uid="{00000000-0005-0000-0000-000053000000}"/>
    <cellStyle name="%_New  AHRS Version_1L 3" xfId="173" xr:uid="{00000000-0005-0000-0000-000054000000}"/>
    <cellStyle name="%_New  AHRS Version_1Ldraft" xfId="174" xr:uid="{00000000-0005-0000-0000-000055000000}"/>
    <cellStyle name="%_New  AHRS Version_1Ldraft 2" xfId="175" xr:uid="{00000000-0005-0000-0000-000056000000}"/>
    <cellStyle name="%_New  AHRS Version_1Ldraft 3" xfId="176" xr:uid="{00000000-0005-0000-0000-000057000000}"/>
    <cellStyle name="%_New  AHRS Version_1Ldraft2" xfId="177" xr:uid="{00000000-0005-0000-0000-000058000000}"/>
    <cellStyle name="%_New  AHRS Version_1Ldraft2 2" xfId="178" xr:uid="{00000000-0005-0000-0000-000059000000}"/>
    <cellStyle name="%_New  AHRS Version_1Ldraft2 3" xfId="179" xr:uid="{00000000-0005-0000-0000-00005A000000}"/>
    <cellStyle name="%_OpEx Estimator" xfId="180" xr:uid="{00000000-0005-0000-0000-00005B000000}"/>
    <cellStyle name="%_Outsourcing BOM 040507b" xfId="181" xr:uid="{00000000-0005-0000-0000-00005C000000}"/>
    <cellStyle name="%_Outsourcing BOM 040507b 2" xfId="182" xr:uid="{00000000-0005-0000-0000-00005D000000}"/>
    <cellStyle name="%_Outsourcing BOM 040507b 3" xfId="183" xr:uid="{00000000-0005-0000-0000-00005E000000}"/>
    <cellStyle name="%_Outsourcing BOM 040507b 4" xfId="18336" xr:uid="{00000000-0005-0000-0000-00005F000000}"/>
    <cellStyle name="%_Outsourcing BOM 040507b_SDS_Category Management_Tollgate 1_v.0.7" xfId="18190" xr:uid="{00000000-0005-0000-0000-000060000000}"/>
    <cellStyle name="%_Outsourcing_BoM_revJULY07 v01 (SCv5)" xfId="184" xr:uid="{00000000-0005-0000-0000-000061000000}"/>
    <cellStyle name="%_Outsourcing_BoM_revJULY07 v01 (SCv5) 2" xfId="185" xr:uid="{00000000-0005-0000-0000-000062000000}"/>
    <cellStyle name="%_Outsourcing_BoM_revJULY07 v01 (SCv5) 3" xfId="186" xr:uid="{00000000-0005-0000-0000-000063000000}"/>
    <cellStyle name="%_Outsourcing_BoM_revJULY07 v01 (SCv5) 4" xfId="18337" xr:uid="{00000000-0005-0000-0000-000064000000}"/>
    <cellStyle name="%_Performance and Progression Product Costing Estimate - Kraft" xfId="187" xr:uid="{00000000-0005-0000-0000-000065000000}"/>
    <cellStyle name="%_Performance and Progression Product Costing Estimate - Kraft 2" xfId="188" xr:uid="{00000000-0005-0000-0000-000066000000}"/>
    <cellStyle name="%_Performance and Progression Product Costing Estimate - Kraft 3" xfId="189" xr:uid="{00000000-0005-0000-0000-000067000000}"/>
    <cellStyle name="%_Pyramid _ master version1" xfId="190" xr:uid="{00000000-0005-0000-0000-000068000000}"/>
    <cellStyle name="%_Pyramid _ master version1 2" xfId="191" xr:uid="{00000000-0005-0000-0000-000069000000}"/>
    <cellStyle name="%_Pyramid _ master version1 3" xfId="192" xr:uid="{00000000-0005-0000-0000-00006A000000}"/>
    <cellStyle name="%_Scanning Prices" xfId="193" xr:uid="{00000000-0005-0000-0000-00006B000000}"/>
    <cellStyle name="%_SDS_Category Management_Tollgate 1_v.0.7" xfId="18191" xr:uid="{00000000-0005-0000-0000-00006C000000}"/>
    <cellStyle name="%_softscape revised 20080507" xfId="194" xr:uid="{00000000-0005-0000-0000-00006D000000}"/>
    <cellStyle name="%_softscape revised 20080507 2" xfId="195" xr:uid="{00000000-0005-0000-0000-00006E000000}"/>
    <cellStyle name="%_softscape revised 20080507 3" xfId="196" xr:uid="{00000000-0005-0000-0000-00006F000000}"/>
    <cellStyle name="%_STE Metsaliitto APS 0.6" xfId="197" xr:uid="{00000000-0005-0000-0000-000070000000}"/>
    <cellStyle name="%_STE_Avaya_v1" xfId="198" xr:uid="{00000000-0005-0000-0000-000071000000}"/>
    <cellStyle name="%_STE_Xerox_v1_11-14-07(Wed)" xfId="199" xr:uid="{00000000-0005-0000-0000-000072000000}"/>
    <cellStyle name="%_Traffic BU IOP def valori" xfId="200" xr:uid="{00000000-0005-0000-0000-000073000000}"/>
    <cellStyle name="(Lefting)" xfId="201" xr:uid="{00000000-0005-0000-0000-000074000000}"/>
    <cellStyle name="(Lefting) 10" xfId="202" xr:uid="{00000000-0005-0000-0000-000075000000}"/>
    <cellStyle name="(Lefting) 10 2" xfId="203" xr:uid="{00000000-0005-0000-0000-000076000000}"/>
    <cellStyle name="(Lefting) 11" xfId="204" xr:uid="{00000000-0005-0000-0000-000077000000}"/>
    <cellStyle name="(Lefting) 11 2" xfId="205" xr:uid="{00000000-0005-0000-0000-000078000000}"/>
    <cellStyle name="(Lefting) 12" xfId="206" xr:uid="{00000000-0005-0000-0000-000079000000}"/>
    <cellStyle name="(Lefting) 12 2" xfId="207" xr:uid="{00000000-0005-0000-0000-00007A000000}"/>
    <cellStyle name="(Lefting) 13" xfId="208" xr:uid="{00000000-0005-0000-0000-00007B000000}"/>
    <cellStyle name="(Lefting) 2" xfId="209" xr:uid="{00000000-0005-0000-0000-00007C000000}"/>
    <cellStyle name="(Lefting) 2 2" xfId="210" xr:uid="{00000000-0005-0000-0000-00007D000000}"/>
    <cellStyle name="(Lefting) 2 2 2" xfId="211" xr:uid="{00000000-0005-0000-0000-00007E000000}"/>
    <cellStyle name="(Lefting) 2 3" xfId="212" xr:uid="{00000000-0005-0000-0000-00007F000000}"/>
    <cellStyle name="(Lefting) 2 3 2" xfId="213" xr:uid="{00000000-0005-0000-0000-000080000000}"/>
    <cellStyle name="(Lefting) 2 4" xfId="214" xr:uid="{00000000-0005-0000-0000-000081000000}"/>
    <cellStyle name="(Lefting) 2 4 2" xfId="215" xr:uid="{00000000-0005-0000-0000-000082000000}"/>
    <cellStyle name="(Lefting) 2 5" xfId="216" xr:uid="{00000000-0005-0000-0000-000083000000}"/>
    <cellStyle name="(Lefting) 2 5 2" xfId="217" xr:uid="{00000000-0005-0000-0000-000084000000}"/>
    <cellStyle name="(Lefting) 2 6" xfId="218" xr:uid="{00000000-0005-0000-0000-000085000000}"/>
    <cellStyle name="(Lefting) 2 6 2" xfId="219" xr:uid="{00000000-0005-0000-0000-000086000000}"/>
    <cellStyle name="(Lefting) 2 7" xfId="220" xr:uid="{00000000-0005-0000-0000-000087000000}"/>
    <cellStyle name="(Lefting) 2 7 2" xfId="221" xr:uid="{00000000-0005-0000-0000-000088000000}"/>
    <cellStyle name="(Lefting) 2 8" xfId="222" xr:uid="{00000000-0005-0000-0000-000089000000}"/>
    <cellStyle name="(Lefting) 2 8 2" xfId="223" xr:uid="{00000000-0005-0000-0000-00008A000000}"/>
    <cellStyle name="(Lefting) 2 9" xfId="224" xr:uid="{00000000-0005-0000-0000-00008B000000}"/>
    <cellStyle name="(Lefting) 3" xfId="225" xr:uid="{00000000-0005-0000-0000-00008C000000}"/>
    <cellStyle name="(Lefting) 3 2" xfId="226" xr:uid="{00000000-0005-0000-0000-00008D000000}"/>
    <cellStyle name="(Lefting) 3 2 2" xfId="227" xr:uid="{00000000-0005-0000-0000-00008E000000}"/>
    <cellStyle name="(Lefting) 3 3" xfId="228" xr:uid="{00000000-0005-0000-0000-00008F000000}"/>
    <cellStyle name="(Lefting) 3 3 2" xfId="229" xr:uid="{00000000-0005-0000-0000-000090000000}"/>
    <cellStyle name="(Lefting) 3 4" xfId="230" xr:uid="{00000000-0005-0000-0000-000091000000}"/>
    <cellStyle name="(Lefting) 3 4 2" xfId="231" xr:uid="{00000000-0005-0000-0000-000092000000}"/>
    <cellStyle name="(Lefting) 3 5" xfId="232" xr:uid="{00000000-0005-0000-0000-000093000000}"/>
    <cellStyle name="(Lefting) 3 5 2" xfId="233" xr:uid="{00000000-0005-0000-0000-000094000000}"/>
    <cellStyle name="(Lefting) 3 6" xfId="234" xr:uid="{00000000-0005-0000-0000-000095000000}"/>
    <cellStyle name="(Lefting) 3 6 2" xfId="235" xr:uid="{00000000-0005-0000-0000-000096000000}"/>
    <cellStyle name="(Lefting) 3 7" xfId="236" xr:uid="{00000000-0005-0000-0000-000097000000}"/>
    <cellStyle name="(Lefting) 3 7 2" xfId="237" xr:uid="{00000000-0005-0000-0000-000098000000}"/>
    <cellStyle name="(Lefting) 3 8" xfId="238" xr:uid="{00000000-0005-0000-0000-000099000000}"/>
    <cellStyle name="(Lefting) 3 8 2" xfId="239" xr:uid="{00000000-0005-0000-0000-00009A000000}"/>
    <cellStyle name="(Lefting) 3 9" xfId="240" xr:uid="{00000000-0005-0000-0000-00009B000000}"/>
    <cellStyle name="(Lefting) 4" xfId="241" xr:uid="{00000000-0005-0000-0000-00009C000000}"/>
    <cellStyle name="(Lefting) 4 2" xfId="242" xr:uid="{00000000-0005-0000-0000-00009D000000}"/>
    <cellStyle name="(Lefting) 4 2 2" xfId="243" xr:uid="{00000000-0005-0000-0000-00009E000000}"/>
    <cellStyle name="(Lefting) 4 3" xfId="244" xr:uid="{00000000-0005-0000-0000-00009F000000}"/>
    <cellStyle name="(Lefting) 4 3 2" xfId="245" xr:uid="{00000000-0005-0000-0000-0000A0000000}"/>
    <cellStyle name="(Lefting) 4 4" xfId="246" xr:uid="{00000000-0005-0000-0000-0000A1000000}"/>
    <cellStyle name="(Lefting) 4 4 2" xfId="247" xr:uid="{00000000-0005-0000-0000-0000A2000000}"/>
    <cellStyle name="(Lefting) 4 5" xfId="248" xr:uid="{00000000-0005-0000-0000-0000A3000000}"/>
    <cellStyle name="(Lefting) 4 5 2" xfId="249" xr:uid="{00000000-0005-0000-0000-0000A4000000}"/>
    <cellStyle name="(Lefting) 4 6" xfId="250" xr:uid="{00000000-0005-0000-0000-0000A5000000}"/>
    <cellStyle name="(Lefting) 4 6 2" xfId="251" xr:uid="{00000000-0005-0000-0000-0000A6000000}"/>
    <cellStyle name="(Lefting) 4 7" xfId="252" xr:uid="{00000000-0005-0000-0000-0000A7000000}"/>
    <cellStyle name="(Lefting) 4 7 2" xfId="253" xr:uid="{00000000-0005-0000-0000-0000A8000000}"/>
    <cellStyle name="(Lefting) 4 8" xfId="254" xr:uid="{00000000-0005-0000-0000-0000A9000000}"/>
    <cellStyle name="(Lefting) 4 8 2" xfId="255" xr:uid="{00000000-0005-0000-0000-0000AA000000}"/>
    <cellStyle name="(Lefting) 4 9" xfId="256" xr:uid="{00000000-0005-0000-0000-0000AB000000}"/>
    <cellStyle name="(Lefting) 5" xfId="257" xr:uid="{00000000-0005-0000-0000-0000AC000000}"/>
    <cellStyle name="(Lefting) 5 2" xfId="258" xr:uid="{00000000-0005-0000-0000-0000AD000000}"/>
    <cellStyle name="(Lefting) 5 2 2" xfId="259" xr:uid="{00000000-0005-0000-0000-0000AE000000}"/>
    <cellStyle name="(Lefting) 5 3" xfId="260" xr:uid="{00000000-0005-0000-0000-0000AF000000}"/>
    <cellStyle name="(Lefting) 5 3 2" xfId="261" xr:uid="{00000000-0005-0000-0000-0000B0000000}"/>
    <cellStyle name="(Lefting) 5 4" xfId="262" xr:uid="{00000000-0005-0000-0000-0000B1000000}"/>
    <cellStyle name="(Lefting) 5 4 2" xfId="263" xr:uid="{00000000-0005-0000-0000-0000B2000000}"/>
    <cellStyle name="(Lefting) 5 5" xfId="264" xr:uid="{00000000-0005-0000-0000-0000B3000000}"/>
    <cellStyle name="(Lefting) 5 5 2" xfId="265" xr:uid="{00000000-0005-0000-0000-0000B4000000}"/>
    <cellStyle name="(Lefting) 5 6" xfId="266" xr:uid="{00000000-0005-0000-0000-0000B5000000}"/>
    <cellStyle name="(Lefting) 5 6 2" xfId="267" xr:uid="{00000000-0005-0000-0000-0000B6000000}"/>
    <cellStyle name="(Lefting) 5 7" xfId="268" xr:uid="{00000000-0005-0000-0000-0000B7000000}"/>
    <cellStyle name="(Lefting) 5 7 2" xfId="269" xr:uid="{00000000-0005-0000-0000-0000B8000000}"/>
    <cellStyle name="(Lefting) 5 8" xfId="270" xr:uid="{00000000-0005-0000-0000-0000B9000000}"/>
    <cellStyle name="(Lefting) 5 8 2" xfId="271" xr:uid="{00000000-0005-0000-0000-0000BA000000}"/>
    <cellStyle name="(Lefting) 5 9" xfId="272" xr:uid="{00000000-0005-0000-0000-0000BB000000}"/>
    <cellStyle name="(Lefting) 6" xfId="273" xr:uid="{00000000-0005-0000-0000-0000BC000000}"/>
    <cellStyle name="(Lefting) 6 2" xfId="274" xr:uid="{00000000-0005-0000-0000-0000BD000000}"/>
    <cellStyle name="(Lefting) 7" xfId="275" xr:uid="{00000000-0005-0000-0000-0000BE000000}"/>
    <cellStyle name="(Lefting) 7 2" xfId="276" xr:uid="{00000000-0005-0000-0000-0000BF000000}"/>
    <cellStyle name="(Lefting) 8" xfId="277" xr:uid="{00000000-0005-0000-0000-0000C0000000}"/>
    <cellStyle name="(Lefting) 8 2" xfId="278" xr:uid="{00000000-0005-0000-0000-0000C1000000}"/>
    <cellStyle name="(Lefting) 9" xfId="279" xr:uid="{00000000-0005-0000-0000-0000C2000000}"/>
    <cellStyle name="(Lefting) 9 2" xfId="280" xr:uid="{00000000-0005-0000-0000-0000C3000000}"/>
    <cellStyle name="*TD" xfId="281" xr:uid="{00000000-0005-0000-0000-0000C4000000}"/>
    <cellStyle name="??" xfId="282" xr:uid="{00000000-0005-0000-0000-0000C5000000}"/>
    <cellStyle name="?? [0.00]_Cost Recovery Statement - Consolidated" xfId="283" xr:uid="{00000000-0005-0000-0000-0000C6000000}"/>
    <cellStyle name="?? [0]_2? 3??" xfId="284" xr:uid="{00000000-0005-0000-0000-0000C7000000}"/>
    <cellStyle name="???? [0.00]_Sheet1" xfId="285" xr:uid="{00000000-0005-0000-0000-0000C8000000}"/>
    <cellStyle name="?????_VERA" xfId="286" xr:uid="{00000000-0005-0000-0000-0000C9000000}"/>
    <cellStyle name="????_Sheet1" xfId="287" xr:uid="{00000000-0005-0000-0000-0000CA000000}"/>
    <cellStyle name="??_Cost Recovery Statement - Consolidated" xfId="288" xr:uid="{00000000-0005-0000-0000-0000CB000000}"/>
    <cellStyle name="_! Conforama_CPM v7.1_v6.0_extended" xfId="289" xr:uid="{00000000-0005-0000-0000-0000CC000000}"/>
    <cellStyle name="_! Unicredito_CPM v7.1_AO v1.0" xfId="290" xr:uid="{00000000-0005-0000-0000-0000CD000000}"/>
    <cellStyle name="_!Orange MVNE_CPM v7.1_C Mirror_VAS_v7.0_min @ eur2.6m" xfId="291" xr:uid="{00000000-0005-0000-0000-0000CE000000}"/>
    <cellStyle name="_!TI BPO F&amp;A_CTA v7.0_Italy v9.0" xfId="292" xr:uid="{00000000-0005-0000-0000-0000CF000000}"/>
    <cellStyle name="_$Hr Seat Charges" xfId="293" xr:uid="{00000000-0005-0000-0000-0000D0000000}"/>
    <cellStyle name="_(5)(11) Corrispettivi e Piano di Fatturazione _V8" xfId="294" xr:uid="{00000000-0005-0000-0000-0000D1000000}"/>
    <cellStyle name="_(5)(11) Corrispettivi e Piano di Fatturazione _V8 (2)" xfId="295" xr:uid="{00000000-0005-0000-0000-0000D2000000}"/>
    <cellStyle name="__BSS Alt Cons Summary 2QF v3" xfId="296" xr:uid="{00000000-0005-0000-0000-0000D3000000}"/>
    <cellStyle name="__BSS Alt Cons Summary 3QF v4" xfId="297" xr:uid="{00000000-0005-0000-0000-0000D4000000}"/>
    <cellStyle name="_~0026632" xfId="298" xr:uid="{00000000-0005-0000-0000-0000D5000000}"/>
    <cellStyle name="_~0026632 2" xfId="299" xr:uid="{00000000-0005-0000-0000-0000D6000000}"/>
    <cellStyle name="_~0026632 3" xfId="300" xr:uid="{00000000-0005-0000-0000-0000D7000000}"/>
    <cellStyle name="_~1598626" xfId="301" xr:uid="{00000000-0005-0000-0000-0000D8000000}"/>
    <cellStyle name="_~1598626 2" xfId="302" xr:uid="{00000000-0005-0000-0000-0000D9000000}"/>
    <cellStyle name="_~1598626 3" xfId="303" xr:uid="{00000000-0005-0000-0000-0000DA000000}"/>
    <cellStyle name="_031006_CC Clarima Poland_Business Case 3Y_v.10" xfId="304" xr:uid="{00000000-0005-0000-0000-0000DB000000}"/>
    <cellStyle name="_106639 SAP Report 30 04 2007-0205" xfId="305" xr:uid="{00000000-0005-0000-0000-0000DC000000}"/>
    <cellStyle name="_106639 SAP Report 30 04 2007-0205 2" xfId="306" xr:uid="{00000000-0005-0000-0000-0000DD000000}"/>
    <cellStyle name="_106639 SAP Report 30 04 2007-0205 3" xfId="307" xr:uid="{00000000-0005-0000-0000-0000DE000000}"/>
    <cellStyle name="_106639 SAP Report 30 04 2007-0205 4" xfId="308" xr:uid="{00000000-0005-0000-0000-0000DF000000}"/>
    <cellStyle name="_106639 SAP Report 30 04 2007-0205 5" xfId="309" xr:uid="{00000000-0005-0000-0000-0000E0000000}"/>
    <cellStyle name="_106639 SAP Report 30 04 2007-0205 6" xfId="310" xr:uid="{00000000-0005-0000-0000-0000E1000000}"/>
    <cellStyle name="_106639 SAP Report 30 04 2007-0205 7" xfId="311" xr:uid="{00000000-0005-0000-0000-0000E2000000}"/>
    <cellStyle name="_11 Alderwood 4.26.04 v10" xfId="312" xr:uid="{00000000-0005-0000-0000-0000E3000000}"/>
    <cellStyle name="_12 Alderwood 4.29.04 v11 - to client" xfId="313" xr:uid="{00000000-0005-0000-0000-0000E4000000}"/>
    <cellStyle name="_180406_Intesa ITO_BC_v06" xfId="314" xr:uid="{00000000-0005-0000-0000-0000E5000000}"/>
    <cellStyle name="_19 - Attachment 4.3 Resources Management 2006.09.11" xfId="315" xr:uid="{00000000-0005-0000-0000-0000E6000000}"/>
    <cellStyle name="_19 - Attachment 4.3 Resources Management 2006.09.11 2" xfId="316" xr:uid="{00000000-0005-0000-0000-0000E7000000}"/>
    <cellStyle name="_19 - Attachment 4.3 Resources Management 2006.09.11 2 2" xfId="317" xr:uid="{00000000-0005-0000-0000-0000E8000000}"/>
    <cellStyle name="_19 - Attachment 4.3 Resources Management 2006.09.11 2 3" xfId="318" xr:uid="{00000000-0005-0000-0000-0000E9000000}"/>
    <cellStyle name="_19 - Attachment 4.3 Resources Management 2006.09.11 3" xfId="319" xr:uid="{00000000-0005-0000-0000-0000EA000000}"/>
    <cellStyle name="_19 - Attachment 4.3 Resources Management 2006.09.11 4" xfId="320" xr:uid="{00000000-0005-0000-0000-0000EB000000}"/>
    <cellStyle name="_2003 Plan - Italy SIM Total 13 Dec" xfId="321" xr:uid="{00000000-0005-0000-0000-0000EC000000}"/>
    <cellStyle name="_2003 Plan - Italy SIM Total 13 Dec 2" xfId="322" xr:uid="{00000000-0005-0000-0000-0000ED000000}"/>
    <cellStyle name="_2003 Plan - Italy SIM Total 13 Dec 3" xfId="323" xr:uid="{00000000-0005-0000-0000-0000EE000000}"/>
    <cellStyle name="_2003 Plan - Italy SPA 13 Dec" xfId="324" xr:uid="{00000000-0005-0000-0000-0000EF000000}"/>
    <cellStyle name="_2003 Plan - Italy SPA 13 Dec 2" xfId="325" xr:uid="{00000000-0005-0000-0000-0000F0000000}"/>
    <cellStyle name="_2003 Plan - Italy SPA 13 Dec 3" xfId="326" xr:uid="{00000000-0005-0000-0000-0000F1000000}"/>
    <cellStyle name="_2003 Planning template - Revised" xfId="327" xr:uid="{00000000-0005-0000-0000-0000F2000000}"/>
    <cellStyle name="_2003 Planning template - Revised 2" xfId="328" xr:uid="{00000000-0005-0000-0000-0000F3000000}"/>
    <cellStyle name="_2003 Planning template - Revised 3" xfId="329" xr:uid="{00000000-0005-0000-0000-0000F4000000}"/>
    <cellStyle name="_20061024_KMB business case v05" xfId="330" xr:uid="{00000000-0005-0000-0000-0000F5000000}"/>
    <cellStyle name="_20061024_KMB business case v05 2" xfId="331" xr:uid="{00000000-0005-0000-0000-0000F6000000}"/>
    <cellStyle name="_20061024_KMB business case v05 3" xfId="332" xr:uid="{00000000-0005-0000-0000-0000F7000000}"/>
    <cellStyle name="_3QF Summary by Unit" xfId="333" xr:uid="{00000000-0005-0000-0000-0000F8000000}"/>
    <cellStyle name="_Abbey MSA FY04-05 Analysis" xfId="334" xr:uid="{00000000-0005-0000-0000-0000F9000000}"/>
    <cellStyle name="_Abbey MSA FY04-05 Analysis 2" xfId="335" xr:uid="{00000000-0005-0000-0000-0000FA000000}"/>
    <cellStyle name="_Abbey MSA FY04-05 Analysis 2 2" xfId="336" xr:uid="{00000000-0005-0000-0000-0000FB000000}"/>
    <cellStyle name="_Abbey MSA FY04-05 Analysis 2 3" xfId="337" xr:uid="{00000000-0005-0000-0000-0000FC000000}"/>
    <cellStyle name="_Abbey MSA FY04-05 Analysis 3" xfId="338" xr:uid="{00000000-0005-0000-0000-0000FD000000}"/>
    <cellStyle name="_Abbey MSA FY04-05 Analysis 4" xfId="339" xr:uid="{00000000-0005-0000-0000-0000FE000000}"/>
    <cellStyle name="_Accenture  total Time we 2007.02.11 with outlook 20070219" xfId="340" xr:uid="{00000000-0005-0000-0000-0000FF000000}"/>
    <cellStyle name="_Accenture  total Time we 2007.02.11 with outlook 20070219_Baseline (SI Only)" xfId="341" xr:uid="{00000000-0005-0000-0000-000000010000}"/>
    <cellStyle name="_Accenture  total Time we 2007.02.11 with outlook 20070219_Baseline (SI Only)_ESA (DWP) EACs Oct 09" xfId="342" xr:uid="{00000000-0005-0000-0000-000001010000}"/>
    <cellStyle name="_Accenture  total Time we 2007.02.11 with outlook 20070219_Baseline (SI Only)_ESA (DWP) EACs Sept.09 life version" xfId="343" xr:uid="{00000000-0005-0000-0000-000002010000}"/>
    <cellStyle name="_Accenture  total Time we 2007.02.11 with outlook 20070219_Baseline (SI Only)_ESA (DWP) EACs Sept.09 life version old" xfId="344" xr:uid="{00000000-0005-0000-0000-000003010000}"/>
    <cellStyle name="_Accenture Rate Card" xfId="345" xr:uid="{00000000-0005-0000-0000-000004010000}"/>
    <cellStyle name="_Accenture Rate Card 2" xfId="346" xr:uid="{00000000-0005-0000-0000-000005010000}"/>
    <cellStyle name="_Accenture Rate Card 2 2" xfId="347" xr:uid="{00000000-0005-0000-0000-000006010000}"/>
    <cellStyle name="_Accenture Rate Card 2 3" xfId="348" xr:uid="{00000000-0005-0000-0000-000007010000}"/>
    <cellStyle name="_Accenture Rate Card 3" xfId="349" xr:uid="{00000000-0005-0000-0000-000008010000}"/>
    <cellStyle name="_Accenture Rate Card 4" xfId="350" xr:uid="{00000000-0005-0000-0000-000009010000}"/>
    <cellStyle name="_ACNIndexData v1.3_formulas" xfId="351" xr:uid="{00000000-0005-0000-0000-00000A010000}"/>
    <cellStyle name="_ACNInternalInflationProjectionsv1.2" xfId="352" xr:uid="{00000000-0005-0000-0000-00000B010000}"/>
    <cellStyle name="_Actuals vs. Plan Oct YTD" xfId="353" xr:uid="{00000000-0005-0000-0000-00000C010000}"/>
    <cellStyle name="_ADM CTA Risk adj 8 March 2005" xfId="354" xr:uid="{00000000-0005-0000-0000-00000D010000}"/>
    <cellStyle name="_AFS Standard Cost Rate Calculator_FY07_v6_protected" xfId="355" xr:uid="{00000000-0005-0000-0000-00000E010000}"/>
    <cellStyle name="_AHRS SL Pyramid RDV02" xfId="356" xr:uid="{00000000-0005-0000-0000-00000F010000}"/>
    <cellStyle name="_AHRS SL Pyramid RDV02 2" xfId="357" xr:uid="{00000000-0005-0000-0000-000010010000}"/>
    <cellStyle name="_AHRS SL Pyramid RDV02 3" xfId="358" xr:uid="{00000000-0005-0000-0000-000011010000}"/>
    <cellStyle name="_AHRS Std Pyramid" xfId="359" xr:uid="{00000000-0005-0000-0000-000012010000}"/>
    <cellStyle name="_AHRS Std Pyramid 2" xfId="360" xr:uid="{00000000-0005-0000-0000-000013010000}"/>
    <cellStyle name="_AHRS Std Pyramid 3" xfId="361" xr:uid="{00000000-0005-0000-0000-000014010000}"/>
    <cellStyle name="_AL Costs_PGE_v29_Unit Pricing_over 200hrs MJA" xfId="362" xr:uid="{00000000-0005-0000-0000-000015010000}"/>
    <cellStyle name="_AL Template" xfId="363" xr:uid="{00000000-0005-0000-0000-000016010000}"/>
    <cellStyle name="_AL Template - WAMU v1" xfId="364" xr:uid="{00000000-0005-0000-0000-000017010000}"/>
    <cellStyle name="_AL Template v2" xfId="365" xr:uid="{00000000-0005-0000-0000-000018010000}"/>
    <cellStyle name="_AM AD ClearBlue Staffing_Template V11 - BC - V1" xfId="366" xr:uid="{00000000-0005-0000-0000-000019010000}"/>
    <cellStyle name="_AM AD ClearBlue Staffing_Template V11 - BC - V1 2" xfId="367" xr:uid="{00000000-0005-0000-0000-00001A010000}"/>
    <cellStyle name="_AM AD ClearBlue Staffing_Template V11 - BC - V1 3" xfId="368" xr:uid="{00000000-0005-0000-0000-00001B010000}"/>
    <cellStyle name="_Application Outsourcing FY08 3QF" xfId="369" xr:uid="{00000000-0005-0000-0000-00001C010000}"/>
    <cellStyle name="_Application Outsourcing FY08 3QF v2" xfId="370" xr:uid="{00000000-0005-0000-0000-00001D010000}"/>
    <cellStyle name="_Application Outsourcing FY08 3QF v2 2" xfId="371" xr:uid="{00000000-0005-0000-0000-00001E010000}"/>
    <cellStyle name="_Application Outsourcing FY08 3QF v2 3" xfId="372" xr:uid="{00000000-0005-0000-0000-00001F010000}"/>
    <cellStyle name="_April Initiatives" xfId="373" xr:uid="{00000000-0005-0000-0000-000020010000}"/>
    <cellStyle name="_APS - CA - Network Voice Indicative Costing_v1.0" xfId="374" xr:uid="{00000000-0005-0000-0000-000021010000}"/>
    <cellStyle name="_APS Model r2.1 - CA &amp; 01_SAPAO_060301" xfId="375" xr:uid="{00000000-0005-0000-0000-000022010000}"/>
    <cellStyle name="_APS Model r3.0 - Unprotected" xfId="376" xr:uid="{00000000-0005-0000-0000-000023010000}"/>
    <cellStyle name="_APS Model r3.2 NameVersion" xfId="377" xr:uid="{00000000-0005-0000-0000-000024010000}"/>
    <cellStyle name="_APS Model r3.2 NameVersion (3.2.1" xfId="378" xr:uid="{00000000-0005-0000-0000-000025010000}"/>
    <cellStyle name="_Assumptions" xfId="379" xr:uid="{00000000-0005-0000-0000-000026010000}"/>
    <cellStyle name="_ATS Korea_FY07 2QF_to_Global_20061212" xfId="380" xr:uid="{00000000-0005-0000-0000-000027010000}"/>
    <cellStyle name="_ATS Leadership call materials (2)" xfId="381" xr:uid="{00000000-0005-0000-0000-000028010000}"/>
    <cellStyle name="_BanCoS cost baseline_170605" xfId="382" xr:uid="{00000000-0005-0000-0000-000029010000}"/>
    <cellStyle name="_BanCoS cost baseline_170605 2" xfId="383" xr:uid="{00000000-0005-0000-0000-00002A010000}"/>
    <cellStyle name="_BanCoS cost baseline_170605 3" xfId="384" xr:uid="{00000000-0005-0000-0000-00002B010000}"/>
    <cellStyle name="_BanCoS cost baseline_200605" xfId="385" xr:uid="{00000000-0005-0000-0000-00002C010000}"/>
    <cellStyle name="_BanCoS cost baseline_200605 2" xfId="386" xr:uid="{00000000-0005-0000-0000-00002D010000}"/>
    <cellStyle name="_BanCoS cost baseline_200605 3" xfId="387" xr:uid="{00000000-0005-0000-0000-00002E010000}"/>
    <cellStyle name="_Bancos Dashboard v2.09" xfId="388" xr:uid="{00000000-0005-0000-0000-00002F010000}"/>
    <cellStyle name="_Bancos Dashboard v2.09 2" xfId="389" xr:uid="{00000000-0005-0000-0000-000030010000}"/>
    <cellStyle name="_Bancos Dashboard v2.09 3" xfId="390" xr:uid="{00000000-0005-0000-0000-000031010000}"/>
    <cellStyle name="_Baseline_v0.1" xfId="391" xr:uid="{00000000-0005-0000-0000-000032010000}"/>
    <cellStyle name="_BC Daylight v4.0" xfId="392" xr:uid="{00000000-0005-0000-0000-000033010000}"/>
    <cellStyle name="_Book1" xfId="393" xr:uid="{00000000-0005-0000-0000-000034010000}"/>
    <cellStyle name="_Book1 (2)" xfId="394" xr:uid="{00000000-0005-0000-0000-000035010000}"/>
    <cellStyle name="_Book2" xfId="395" xr:uid="{00000000-0005-0000-0000-000036010000}"/>
    <cellStyle name="_Book3" xfId="396" xr:uid="{00000000-0005-0000-0000-000037010000}"/>
    <cellStyle name="_Boss Business Case 2.10" xfId="397" xr:uid="{00000000-0005-0000-0000-000038010000}"/>
    <cellStyle name="_BP OneHR - Contact Centre Technology Costs v0.9" xfId="398" xr:uid="{00000000-0005-0000-0000-000039010000}"/>
    <cellStyle name="_BPO_DC's_Offshore_Transition_Estimator_v1.16" xfId="399" xr:uid="{00000000-0005-0000-0000-00003A010000}"/>
    <cellStyle name="_BSS Cost Summary - Lloyds - Aug 15" xfId="400" xr:uid="{00000000-0005-0000-0000-00003B010000}"/>
    <cellStyle name="_BSS Costs" xfId="401" xr:uid="{00000000-0005-0000-0000-00003C010000}"/>
    <cellStyle name="_BSS FY08 Charges v1 3b" xfId="402" xr:uid="{00000000-0005-0000-0000-00003D010000}"/>
    <cellStyle name="_BSS FY08 Charges v1.3_MML" xfId="403" xr:uid="{00000000-0005-0000-0000-00003E010000}"/>
    <cellStyle name="_BSS Morgan Stanley v1 2 (2)" xfId="404" xr:uid="{00000000-0005-0000-0000-00003F010000}"/>
    <cellStyle name="_BSS Non-Sensitive SAP Roster 5_31_07" xfId="405" xr:uid="{00000000-0005-0000-0000-000040010000}"/>
    <cellStyle name="_BSS Questionnaire v1 11" xfId="406" xr:uid="{00000000-0005-0000-0000-000041010000}"/>
    <cellStyle name="_BSS Questionnaire v1 11 Akzo Nobel.4-Dec" xfId="407" xr:uid="{00000000-0005-0000-0000-000042010000}"/>
    <cellStyle name="_BSS Questionnaire v1 14 Carillion AHRS 29th April JC (3)" xfId="408" xr:uid="{00000000-0005-0000-0000-000043010000}"/>
    <cellStyle name="_BSS Questionnaire v1 9 BP One HR 22-June" xfId="409" xr:uid="{00000000-0005-0000-0000-000044010000}"/>
    <cellStyle name="_BSS SC &amp; SM data for SAP upload" xfId="410" xr:uid="{00000000-0005-0000-0000-000045010000}"/>
    <cellStyle name="_BSS SC FY08 Volume Planning - as of 082307 v2" xfId="411" xr:uid="{00000000-0005-0000-0000-000046010000}"/>
    <cellStyle name="_BSS SC Ticket Volumes by Month and BPO - Client Breakout" xfId="412" xr:uid="{00000000-0005-0000-0000-000047010000}"/>
    <cellStyle name="_BSS SC Ticket Volumes by Month and BPO - Client Breakout (2)" xfId="413" xr:uid="{00000000-0005-0000-0000-000048010000}"/>
    <cellStyle name="_BSS SC Ticket Volumes by Month and BPO - Client Breakout (3) (2)" xfId="414" xr:uid="{00000000-0005-0000-0000-000049010000}"/>
    <cellStyle name="_BSS Soln Model Drivers_SC" xfId="415" xr:uid="{00000000-0005-0000-0000-00004A010000}"/>
    <cellStyle name="_BSS Solution Model v 1.24.9_Avaya Recruiting v1.0" xfId="416" xr:uid="{00000000-0005-0000-0000-00004B010000}"/>
    <cellStyle name="_BSS Solution Model v 1.25.8.Carrillon.AHRS.V2 2nd may" xfId="417" xr:uid="{00000000-0005-0000-0000-00004C010000}"/>
    <cellStyle name="_BSS Solution Model v 1.26_Carilion_EDM v1" xfId="418" xr:uid="{00000000-0005-0000-0000-00004D010000}"/>
    <cellStyle name="_BTGS_BusCase_BU_v032" xfId="419" xr:uid="{00000000-0005-0000-0000-00004E010000}"/>
    <cellStyle name="_BTGS_BusCase_BU_v032 2" xfId="420" xr:uid="{00000000-0005-0000-0000-00004F010000}"/>
    <cellStyle name="_BTGS_BusCase_BU_v032 3" xfId="421" xr:uid="{00000000-0005-0000-0000-000050010000}"/>
    <cellStyle name="_Budget Reconciliation 9-14-041" xfId="422" xr:uid="{00000000-0005-0000-0000-000051010000}"/>
    <cellStyle name="_Budget Reconciliation 9-14-04b" xfId="423" xr:uid="{00000000-0005-0000-0000-000052010000}"/>
    <cellStyle name="_Budget Reconciliation 9-8-04 - revised" xfId="424" xr:uid="{00000000-0005-0000-0000-000053010000}"/>
    <cellStyle name="_budget template" xfId="425" xr:uid="{00000000-0005-0000-0000-000054010000}"/>
    <cellStyle name="_Business Case Inputs LTSB" xfId="426" xr:uid="{00000000-0005-0000-0000-000055010000}"/>
    <cellStyle name="_Business Strand Support v3i Cost Model" xfId="427" xr:uid="{00000000-0005-0000-0000-000056010000}"/>
    <cellStyle name="_CA_EIPP_BuyerPortal_CostEstimate_v5a" xfId="428" xr:uid="{00000000-0005-0000-0000-000057010000}"/>
    <cellStyle name="_CA_EIPP_BuyerPortal_CostEstimate_v5b" xfId="429" xr:uid="{00000000-0005-0000-0000-000058010000}"/>
    <cellStyle name="_CAM Light - Jan 09" xfId="430" xr:uid="{00000000-0005-0000-0000-000059010000}"/>
    <cellStyle name="_Capital&amp;Maintenance_Forecast_2005-01_FINAL_Jan-19" xfId="431" xr:uid="{00000000-0005-0000-0000-00005A010000}"/>
    <cellStyle name="_Capital&amp;Maintenance_Forecast_2005-01_FINAL_Jan-19 2" xfId="432" xr:uid="{00000000-0005-0000-0000-00005B010000}"/>
    <cellStyle name="_Capital&amp;Maintenance_Forecast_2005-01_FINAL_Jan-19 2 2" xfId="433" xr:uid="{00000000-0005-0000-0000-00005C010000}"/>
    <cellStyle name="_Capital&amp;Maintenance_Forecast_2005-01_FINAL_Jan-19 2 3" xfId="434" xr:uid="{00000000-0005-0000-0000-00005D010000}"/>
    <cellStyle name="_Capital&amp;Maintenance_Forecast_2005-01_FINAL_Jan-19 3" xfId="435" xr:uid="{00000000-0005-0000-0000-00005E010000}"/>
    <cellStyle name="_Capital&amp;Maintenance_Forecast_2005-01_FINAL_Jan-19 4" xfId="436" xr:uid="{00000000-0005-0000-0000-00005F010000}"/>
    <cellStyle name="_Capital&amp;Maintenance_Forecast_2005-01_FINAL_Jan-21" xfId="437" xr:uid="{00000000-0005-0000-0000-000060010000}"/>
    <cellStyle name="_Capital&amp;Maintenance_Forecast_2005-01_FINAL_Jan-21 2" xfId="438" xr:uid="{00000000-0005-0000-0000-000061010000}"/>
    <cellStyle name="_Capital&amp;Maintenance_Forecast_2005-01_FINAL_Jan-21 2 2" xfId="439" xr:uid="{00000000-0005-0000-0000-000062010000}"/>
    <cellStyle name="_Capital&amp;Maintenance_Forecast_2005-01_FINAL_Jan-21 2 3" xfId="440" xr:uid="{00000000-0005-0000-0000-000063010000}"/>
    <cellStyle name="_Capital&amp;Maintenance_Forecast_2005-01_FINAL_Jan-21 3" xfId="441" xr:uid="{00000000-0005-0000-0000-000064010000}"/>
    <cellStyle name="_Capital&amp;Maintenance_Forecast_2005-01_FINAL_Jan-21 4" xfId="442" xr:uid="{00000000-0005-0000-0000-000065010000}"/>
    <cellStyle name="_Capital&amp;Maintenance_Forecast_2005-01_FINAL_UFC" xfId="443" xr:uid="{00000000-0005-0000-0000-000066010000}"/>
    <cellStyle name="_Capital&amp;Maintenance_Forecast_2005-01_FINAL_UFC 2" xfId="444" xr:uid="{00000000-0005-0000-0000-000067010000}"/>
    <cellStyle name="_Capital&amp;Maintenance_Forecast_2005-01_FINAL_UFC 2 2" xfId="445" xr:uid="{00000000-0005-0000-0000-000068010000}"/>
    <cellStyle name="_Capital&amp;Maintenance_Forecast_2005-01_FINAL_UFC 2 3" xfId="446" xr:uid="{00000000-0005-0000-0000-000069010000}"/>
    <cellStyle name="_Capital&amp;Maintenance_Forecast_2005-01_FINAL_UFC 3" xfId="447" xr:uid="{00000000-0005-0000-0000-00006A010000}"/>
    <cellStyle name="_Capital&amp;Maintenance_Forecast_2005-01_FINAL_UFC 4" xfId="448" xr:uid="{00000000-0005-0000-0000-00006B010000}"/>
    <cellStyle name="_Carillion Mowlem McAlpine - Voice Estimate v0.1" xfId="449" xr:uid="{00000000-0005-0000-0000-00006C010000}"/>
    <cellStyle name="_CFM Rel 3 v00p DRAFT v5 20070720" xfId="450" xr:uid="{00000000-0005-0000-0000-00006D010000}"/>
    <cellStyle name="_Change log  Error checker" xfId="451" xr:uid="{00000000-0005-0000-0000-00006E010000}"/>
    <cellStyle name="_Chrysler HRS Model V12" xfId="452" xr:uid="{00000000-0005-0000-0000-00006F010000}"/>
    <cellStyle name="_Chrysler HRS Model V12 2" xfId="453" xr:uid="{00000000-0005-0000-0000-000070010000}"/>
    <cellStyle name="_Chrysler HRS Model V12 3" xfId="454" xr:uid="{00000000-0005-0000-0000-000071010000}"/>
    <cellStyle name="_Chrysler HRS Model V6" xfId="455" xr:uid="{00000000-0005-0000-0000-000072010000}"/>
    <cellStyle name="_Chrysler HRS Model V6 2" xfId="456" xr:uid="{00000000-0005-0000-0000-000073010000}"/>
    <cellStyle name="_Chrysler HRS Model V6 3" xfId="457" xr:uid="{00000000-0005-0000-0000-000074010000}"/>
    <cellStyle name="_Chubbs Transition Cost Estimate v0.2 dt 14th Jul 04" xfId="458" xr:uid="{00000000-0005-0000-0000-000075010000}"/>
    <cellStyle name="_Chubbs Transition Cost Estimate v0.2 dt 14th Jul 04 2" xfId="459" xr:uid="{00000000-0005-0000-0000-000076010000}"/>
    <cellStyle name="_Chubbs Transition Cost Estimate v0.2 dt 14th Jul 04 2 2" xfId="460" xr:uid="{00000000-0005-0000-0000-000077010000}"/>
    <cellStyle name="_Chubbs Transition Cost Estimate v0.2 dt 14th Jul 04 2 3" xfId="461" xr:uid="{00000000-0005-0000-0000-000078010000}"/>
    <cellStyle name="_Chubbs Transition Cost Estimate v0.2 dt 14th Jul 04 3" xfId="462" xr:uid="{00000000-0005-0000-0000-000079010000}"/>
    <cellStyle name="_Chubbs Transition Cost Estimate v0.2 dt 14th Jul 04 4" xfId="463" xr:uid="{00000000-0005-0000-0000-00007A010000}"/>
    <cellStyle name="_CIS AM - 24 Sep to 16 Dec cost model" xfId="464" xr:uid="{00000000-0005-0000-0000-00007B010000}"/>
    <cellStyle name="_CIS Invoice log" xfId="465" xr:uid="{00000000-0005-0000-0000-00007C010000}"/>
    <cellStyle name="_CIS IPS EACs - July 08" xfId="466" xr:uid="{00000000-0005-0000-0000-00007D010000}"/>
    <cellStyle name="_CIS NIS NSI St2 ICA5 to 31 Mar 08 v(di)" xfId="467" xr:uid="{00000000-0005-0000-0000-00007E010000}"/>
    <cellStyle name="_CIS R3 Build Baseline" xfId="468" xr:uid="{00000000-0005-0000-0000-00007F010000}"/>
    <cellStyle name="_CIS R3 Build Baseline CFR" xfId="469" xr:uid="{00000000-0005-0000-0000-000080010000}"/>
    <cellStyle name="_CIS R3 Build Baseline split WBS(CCN49)" xfId="470" xr:uid="{00000000-0005-0000-0000-000081010000}"/>
    <cellStyle name="_CIS R3 Build Baseline(Change Work)" xfId="471" xr:uid="{00000000-0005-0000-0000-000082010000}"/>
    <cellStyle name="_CIS R3 Build EAC Jul 07" xfId="472" xr:uid="{00000000-0005-0000-0000-000083010000}"/>
    <cellStyle name="_CIS R3 Build EAC May 07" xfId="473" xr:uid="{00000000-0005-0000-0000-000084010000}"/>
    <cellStyle name="_CIS R3 CCN48 Feb08 to Mar08 Cost Model V1.3" xfId="474" xr:uid="{00000000-0005-0000-0000-000085010000}"/>
    <cellStyle name="_CIS R3 CFR_MA Cost Model V12" xfId="475" xr:uid="{00000000-0005-0000-0000-000086010000}"/>
    <cellStyle name="_CIS R3 S1 EAC Calc May 07" xfId="476" xr:uid="{00000000-0005-0000-0000-000087010000}"/>
    <cellStyle name="_CIS R4 Stg 1 EAC - Mar 08" xfId="477" xr:uid="{00000000-0005-0000-0000-000088010000}"/>
    <cellStyle name="_Client Non-transferring staff (200705)" xfId="478" xr:uid="{00000000-0005-0000-0000-000089010000}"/>
    <cellStyle name="_Consolidated FY'08 Volume Projections v27 (3)" xfId="479" xr:uid="{00000000-0005-0000-0000-00008A010000}"/>
    <cellStyle name="_Copy of Copy of Flash_GDN August" xfId="480" xr:uid="{00000000-0005-0000-0000-00008B010000}"/>
    <cellStyle name="_Cost Base Line &amp; Solution v.01" xfId="481" xr:uid="{00000000-0005-0000-0000-00008C010000}"/>
    <cellStyle name="_Cost model CIS R3 ICA June 07" xfId="482" xr:uid="{00000000-0005-0000-0000-00008D010000}"/>
    <cellStyle name="_Cost model CIS R3 Jul 07 to Sep 08" xfId="483" xr:uid="{00000000-0005-0000-0000-00008E010000}"/>
    <cellStyle name="_Cost model v57" xfId="484" xr:uid="{00000000-0005-0000-0000-00008F010000}"/>
    <cellStyle name="_Cost Pyramid" xfId="485" xr:uid="{00000000-0005-0000-0000-000090010000}"/>
    <cellStyle name="_Cost Rate Assumptions" xfId="486" xr:uid="{00000000-0005-0000-0000-000091010000}"/>
    <cellStyle name="_COST RATE COMPARISON " xfId="487" xr:uid="{00000000-0005-0000-0000-000092010000}"/>
    <cellStyle name="_Cost to Date (CC)" xfId="488" xr:uid="{00000000-0005-0000-0000-000093010000}"/>
    <cellStyle name="_Cost to Date (CC) 2" xfId="489" xr:uid="{00000000-0005-0000-0000-000094010000}"/>
    <cellStyle name="_Cost to Date (CC) 3" xfId="490" xr:uid="{00000000-0005-0000-0000-000095010000}"/>
    <cellStyle name="_Cost to Date (CC) 4" xfId="491" xr:uid="{00000000-0005-0000-0000-000096010000}"/>
    <cellStyle name="_Cost to Date (CC) 5" xfId="492" xr:uid="{00000000-0005-0000-0000-000097010000}"/>
    <cellStyle name="_Cost to Date (CC) 6" xfId="493" xr:uid="{00000000-0005-0000-0000-000098010000}"/>
    <cellStyle name="_Cost to Date (CC) 7" xfId="494" xr:uid="{00000000-0005-0000-0000-000099010000}"/>
    <cellStyle name="_Cost_Rate_Source" xfId="495" xr:uid="{00000000-0005-0000-0000-00009A010000}"/>
    <cellStyle name="_Cost_Rate_Source 2" xfId="496" xr:uid="{00000000-0005-0000-0000-00009B010000}"/>
    <cellStyle name="_Cost_Rate_Source 2 2" xfId="497" xr:uid="{00000000-0005-0000-0000-00009C010000}"/>
    <cellStyle name="_Cost_Rate_Source 2 3" xfId="498" xr:uid="{00000000-0005-0000-0000-00009D010000}"/>
    <cellStyle name="_Cost_Rate_Source 3" xfId="499" xr:uid="{00000000-0005-0000-0000-00009E010000}"/>
    <cellStyle name="_Cost_Rate_Source 4" xfId="500" xr:uid="{00000000-0005-0000-0000-00009F010000}"/>
    <cellStyle name="_CPS Design - Jan 09 EACs" xfId="501" xr:uid="{00000000-0005-0000-0000-0000A0010000}"/>
    <cellStyle name="_CTA Input v1.2" xfId="502" xr:uid="{00000000-0005-0000-0000-0000A1010000}"/>
    <cellStyle name="_CTA Link" xfId="503" xr:uid="{00000000-0005-0000-0000-0000A2010000}"/>
    <cellStyle name="_CTS Tabs - Ulysses" xfId="504" xr:uid="{00000000-0005-0000-0000-0000A3010000}"/>
    <cellStyle name="_Dart - CTS Model v0.59" xfId="505" xr:uid="{00000000-0005-0000-0000-0000A4010000}"/>
    <cellStyle name="_DART_Big_Bangalore_IT_Costs_07_Jan_05v1.0" xfId="506" xr:uid="{00000000-0005-0000-0000-0000A5010000}"/>
    <cellStyle name="_DART_Big_Bangalore_IT_Costs_07_Jan_05v1.2xls" xfId="507" xr:uid="{00000000-0005-0000-0000-0000A6010000}"/>
    <cellStyle name="_Dart_CTA_v0.52" xfId="508" xr:uid="{00000000-0005-0000-0000-0000A7010000}"/>
    <cellStyle name="_Dart_CTA_v0.59" xfId="509" xr:uid="{00000000-0005-0000-0000-0000A8010000}"/>
    <cellStyle name="_Dart_v0.18" xfId="510" xr:uid="{00000000-0005-0000-0000-0000A9010000}"/>
    <cellStyle name="_Dashboard" xfId="511" xr:uid="{00000000-0005-0000-0000-0000AA010000}"/>
    <cellStyle name="_Dashboard 2" xfId="512" xr:uid="{00000000-0005-0000-0000-0000AB010000}"/>
    <cellStyle name="_Dashboard 2 2" xfId="513" xr:uid="{00000000-0005-0000-0000-0000AC010000}"/>
    <cellStyle name="_Dashboard 2 3" xfId="514" xr:uid="{00000000-0005-0000-0000-0000AD010000}"/>
    <cellStyle name="_Dashboard 3" xfId="515" xr:uid="{00000000-0005-0000-0000-0000AE010000}"/>
    <cellStyle name="_Dashboard 4" xfId="516" xr:uid="{00000000-0005-0000-0000-0000AF010000}"/>
    <cellStyle name="_Data Communication Costs V0.3" xfId="517" xr:uid="{00000000-0005-0000-0000-0000B0010000}"/>
    <cellStyle name="_Data_Element_Values" xfId="518" xr:uid="{00000000-0005-0000-0000-0000B1010000}"/>
    <cellStyle name="_Data_Element_Values 2" xfId="519" xr:uid="{00000000-0005-0000-0000-0000B2010000}"/>
    <cellStyle name="_Data_Element_Values 2 2" xfId="520" xr:uid="{00000000-0005-0000-0000-0000B3010000}"/>
    <cellStyle name="_Data_Element_Values 2 3" xfId="521" xr:uid="{00000000-0005-0000-0000-0000B4010000}"/>
    <cellStyle name="_Data_Element_Values 3" xfId="522" xr:uid="{00000000-0005-0000-0000-0000B5010000}"/>
    <cellStyle name="_Data_Element_Values 4" xfId="523" xr:uid="{00000000-0005-0000-0000-0000B6010000}"/>
    <cellStyle name="_data-delivery" xfId="524" xr:uid="{00000000-0005-0000-0000-0000B7010000}"/>
    <cellStyle name="_DCN India AO Costing" xfId="525" xr:uid="{00000000-0005-0000-0000-0000B8010000}"/>
    <cellStyle name="_Deal Sizing Toolkit_AFS_v4" xfId="526" xr:uid="{00000000-0005-0000-0000-0000B9010000}"/>
    <cellStyle name="_Delivery Centre Rate Card v1.0" xfId="527" xr:uid="{00000000-0005-0000-0000-0000BA010000}"/>
    <cellStyle name="_Delphi - FA - FTE split assumption 060606-v4" xfId="528" xr:uid="{00000000-0005-0000-0000-0000BB010000}"/>
    <cellStyle name="_Delphi - FA - FTE split assumption 060606-v5" xfId="529" xr:uid="{00000000-0005-0000-0000-0000BC010000}"/>
    <cellStyle name="_Delphi - FA - FTE split assumption 070606-v9 3" xfId="530" xr:uid="{00000000-0005-0000-0000-0000BD010000}"/>
    <cellStyle name="_Delphi - FA - FTE split assumption 310506-ACv3" xfId="531" xr:uid="{00000000-0005-0000-0000-0000BE010000}"/>
    <cellStyle name="_Delphi BPO - Vendor Pricing Worksheets 061102_v5" xfId="532" xr:uid="{00000000-0005-0000-0000-0000BF010000}"/>
    <cellStyle name="_Delphi BPO - Vendor Pricing Worksheets 061102_v5 2" xfId="533" xr:uid="{00000000-0005-0000-0000-0000C0010000}"/>
    <cellStyle name="_Delphi BPO - Vendor Pricing Worksheets 061102_v5 2 2" xfId="534" xr:uid="{00000000-0005-0000-0000-0000C1010000}"/>
    <cellStyle name="_Delphi BPO - Vendor Pricing Worksheets 061102_v5 2 3" xfId="535" xr:uid="{00000000-0005-0000-0000-0000C2010000}"/>
    <cellStyle name="_Delphi BPO - Vendor Pricing Worksheets 061102_v5 3" xfId="536" xr:uid="{00000000-0005-0000-0000-0000C3010000}"/>
    <cellStyle name="_Delphi BPO - Vendor Pricing Worksheets 061102_v5 4" xfId="537" xr:uid="{00000000-0005-0000-0000-0000C4010000}"/>
    <cellStyle name="_Delphi BPO - Vendor Pricing Worksheets 061113_v4" xfId="538" xr:uid="{00000000-0005-0000-0000-0000C5010000}"/>
    <cellStyle name="_Delphi BPO - Vendor Pricing Worksheets 061113_v4 2" xfId="539" xr:uid="{00000000-0005-0000-0000-0000C6010000}"/>
    <cellStyle name="_Delphi BPO - Vendor Pricing Worksheets 061113_v4 2 2" xfId="540" xr:uid="{00000000-0005-0000-0000-0000C7010000}"/>
    <cellStyle name="_Delphi BPO - Vendor Pricing Worksheets 061113_v4 2 3" xfId="541" xr:uid="{00000000-0005-0000-0000-0000C8010000}"/>
    <cellStyle name="_Delphi BPO - Vendor Pricing Worksheets 061113_v4 3" xfId="542" xr:uid="{00000000-0005-0000-0000-0000C9010000}"/>
    <cellStyle name="_Delphi BPO - Vendor Pricing Worksheets 061113_v4 4" xfId="543" xr:uid="{00000000-0005-0000-0000-0000CA010000}"/>
    <cellStyle name="_Delphi BPO - Vendor Pricing Worksheets 10-25-06" xfId="544" xr:uid="{00000000-0005-0000-0000-0000CB010000}"/>
    <cellStyle name="_Delphi Cost Model NA V2 061306 1127" xfId="545" xr:uid="{00000000-0005-0000-0000-0000CC010000}"/>
    <cellStyle name="_Delphi F&amp;A STE v014B Scenario 2" xfId="546" xr:uid="{00000000-0005-0000-0000-0000CD010000}"/>
    <cellStyle name="_Delphi N. America CPM v.4" xfId="547" xr:uid="{00000000-0005-0000-0000-0000CE010000}"/>
    <cellStyle name="_Delphi Offshoring Transition Approach v03" xfId="548" xr:uid="{00000000-0005-0000-0000-0000CF010000}"/>
    <cellStyle name="_Dolphin 2007 Rates_March 9 Release" xfId="549" xr:uid="{00000000-0005-0000-0000-0000D0010000}"/>
    <cellStyle name="_Dolphin 2007 Rates_March 9 Release 2" xfId="550" xr:uid="{00000000-0005-0000-0000-0000D1010000}"/>
    <cellStyle name="_Dolphin 2007 Rates_March 9 Release 3" xfId="551" xr:uid="{00000000-0005-0000-0000-0000D2010000}"/>
    <cellStyle name="_Dolphin 2007 Rates_March 9 Release_Scanning Prices" xfId="552" xr:uid="{00000000-0005-0000-0000-0000D3010000}"/>
    <cellStyle name="_Dolphin 2007 Rates_March 9 Release_Scanning Prices 2" xfId="553" xr:uid="{00000000-0005-0000-0000-0000D4010000}"/>
    <cellStyle name="_Dolphin 2007 Rates_March 9 Release_Scanning Prices 3" xfId="554" xr:uid="{00000000-0005-0000-0000-0000D5010000}"/>
    <cellStyle name="_DRAFT MSFT ATIS COST 2006-06-09 v 0 22" xfId="555" xr:uid="{00000000-0005-0000-0000-0000D6010000}"/>
    <cellStyle name="_Drivers" xfId="556" xr:uid="{00000000-0005-0000-0000-0000D7010000}"/>
    <cellStyle name="_Drivers 2" xfId="557" xr:uid="{00000000-0005-0000-0000-0000D8010000}"/>
    <cellStyle name="_Drivers 2 2" xfId="558" xr:uid="{00000000-0005-0000-0000-0000D9010000}"/>
    <cellStyle name="_Drivers 2 3" xfId="559" xr:uid="{00000000-0005-0000-0000-0000DA010000}"/>
    <cellStyle name="_Drivers 3" xfId="560" xr:uid="{00000000-0005-0000-0000-0000DB010000}"/>
    <cellStyle name="_Drivers 4" xfId="561" xr:uid="{00000000-0005-0000-0000-0000DC010000}"/>
    <cellStyle name="_DWP Support RPL v1 10" xfId="562" xr:uid="{00000000-0005-0000-0000-0000DD010000}"/>
    <cellStyle name="_DWP Support RPL v1 11a" xfId="563" xr:uid="{00000000-0005-0000-0000-0000DE010000}"/>
    <cellStyle name="_EBG 7-10 comparison v04" xfId="564" xr:uid="{00000000-0005-0000-0000-0000DF010000}"/>
    <cellStyle name="_EBG-DB v X YY template" xfId="565" xr:uid="{00000000-0005-0000-0000-0000E0010000}"/>
    <cellStyle name="_EDDM Access Template" xfId="566" xr:uid="{00000000-0005-0000-0000-0000E1010000}"/>
    <cellStyle name="_EDDM Access Template 2" xfId="567" xr:uid="{00000000-0005-0000-0000-0000E2010000}"/>
    <cellStyle name="_EDDM Access Template 3" xfId="568" xr:uid="{00000000-0005-0000-0000-0000E3010000}"/>
    <cellStyle name="_EMEA BTO Deal Status_2005_10_14" xfId="569" xr:uid="{00000000-0005-0000-0000-0000E4010000}"/>
    <cellStyle name="_EMEA FTE" xfId="570" xr:uid="{00000000-0005-0000-0000-0000E5010000}"/>
    <cellStyle name="_ESA Cipher L&amp;D Baseline" xfId="571" xr:uid="{00000000-0005-0000-0000-0000E6010000}"/>
    <cellStyle name="_ESA Cipher L&amp;D cost model FINAL - Baseline EAC input at Apr 08" xfId="572" xr:uid="{00000000-0005-0000-0000-0000E7010000}"/>
    <cellStyle name="_ESA Supportv2" xfId="573" xr:uid="{00000000-0005-0000-0000-0000E8010000}"/>
    <cellStyle name="_Exhibit 4-C_Base Case_Final Version_v13pat" xfId="574" xr:uid="{00000000-0005-0000-0000-0000E9010000}"/>
    <cellStyle name="_Exhibit 4-C_Base Case_Final Version_v14pat" xfId="575" xr:uid="{00000000-0005-0000-0000-0000EA010000}"/>
    <cellStyle name="_Exhibit 4-C_Base Case_Final Version_v22WlkThrpat" xfId="576" xr:uid="{00000000-0005-0000-0000-0000EB010000}"/>
    <cellStyle name="_Express Procurement Cost Model v39" xfId="577" xr:uid="{00000000-0005-0000-0000-0000EC010000}"/>
    <cellStyle name="_Fair Value Margin Percentages_FY04" xfId="578" xr:uid="{00000000-0005-0000-0000-0000ED010000}"/>
    <cellStyle name="_FH NCEN Ariba BuildRun Comparison_v9" xfId="579" xr:uid="{00000000-0005-0000-0000-0000EE010000}"/>
    <cellStyle name="_Finance Avg Salary June 26" xfId="580" xr:uid="{00000000-0005-0000-0000-0000EF010000}"/>
    <cellStyle name="_FSSC FTE" xfId="581" xr:uid="{00000000-0005-0000-0000-0000F0010000}"/>
    <cellStyle name="_FTE Summary v1 110606 1523" xfId="582" xr:uid="{00000000-0005-0000-0000-0000F1010000}"/>
    <cellStyle name="_FTE Summary v14 01252007 1218" xfId="583" xr:uid="{00000000-0005-0000-0000-0000F2010000}"/>
    <cellStyle name="_FTE Summary v2 110706 1445" xfId="584" xr:uid="{00000000-0005-0000-0000-0000F3010000}"/>
    <cellStyle name="_FTE Summary v5 110806" xfId="585" xr:uid="{00000000-0005-0000-0000-0000F4010000}"/>
    <cellStyle name="_FV allocation" xfId="586" xr:uid="{00000000-0005-0000-0000-0000F5010000}"/>
    <cellStyle name="_FY06 Bill  Cost Template_SWF_v3" xfId="587" xr:uid="{00000000-0005-0000-0000-0000F6010000}"/>
    <cellStyle name="_FY07 Final Pricelist" xfId="588" xr:uid="{00000000-0005-0000-0000-0000F7010000}"/>
    <cellStyle name="_FY07 General TRPT v4 India (HC 21890)-v4 (2)" xfId="589" xr:uid="{00000000-0005-0000-0000-0000F8010000}"/>
    <cellStyle name="_FY07 IDC Rate Card" xfId="590" xr:uid="{00000000-0005-0000-0000-0000F9010000}"/>
    <cellStyle name="_FY07 Rate card zones A" xfId="591" xr:uid="{00000000-0005-0000-0000-0000FA010000}"/>
    <cellStyle name="_FY07 Zones A " xfId="592" xr:uid="{00000000-0005-0000-0000-0000FB010000}"/>
    <cellStyle name="_FY07 Zones A _FY07 Rate card zones A" xfId="593" xr:uid="{00000000-0005-0000-0000-0000FC010000}"/>
    <cellStyle name="_FY07_Rates_ALSS" xfId="594" xr:uid="{00000000-0005-0000-0000-0000FD010000}"/>
    <cellStyle name="_FY07_Rates_ALSS 2" xfId="595" xr:uid="{00000000-0005-0000-0000-0000FE010000}"/>
    <cellStyle name="_FY07_Rates_ALSS 2 2" xfId="596" xr:uid="{00000000-0005-0000-0000-0000FF010000}"/>
    <cellStyle name="_FY07_Rates_ALSS 2 3" xfId="597" xr:uid="{00000000-0005-0000-0000-000000020000}"/>
    <cellStyle name="_FY07_Rates_ALSS 3" xfId="598" xr:uid="{00000000-0005-0000-0000-000001020000}"/>
    <cellStyle name="_FY07_Rates_ALSS 4" xfId="599" xr:uid="{00000000-0005-0000-0000-000002020000}"/>
    <cellStyle name="_FY08 BCP cost breakdown v1 0" xfId="600" xr:uid="{00000000-0005-0000-0000-000003020000}"/>
    <cellStyle name="_FY08 BCP cost breakdown v1 0 2" xfId="601" xr:uid="{00000000-0005-0000-0000-000004020000}"/>
    <cellStyle name="_FY08 BCP cost breakdown v1 0 3" xfId="602" xr:uid="{00000000-0005-0000-0000-000005020000}"/>
    <cellStyle name="_FY08 Calendar" xfId="603" xr:uid="{00000000-0005-0000-0000-000006020000}"/>
    <cellStyle name="_FY08 DCN Template for Like to Like Impact - Manila DC" xfId="604" xr:uid="{00000000-0005-0000-0000-000007020000}"/>
    <cellStyle name="_FY08 DCN Template for Like to Like Impact version 1.0" xfId="605" xr:uid="{00000000-0005-0000-0000-000008020000}"/>
    <cellStyle name="_FY08 GDN Template for Inflationary Impact_Final version_22.03.07" xfId="606" xr:uid="{00000000-0005-0000-0000-000009020000}"/>
    <cellStyle name="_FY08 ICC Schedule Reviews 072307_MML RME v1 1" xfId="607" xr:uid="{00000000-0005-0000-0000-00000A020000}"/>
    <cellStyle name="_FY08 Mauritius Rate_mml" xfId="608" xr:uid="{00000000-0005-0000-0000-00000B020000}"/>
    <cellStyle name="_FY08 SM Prelimin Charge-outs" xfId="609" xr:uid="{00000000-0005-0000-0000-00000C020000}"/>
    <cellStyle name="_FY08_GDN_Targeting_Korea_V1_KRW" xfId="610" xr:uid="{00000000-0005-0000-0000-00000D020000}"/>
    <cellStyle name="_FY09 Cost Rate tables" xfId="611" xr:uid="{00000000-0005-0000-0000-00000E020000}"/>
    <cellStyle name="_FY09 ESA M.R. 1.2 - Actuals Analysis" xfId="612" xr:uid="{00000000-0005-0000-0000-00000F020000}"/>
    <cellStyle name="_FY09 Master Rates_09-22-08_v1" xfId="613" xr:uid="{00000000-0005-0000-0000-000010020000}"/>
    <cellStyle name="_GDN 5 Year Loaded Cost Increases FY09-13v1 0" xfId="614" xr:uid="{00000000-0005-0000-0000-000011020000}"/>
    <cellStyle name="_GDN Dashboard Feb 28th updated (2)" xfId="615" xr:uid="{00000000-0005-0000-0000-000012020000}"/>
    <cellStyle name="_GDN February report (2)" xfId="616" xr:uid="{00000000-0005-0000-0000-000013020000}"/>
    <cellStyle name="_GDN FY06 Consolidacion by Quarter 4QF final" xfId="617" xr:uid="{00000000-0005-0000-0000-000014020000}"/>
    <cellStyle name="_GDN FY06 Planning Template Consolidacion by Quarter" xfId="618" xr:uid="{00000000-0005-0000-0000-000015020000}"/>
    <cellStyle name="_GDN FY06 Planning Template Consolidacion by Quarter 2QF worksheet Pedro1" xfId="619" xr:uid="{00000000-0005-0000-0000-000016020000}"/>
    <cellStyle name="_GDN FY07 2QF Template Consolidacion by Quarter150107" xfId="620" xr:uid="{00000000-0005-0000-0000-000017020000}"/>
    <cellStyle name="_GDN FY07 Planning Template Consolidacion by Quarter02102006 Final" xfId="621" xr:uid="{00000000-0005-0000-0000-000018020000}"/>
    <cellStyle name="_GDN FY09 Ratecards" xfId="622" xr:uid="{00000000-0005-0000-0000-000019020000}"/>
    <cellStyle name="_GDN Operations Report December" xfId="623" xr:uid="{00000000-0005-0000-0000-00001A020000}"/>
    <cellStyle name="_Genpact-073106-FA-RetainedOrg" xfId="624" xr:uid="{00000000-0005-0000-0000-00001B020000}"/>
    <cellStyle name="_Gold AL Costs_WAMU_v79" xfId="625" xr:uid="{00000000-0005-0000-0000-00001C020000}"/>
    <cellStyle name="_Google Cost" xfId="626" xr:uid="{00000000-0005-0000-0000-00001D020000}"/>
    <cellStyle name="_Google Cost 2" xfId="627" xr:uid="{00000000-0005-0000-0000-00001E020000}"/>
    <cellStyle name="_Google Cost 2 2" xfId="628" xr:uid="{00000000-0005-0000-0000-00001F020000}"/>
    <cellStyle name="_Google Cost 2 3" xfId="629" xr:uid="{00000000-0005-0000-0000-000020020000}"/>
    <cellStyle name="_Google Cost 3" xfId="630" xr:uid="{00000000-0005-0000-0000-000021020000}"/>
    <cellStyle name="_Google Cost 4" xfId="631" xr:uid="{00000000-0005-0000-0000-000022020000}"/>
    <cellStyle name="_Google_RFP_10_Ex_04_Att_A_Rate_Card_IBM_V3C_FOLINO V3b" xfId="632" xr:uid="{00000000-0005-0000-0000-000023020000}"/>
    <cellStyle name="_Graph data" xfId="633" xr:uid="{00000000-0005-0000-0000-000024020000}"/>
    <cellStyle name="_Graph data 2" xfId="634" xr:uid="{00000000-0005-0000-0000-000025020000}"/>
    <cellStyle name="_Graph data 3" xfId="635" xr:uid="{00000000-0005-0000-0000-000026020000}"/>
    <cellStyle name="_Graph data 4" xfId="636" xr:uid="{00000000-0005-0000-0000-000027020000}"/>
    <cellStyle name="_Graph data 5" xfId="637" xr:uid="{00000000-0005-0000-0000-000028020000}"/>
    <cellStyle name="_Graph data 6" xfId="638" xr:uid="{00000000-0005-0000-0000-000029020000}"/>
    <cellStyle name="_Graph data 7" xfId="639" xr:uid="{00000000-0005-0000-0000-00002A020000}"/>
    <cellStyle name="_High Level Solution Model v0 2 060615 (2)" xfId="640" xr:uid="{00000000-0005-0000-0000-00002B020000}"/>
    <cellStyle name="_HL Model Senza Trasferiti FY07 - MiTV v6.8" xfId="641" xr:uid="{00000000-0005-0000-0000-00002C020000}"/>
    <cellStyle name="_HR BPO Final FY09 loads" xfId="642" xr:uid="{00000000-0005-0000-0000-00002D020000}"/>
    <cellStyle name="_HR Solution Feeder v1.0" xfId="643" xr:uid="{00000000-0005-0000-0000-00002E020000}"/>
    <cellStyle name="_HR Solution Feeder v2.0" xfId="644" xr:uid="{00000000-0005-0000-0000-00002F020000}"/>
    <cellStyle name="_HRMS Solution Feeder Order of Magnitude by Region" xfId="645" xr:uid="{00000000-0005-0000-0000-000030020000}"/>
    <cellStyle name="_Hyatt - TWE-Cost-Summary v051707" xfId="646" xr:uid="{00000000-0005-0000-0000-000031020000}"/>
    <cellStyle name="_Iberia VPS Costing Model SA1 v 6 92" xfId="647" xr:uid="{00000000-0005-0000-0000-000032020000}"/>
    <cellStyle name="_Iberia VPS Costing Model SA1 v 6 92_v4" xfId="648" xr:uid="{00000000-0005-0000-0000-000033020000}"/>
    <cellStyle name="_IDC FY08 Rate Card" xfId="649" xr:uid="{00000000-0005-0000-0000-000034020000}"/>
    <cellStyle name="_Identified Policies and Considerations 02" xfId="650" xr:uid="{00000000-0005-0000-0000-000035020000}"/>
    <cellStyle name="_Identified Policies and Considerations 02 2" xfId="651" xr:uid="{00000000-0005-0000-0000-000036020000}"/>
    <cellStyle name="_Identified Policies and Considerations 02 3" xfId="652" xr:uid="{00000000-0005-0000-0000-000037020000}"/>
    <cellStyle name="_Input sheet" xfId="653" xr:uid="{00000000-0005-0000-0000-000038020000}"/>
    <cellStyle name="_Internal Staff v.13" xfId="654" xr:uid="{00000000-0005-0000-0000-000039020000}"/>
    <cellStyle name="_Intesa Staffing and GS Price list v1.04" xfId="655" xr:uid="{00000000-0005-0000-0000-00003A020000}"/>
    <cellStyle name="_Intesa VAT details from deal team file" xfId="656" xr:uid="{00000000-0005-0000-0000-00003B020000}"/>
    <cellStyle name="_IOM Financial Framework v1 05-03-07" xfId="657" xr:uid="{00000000-0005-0000-0000-00003C020000}"/>
    <cellStyle name="_IOM Financial Framework v1 05-03-07 2" xfId="658" xr:uid="{00000000-0005-0000-0000-00003D020000}"/>
    <cellStyle name="_IOM Financial Framework v1 05-03-07 2 2" xfId="659" xr:uid="{00000000-0005-0000-0000-00003E020000}"/>
    <cellStyle name="_IOM Financial Framework v1 05-03-07 2 3" xfId="660" xr:uid="{00000000-0005-0000-0000-00003F020000}"/>
    <cellStyle name="_IOM Financial Framework v1 05-03-07 3" xfId="661" xr:uid="{00000000-0005-0000-0000-000040020000}"/>
    <cellStyle name="_IOM Financial Framework v1 05-03-07 4" xfId="662" xr:uid="{00000000-0005-0000-0000-000041020000}"/>
    <cellStyle name="_IOM Financial Framework v2 06-30-07" xfId="663" xr:uid="{00000000-0005-0000-0000-000042020000}"/>
    <cellStyle name="_IOM Financial Framework v2 06-30-07 2" xfId="664" xr:uid="{00000000-0005-0000-0000-000043020000}"/>
    <cellStyle name="_IOM Financial Framework v2 06-30-07 2 2" xfId="665" xr:uid="{00000000-0005-0000-0000-000044020000}"/>
    <cellStyle name="_IOM Financial Framework v2 06-30-07 2 3" xfId="666" xr:uid="{00000000-0005-0000-0000-000045020000}"/>
    <cellStyle name="_IOM Financial Framework v2 06-30-07 3" xfId="667" xr:uid="{00000000-0005-0000-0000-000046020000}"/>
    <cellStyle name="_IOM Financial Framework v2 06-30-07 4" xfId="668" xr:uid="{00000000-0005-0000-0000-000047020000}"/>
    <cellStyle name="_IT Cost Overview HW-SW v01" xfId="669" xr:uid="{00000000-0005-0000-0000-000048020000}"/>
    <cellStyle name="_IT Cost Overview_CTA FEB" xfId="670" xr:uid="{00000000-0005-0000-0000-000049020000}"/>
    <cellStyle name="_IT F'cast Pack Jan05" xfId="671" xr:uid="{00000000-0005-0000-0000-00004A020000}"/>
    <cellStyle name="_IV- Financial Baseline and Pricing Forms" xfId="672" xr:uid="{00000000-0005-0000-0000-00004B020000}"/>
    <cellStyle name="_IV- Financial Baseline and Pricing Forms 2" xfId="673" xr:uid="{00000000-0005-0000-0000-00004C020000}"/>
    <cellStyle name="_IV- Financial Baseline and Pricing Forms 2 2" xfId="674" xr:uid="{00000000-0005-0000-0000-00004D020000}"/>
    <cellStyle name="_IV- Financial Baseline and Pricing Forms 2 3" xfId="675" xr:uid="{00000000-0005-0000-0000-00004E020000}"/>
    <cellStyle name="_IV- Financial Baseline and Pricing Forms 3" xfId="676" xr:uid="{00000000-0005-0000-0000-00004F020000}"/>
    <cellStyle name="_IV- Financial Baseline and Pricing Forms 4" xfId="677" xr:uid="{00000000-0005-0000-0000-000050020000}"/>
    <cellStyle name="_January MTD Preclose" xfId="678" xr:uid="{00000000-0005-0000-0000-000051020000}"/>
    <cellStyle name="_January MTD Preclose2" xfId="679" xr:uid="{00000000-0005-0000-0000-000052020000}"/>
    <cellStyle name="_Joiners &amp; Leavers Analysis Dec 31 FY06" xfId="680" xr:uid="{00000000-0005-0000-0000-000053020000}"/>
    <cellStyle name="_Joiners &amp; Leavers Analysis Jan 31 FY06" xfId="681" xr:uid="{00000000-0005-0000-0000-000054020000}"/>
    <cellStyle name="_Korea_FY073QF_V2_Final_4QF_KRW" xfId="682" xr:uid="{00000000-0005-0000-0000-000055020000}"/>
    <cellStyle name="_Kraft STE - AHRS - v0.7" xfId="683" xr:uid="{00000000-0005-0000-0000-000056020000}"/>
    <cellStyle name="_KT Allowance Cost Data v1 1" xfId="684" xr:uid="{00000000-0005-0000-0000-000057020000}"/>
    <cellStyle name="_KT Allowance Cost Data v1 1 2" xfId="685" xr:uid="{00000000-0005-0000-0000-000058020000}"/>
    <cellStyle name="_KT Allowance Cost Data v1 1 3" xfId="686" xr:uid="{00000000-0005-0000-0000-000059020000}"/>
    <cellStyle name="_LD_Detailed Design Cost Model 3Dec07 to 31Mar08 FINAL" xfId="687" xr:uid="{00000000-0005-0000-0000-00005A020000}"/>
    <cellStyle name="_Lennox FA Business Case v05-01-04" xfId="688" xr:uid="{00000000-0005-0000-0000-00005B020000}"/>
    <cellStyle name="_List DNP" xfId="689" xr:uid="{00000000-0005-0000-0000-00005C020000}"/>
    <cellStyle name="_Lloyds TSB - TWE-Cost-Summary - 08142007" xfId="690" xr:uid="{00000000-0005-0000-0000-00005D020000}"/>
    <cellStyle name="_Load &amp; CMR Matrix FINAL" xfId="691" xr:uid="{00000000-0005-0000-0000-00005E020000}"/>
    <cellStyle name="_LSIP ICA4 RPL 27 Jul 08 to 08 Mar 09" xfId="692" xr:uid="{00000000-0005-0000-0000-00005F020000}"/>
    <cellStyle name="_LSIP ICA4 RPL 27 Jul 08 to 08 Mar 09_v4a" xfId="693" xr:uid="{00000000-0005-0000-0000-000060020000}"/>
    <cellStyle name="_Management Pack v0.41" xfId="694" xr:uid="{00000000-0005-0000-0000-000061020000}"/>
    <cellStyle name="_Management Pack v0.41 2" xfId="695" xr:uid="{00000000-0005-0000-0000-000062020000}"/>
    <cellStyle name="_Management Pack v0.41 3" xfId="696" xr:uid="{00000000-0005-0000-0000-000063020000}"/>
    <cellStyle name="_March Initiatives 1" xfId="697" xr:uid="{00000000-0005-0000-0000-000064020000}"/>
    <cellStyle name="_May 04 - Solutions and Delivery Centres Loaded Costs v4.5" xfId="698" xr:uid="{00000000-0005-0000-0000-000065020000}"/>
    <cellStyle name="_Microsoft FA RFP Final 052206 - (Cost Proposal Exhibit)" xfId="699" xr:uid="{00000000-0005-0000-0000-000066020000}"/>
    <cellStyle name="_Mölnlycke Business Case v.0.5" xfId="700" xr:uid="{00000000-0005-0000-0000-000067020000}"/>
    <cellStyle name="_MR2_3_4 Master RPL v18" xfId="701" xr:uid="{00000000-0005-0000-0000-000068020000}"/>
    <cellStyle name="_MSFT Bottom-up Budget Estimate v10" xfId="702" xr:uid="{00000000-0005-0000-0000-000069020000}"/>
    <cellStyle name="_MSFT Bottom-up Budget Estimate v10 2" xfId="703" xr:uid="{00000000-0005-0000-0000-00006A020000}"/>
    <cellStyle name="_MSFT Bottom-up Budget Estimate v10 2 2" xfId="704" xr:uid="{00000000-0005-0000-0000-00006B020000}"/>
    <cellStyle name="_MSFT Bottom-up Budget Estimate v10 2 3" xfId="705" xr:uid="{00000000-0005-0000-0000-00006C020000}"/>
    <cellStyle name="_MSFT Bottom-up Budget Estimate v10 3" xfId="706" xr:uid="{00000000-0005-0000-0000-00006D020000}"/>
    <cellStyle name="_MSFT Bottom-up Budget Estimate v10 4" xfId="707" xr:uid="{00000000-0005-0000-0000-00006E020000}"/>
    <cellStyle name="_NAB Wave 3 - TWE-Cost-Summary v09172007" xfId="708" xr:uid="{00000000-0005-0000-0000-00006F020000}"/>
    <cellStyle name="_NCR Call _ Admin Ctr Tech_0604" xfId="709" xr:uid="{00000000-0005-0000-0000-000070020000}"/>
    <cellStyle name="_NCR Call _ Admin Ctr Tech_0604 2" xfId="710" xr:uid="{00000000-0005-0000-0000-000071020000}"/>
    <cellStyle name="_NCR Call _ Admin Ctr Tech_0604 3" xfId="711" xr:uid="{00000000-0005-0000-0000-000072020000}"/>
    <cellStyle name="_Nestle HR Financial Summary v12d 5-27-05" xfId="712" xr:uid="{00000000-0005-0000-0000-000073020000}"/>
    <cellStyle name="_Novartis_Solution Transition workbook V4" xfId="713" xr:uid="{00000000-0005-0000-0000-000074020000}"/>
    <cellStyle name="_Novartis_Solution Transition workbook V4 (2)" xfId="714" xr:uid="{00000000-0005-0000-0000-000075020000}"/>
    <cellStyle name="_Novartis_Solution Transition workbook V4 (2) 2" xfId="715" xr:uid="{00000000-0005-0000-0000-000076020000}"/>
    <cellStyle name="_Novartis_Solution Transition workbook V4 (2) 3" xfId="716" xr:uid="{00000000-0005-0000-0000-000077020000}"/>
    <cellStyle name="_Novartis_Solution Transition workbook V4 2" xfId="717" xr:uid="{00000000-0005-0000-0000-000078020000}"/>
    <cellStyle name="_Novartis_Solution Transition workbook V4 3" xfId="718" xr:uid="{00000000-0005-0000-0000-000079020000}"/>
    <cellStyle name="_Novartis_Solution Transition workbook V4 4" xfId="719" xr:uid="{00000000-0005-0000-0000-00007A020000}"/>
    <cellStyle name="_Novartis_Solution Transition workbook V4 5" xfId="720" xr:uid="{00000000-0005-0000-0000-00007B020000}"/>
    <cellStyle name="_Novartis_Solution Transition workbook V4 6" xfId="721" xr:uid="{00000000-0005-0000-0000-00007C020000}"/>
    <cellStyle name="_Novartis_Solution Transition workbook V4 7" xfId="722" xr:uid="{00000000-0005-0000-0000-00007D020000}"/>
    <cellStyle name="_Novartis_Solution Transition workbook V4 8" xfId="723" xr:uid="{00000000-0005-0000-0000-00007E020000}"/>
    <cellStyle name="_Novartis_Solution Transition workbook V7 (3)" xfId="724" xr:uid="{00000000-0005-0000-0000-00007F020000}"/>
    <cellStyle name="_Novartis_Solution Transition workbook V7 (3) 2" xfId="725" xr:uid="{00000000-0005-0000-0000-000080020000}"/>
    <cellStyle name="_Novartis_Solution Transition workbook V7 (3) 3" xfId="726" xr:uid="{00000000-0005-0000-0000-000081020000}"/>
    <cellStyle name="_Novartis-pricing-summary option 1 v1 1" xfId="727" xr:uid="{00000000-0005-0000-0000-000082020000}"/>
    <cellStyle name="_Novartis-pricing-summary option 1 v1 2" xfId="728" xr:uid="{00000000-0005-0000-0000-000083020000}"/>
    <cellStyle name="_Novartis-pricing-summary option 2 v1 0" xfId="729" xr:uid="{00000000-0005-0000-0000-000084020000}"/>
    <cellStyle name="_Novartis-pricing-summary option 2 v1 1" xfId="730" xr:uid="{00000000-0005-0000-0000-000085020000}"/>
    <cellStyle name="_Novartis-pricing-summary option 2 v1 2" xfId="731" xr:uid="{00000000-0005-0000-0000-000086020000}"/>
    <cellStyle name="_Novartis-pricing-summary-09-10-06" xfId="732" xr:uid="{00000000-0005-0000-0000-000087020000}"/>
    <cellStyle name="_November 03 - Solutions and Delivery Centres Loaded Costs v4.4" xfId="733" xr:uid="{00000000-0005-0000-0000-000088020000}"/>
    <cellStyle name="_OnNearOffShore" xfId="734" xr:uid="{00000000-0005-0000-0000-000089020000}"/>
    <cellStyle name="_Op Ex effort estimator" xfId="735" xr:uid="{00000000-0005-0000-0000-00008A020000}"/>
    <cellStyle name="_Op Ex effort estimator 2" xfId="736" xr:uid="{00000000-0005-0000-0000-00008B020000}"/>
    <cellStyle name="_Op Ex effort estimator 3" xfId="737" xr:uid="{00000000-0005-0000-0000-00008C020000}"/>
    <cellStyle name="_OpEx Estimator" xfId="738" xr:uid="{00000000-0005-0000-0000-00008D020000}"/>
    <cellStyle name="_Other_Svcs_Payroll" xfId="739" xr:uid="{00000000-0005-0000-0000-00008E020000}"/>
    <cellStyle name="_Other_Svcs_Payroll 2" xfId="740" xr:uid="{00000000-0005-0000-0000-00008F020000}"/>
    <cellStyle name="_Other_Svcs_Payroll 2 2" xfId="741" xr:uid="{00000000-0005-0000-0000-000090020000}"/>
    <cellStyle name="_Other_Svcs_Payroll 2 3" xfId="742" xr:uid="{00000000-0005-0000-0000-000091020000}"/>
    <cellStyle name="_Other_Svcs_Payroll 3" xfId="743" xr:uid="{00000000-0005-0000-0000-000092020000}"/>
    <cellStyle name="_Other_Svcs_Payroll 4" xfId="744" xr:uid="{00000000-0005-0000-0000-000093020000}"/>
    <cellStyle name="_Output sheet structure" xfId="745" xr:uid="{00000000-0005-0000-0000-000094020000}"/>
    <cellStyle name="_PB_Critical Actions" xfId="746" xr:uid="{00000000-0005-0000-0000-000095020000}"/>
    <cellStyle name="_PB_Critical Actions 2" xfId="747" xr:uid="{00000000-0005-0000-0000-000096020000}"/>
    <cellStyle name="_PB_Critical Actions 3" xfId="748" xr:uid="{00000000-0005-0000-0000-000097020000}"/>
    <cellStyle name="_PB_Transition Actions v01" xfId="749" xr:uid="{00000000-0005-0000-0000-000098020000}"/>
    <cellStyle name="_PB_Transition Actions v01 2" xfId="750" xr:uid="{00000000-0005-0000-0000-000099020000}"/>
    <cellStyle name="_PB_Transition Actions v01 3" xfId="751" xr:uid="{00000000-0005-0000-0000-00009A020000}"/>
    <cellStyle name="_peopleline estimates" xfId="752" xr:uid="{00000000-0005-0000-0000-00009B020000}"/>
    <cellStyle name="_peopleline estimates 2" xfId="753" xr:uid="{00000000-0005-0000-0000-00009C020000}"/>
    <cellStyle name="_peopleline estimates 2 2" xfId="754" xr:uid="{00000000-0005-0000-0000-00009D020000}"/>
    <cellStyle name="_peopleline estimates 2 3" xfId="755" xr:uid="{00000000-0005-0000-0000-00009E020000}"/>
    <cellStyle name="_peopleline estimates 3" xfId="756" xr:uid="{00000000-0005-0000-0000-00009F020000}"/>
    <cellStyle name="_peopleline estimates 4" xfId="757" xr:uid="{00000000-0005-0000-0000-0000A0020000}"/>
    <cellStyle name="_Pricing - template  WNS v4" xfId="758" xr:uid="{00000000-0005-0000-0000-0000A1020000}"/>
    <cellStyle name="_Pricing - template  WNS v4 2" xfId="759" xr:uid="{00000000-0005-0000-0000-0000A2020000}"/>
    <cellStyle name="_Pricing - template  WNS v4 2 2" xfId="760" xr:uid="{00000000-0005-0000-0000-0000A3020000}"/>
    <cellStyle name="_Pricing - template  WNS v4 2 3" xfId="761" xr:uid="{00000000-0005-0000-0000-0000A4020000}"/>
    <cellStyle name="_Pricing - template  WNS v4 3" xfId="762" xr:uid="{00000000-0005-0000-0000-0000A5020000}"/>
    <cellStyle name="_Pricing - template  WNS v4 4" xfId="763" xr:uid="{00000000-0005-0000-0000-0000A6020000}"/>
    <cellStyle name="_Project Archa Business Case Thomson as Subcontractor" xfId="764" xr:uid="{00000000-0005-0000-0000-0000A7020000}"/>
    <cellStyle name="_Project Arthur POS Cost Model" xfId="765" xr:uid="{00000000-0005-0000-0000-0000A8020000}"/>
    <cellStyle name="_Project Arthur POS Cost Model 2" xfId="766" xr:uid="{00000000-0005-0000-0000-0000A9020000}"/>
    <cellStyle name="_Project Arthur POS Cost Model 2 2" xfId="767" xr:uid="{00000000-0005-0000-0000-0000AA020000}"/>
    <cellStyle name="_Project Arthur POS Cost Model 2 3" xfId="768" xr:uid="{00000000-0005-0000-0000-0000AB020000}"/>
    <cellStyle name="_Project Arthur POS Cost Model 3" xfId="769" xr:uid="{00000000-0005-0000-0000-0000AC020000}"/>
    <cellStyle name="_Project Arthur POS Cost Model 4" xfId="770" xr:uid="{00000000-0005-0000-0000-0000AD020000}"/>
    <cellStyle name="_Project EMC - TWE-Cost-Summary v11072007-2" xfId="771" xr:uid="{00000000-0005-0000-0000-0000AE020000}"/>
    <cellStyle name="_PTP W2b reforecast for W2b EACs" xfId="772" xr:uid="{00000000-0005-0000-0000-0000AF020000}"/>
    <cellStyle name="_pyramid analysis 1.02 (Dave&amp;Jerome)" xfId="773" xr:uid="{00000000-0005-0000-0000-0000B0020000}"/>
    <cellStyle name="_Pyramids" xfId="774" xr:uid="{00000000-0005-0000-0000-0000B1020000}"/>
    <cellStyle name="_Q1 Variances Analysis" xfId="775" xr:uid="{00000000-0005-0000-0000-0000B2020000}"/>
    <cellStyle name="_QINETIQ - TWE-Cost-Summary v031307_v2.0" xfId="776" xr:uid="{00000000-0005-0000-0000-0000B3020000}"/>
    <cellStyle name="_R3 Build baseline to 31 June" xfId="777" xr:uid="{00000000-0005-0000-0000-0000B4020000}"/>
    <cellStyle name="_R3 Build full contract cost model v3" xfId="778" xr:uid="{00000000-0005-0000-0000-0000B5020000}"/>
    <cellStyle name="_Radio Shack April 17 Costing Model v.8.00" xfId="779" xr:uid="{00000000-0005-0000-0000-0000B6020000}"/>
    <cellStyle name="_Rate card -Zones FY07 JB v2" xfId="780" xr:uid="{00000000-0005-0000-0000-0000B7020000}"/>
    <cellStyle name="_Rate Cards 12-27-2004" xfId="781" xr:uid="{00000000-0005-0000-0000-0000B8020000}"/>
    <cellStyle name="_rate grid v4" xfId="782" xr:uid="{00000000-0005-0000-0000-0000B9020000}"/>
    <cellStyle name="_rate grid v5" xfId="783" xr:uid="{00000000-0005-0000-0000-0000BA020000}"/>
    <cellStyle name="_Rates" xfId="784" xr:uid="{00000000-0005-0000-0000-0000BB020000}"/>
    <cellStyle name="_Rates 2" xfId="785" xr:uid="{00000000-0005-0000-0000-0000BC020000}"/>
    <cellStyle name="_Rates 2 2" xfId="786" xr:uid="{00000000-0005-0000-0000-0000BD020000}"/>
    <cellStyle name="_Rates 2 3" xfId="787" xr:uid="{00000000-0005-0000-0000-0000BE020000}"/>
    <cellStyle name="_Rates 3" xfId="788" xr:uid="{00000000-0005-0000-0000-0000BF020000}"/>
    <cellStyle name="_Rates 4" xfId="789" xr:uid="{00000000-0005-0000-0000-0000C0020000}"/>
    <cellStyle name="_Revised Sage Headcount" xfId="790" xr:uid="{00000000-0005-0000-0000-0000C1020000}"/>
    <cellStyle name="_Revised Sage Headcount 2" xfId="791" xr:uid="{00000000-0005-0000-0000-0000C2020000}"/>
    <cellStyle name="_Revised Sage Headcount 2 2" xfId="792" xr:uid="{00000000-0005-0000-0000-0000C3020000}"/>
    <cellStyle name="_Revised Sage Headcount 2 3" xfId="793" xr:uid="{00000000-0005-0000-0000-0000C4020000}"/>
    <cellStyle name="_Revised Sage Headcount 3" xfId="794" xr:uid="{00000000-0005-0000-0000-0000C5020000}"/>
    <cellStyle name="_Revised Sage Headcount 4" xfId="795" xr:uid="{00000000-0005-0000-0000-0000C6020000}"/>
    <cellStyle name="_Risk &amp; Opportunities_Capital&amp;Maintenance_04.12.16" xfId="796" xr:uid="{00000000-0005-0000-0000-0000C7020000}"/>
    <cellStyle name="_Ross_BPO_Business Case_53_v1_011806" xfId="797" xr:uid="{00000000-0005-0000-0000-0000C8020000}"/>
    <cellStyle name="_RPM Costing model v5 1_CIBC" xfId="798" xr:uid="{00000000-0005-0000-0000-0000C9020000}"/>
    <cellStyle name="_RTPF R4 EAC Jan 09" xfId="799" xr:uid="{00000000-0005-0000-0000-0000CA020000}"/>
    <cellStyle name="_SAB Miller - TWE Cost-Summary - 09032008" xfId="800" xr:uid="{00000000-0005-0000-0000-0000CB020000}"/>
    <cellStyle name="_SAB Miller - TWE Indicative Cost-Summary - 08262008" xfId="801" xr:uid="{00000000-0005-0000-0000-0000CC020000}"/>
    <cellStyle name="_SafeCo_TechCosts_v1" xfId="802" xr:uid="{00000000-0005-0000-0000-0000CD020000}"/>
    <cellStyle name="_Sandvik US -  Financial Model v1.6" xfId="803" xr:uid="{00000000-0005-0000-0000-0000CE020000}"/>
    <cellStyle name="_Sandvik US -  Financial Model v1.6 2" xfId="804" xr:uid="{00000000-0005-0000-0000-0000CF020000}"/>
    <cellStyle name="_Sandvik US -  Financial Model v1.6 2 2" xfId="805" xr:uid="{00000000-0005-0000-0000-0000D0020000}"/>
    <cellStyle name="_Sandvik US -  Financial Model v1.6 2 3" xfId="806" xr:uid="{00000000-0005-0000-0000-0000D1020000}"/>
    <cellStyle name="_Sandvik US -  Financial Model v1.6 3" xfId="807" xr:uid="{00000000-0005-0000-0000-0000D2020000}"/>
    <cellStyle name="_Sandvik US -  Financial Model v1.6 4" xfId="808" xr:uid="{00000000-0005-0000-0000-0000D3020000}"/>
    <cellStyle name="_SAP Roll Out v.01" xfId="809" xr:uid="{00000000-0005-0000-0000-0000D4020000}"/>
    <cellStyle name="_SC Info for George_April 08xls" xfId="810" xr:uid="{00000000-0005-0000-0000-0000D5020000}"/>
    <cellStyle name="_SDM Take Up Status FY06 Q1 Sep" xfId="811" xr:uid="{00000000-0005-0000-0000-0000D6020000}"/>
    <cellStyle name="_Seat Charges File" xfId="812" xr:uid="{00000000-0005-0000-0000-0000D7020000}"/>
    <cellStyle name="_SH RecruitingOn Boarding (2)" xfId="813" xr:uid="{00000000-0005-0000-0000-0000D8020000}"/>
    <cellStyle name="_SH RecruitingOn Boarding (2) 2" xfId="814" xr:uid="{00000000-0005-0000-0000-0000D9020000}"/>
    <cellStyle name="_SH RecruitingOn Boarding (2) 3" xfId="815" xr:uid="{00000000-0005-0000-0000-0000DA020000}"/>
    <cellStyle name="_SOl Plan ICT v1.7.8" xfId="816" xr:uid="{00000000-0005-0000-0000-0000DB020000}"/>
    <cellStyle name="_SOl Plan ICT v1.7.8 2911 WC" xfId="817" xr:uid="{00000000-0005-0000-0000-0000DC020000}"/>
    <cellStyle name="_solution" xfId="818" xr:uid="{00000000-0005-0000-0000-0000DD020000}"/>
    <cellStyle name="_solution_Business Case Inputs LTSB" xfId="819" xr:uid="{00000000-0005-0000-0000-0000DE020000}"/>
    <cellStyle name="_solution_HRSolnModel_Akzo Nobel. 7 countries_8 additional FTE_ FORD model 1k" xfId="820" xr:uid="{00000000-0005-0000-0000-0000DF020000}"/>
    <cellStyle name="_solution_HRSolnModel_Akzo Nobel. 7 countries_8 additional FTE_ FORD model 1q" xfId="821" xr:uid="{00000000-0005-0000-0000-0000E0020000}"/>
    <cellStyle name="_solution_HRSolnModel_Avaya_v04" xfId="822" xr:uid="{00000000-0005-0000-0000-0000E1020000}"/>
    <cellStyle name="_Solution_STE HR Variant 1 Carillion MowMcAlp Extension v0.4" xfId="823" xr:uid="{00000000-0005-0000-0000-0000E2020000}"/>
    <cellStyle name="_Solution_STE_Avaya_v1" xfId="824" xr:uid="{00000000-0005-0000-0000-0000E3020000}"/>
    <cellStyle name="_Solution_STE_Xerox_v1_11-14-07(Wed)" xfId="825" xr:uid="{00000000-0005-0000-0000-0000E4020000}"/>
    <cellStyle name="_Soporte Productividad Octubre 4" xfId="826" xr:uid="{00000000-0005-0000-0000-0000E5020000}"/>
    <cellStyle name="_Soporte Productividad Octubre1" xfId="827" xr:uid="{00000000-0005-0000-0000-0000E6020000}"/>
    <cellStyle name="_Staffing Intesa Deal Simulations" xfId="828" xr:uid="{00000000-0005-0000-0000-0000E7020000}"/>
    <cellStyle name="_STE - Tetra Pak v1.2xls" xfId="829" xr:uid="{00000000-0005-0000-0000-0000E8020000}"/>
    <cellStyle name="_STE Carillion HR v0.6" xfId="830" xr:uid="{00000000-0005-0000-0000-0000E9020000}"/>
    <cellStyle name="_STE Carillion HR v0.6 2" xfId="831" xr:uid="{00000000-0005-0000-0000-0000EA020000}"/>
    <cellStyle name="_STE Carillion HR v0.6 3" xfId="832" xr:uid="{00000000-0005-0000-0000-0000EB020000}"/>
    <cellStyle name="_STE Carillion HR v0.90_Scenario 1" xfId="833" xr:uid="{00000000-0005-0000-0000-0000EC020000}"/>
    <cellStyle name="_STE Carillion HR v0.90_Scenario 1 2" xfId="834" xr:uid="{00000000-0005-0000-0000-0000ED020000}"/>
    <cellStyle name="_STE Carillion HR v0.90_Scenario 1 3" xfId="835" xr:uid="{00000000-0005-0000-0000-0000EE020000}"/>
    <cellStyle name="_STE HR Variant 1 Carillion MowMcAlp Extension v0.4" xfId="836" xr:uid="{00000000-0005-0000-0000-0000EF020000}"/>
    <cellStyle name="_STE HR Variant 1 Carillion MowMcAlp Extension v0.4 2" xfId="837" xr:uid="{00000000-0005-0000-0000-0000F0020000}"/>
    <cellStyle name="_STE HR Variant 1 Carillion MowMcAlp Extension v0.4 3" xfId="838" xr:uid="{00000000-0005-0000-0000-0000F1020000}"/>
    <cellStyle name="_STE_Metsaliitto_APS_v0.3" xfId="839" xr:uid="{00000000-0005-0000-0000-0000F2020000}"/>
    <cellStyle name="_TD Exec Summary_GDN_ Feb v2" xfId="840" xr:uid="{00000000-0005-0000-0000-0000F3020000}"/>
    <cellStyle name="_TD January report (2)" xfId="841" xr:uid="{00000000-0005-0000-0000-0000F4020000}"/>
    <cellStyle name="_TD Report April soportes" xfId="842" xr:uid="{00000000-0005-0000-0000-0000F5020000}"/>
    <cellStyle name="_TD Report February (Alejandro)" xfId="843" xr:uid="{00000000-0005-0000-0000-0000F6020000}"/>
    <cellStyle name="_TD report february_GDN" xfId="844" xr:uid="{00000000-0005-0000-0000-0000F7020000}"/>
    <cellStyle name="_TD Report March_GDN final" xfId="845" xr:uid="{00000000-0005-0000-0000-0000F8020000}"/>
    <cellStyle name="_TDC HR Business Case v.0.1" xfId="846" xr:uid="{00000000-0005-0000-0000-0000F9020000}"/>
    <cellStyle name="_TDC IT Business Case v.0.5" xfId="847" xr:uid="{00000000-0005-0000-0000-0000FA020000}"/>
    <cellStyle name="_TDC IT Business Case v.0.6" xfId="848" xr:uid="{00000000-0005-0000-0000-0000FB020000}"/>
    <cellStyle name="_tech ops it_spend FY09 update" xfId="849" xr:uid="{00000000-0005-0000-0000-0000FC020000}"/>
    <cellStyle name="_Telephone Costs V0.4" xfId="850" xr:uid="{00000000-0005-0000-0000-0000FD020000}"/>
    <cellStyle name="_TeliaSonera BC v.07" xfId="851" xr:uid="{00000000-0005-0000-0000-0000FE020000}"/>
    <cellStyle name="_temp" xfId="852" xr:uid="{00000000-0005-0000-0000-0000FF020000}"/>
    <cellStyle name="_temp 2" xfId="853" xr:uid="{00000000-0005-0000-0000-000000030000}"/>
    <cellStyle name="_temp 2 2" xfId="854" xr:uid="{00000000-0005-0000-0000-000001030000}"/>
    <cellStyle name="_temp 2 3" xfId="855" xr:uid="{00000000-0005-0000-0000-000002030000}"/>
    <cellStyle name="_temp 3" xfId="856" xr:uid="{00000000-0005-0000-0000-000003030000}"/>
    <cellStyle name="_temp 4" xfId="857" xr:uid="{00000000-0005-0000-0000-000004030000}"/>
    <cellStyle name="_Template GDN for TD report updated April06" xfId="858" xr:uid="{00000000-0005-0000-0000-000005030000}"/>
    <cellStyle name="_TI SCOut - BC Base Scenario + Add Serv v8" xfId="859" xr:uid="{00000000-0005-0000-0000-000006030000}"/>
    <cellStyle name="_TI SCOut - SSC preliminary BC v14 OGP_mt" xfId="860" xr:uid="{00000000-0005-0000-0000-000007030000}"/>
    <cellStyle name="_Tower Driver" xfId="861" xr:uid="{00000000-0005-0000-0000-000008030000}"/>
    <cellStyle name="_transition" xfId="862" xr:uid="{00000000-0005-0000-0000-000009030000}"/>
    <cellStyle name="_Transition costs" xfId="863" xr:uid="{00000000-0005-0000-0000-00000A030000}"/>
    <cellStyle name="_Transition DNP Costs by Month (client template)_20Jun2006(STE v017B)_RA" xfId="864" xr:uid="{00000000-0005-0000-0000-00000B030000}"/>
    <cellStyle name="_Transition Period Walk through answerv0.3" xfId="865" xr:uid="{00000000-0005-0000-0000-00000C030000}"/>
    <cellStyle name="_Transition_PMO" xfId="866" xr:uid="{00000000-0005-0000-0000-00000D030000}"/>
    <cellStyle name="_Transition_PMO 2" xfId="867" xr:uid="{00000000-0005-0000-0000-00000E030000}"/>
    <cellStyle name="_Transition_PMO 2 2" xfId="868" xr:uid="{00000000-0005-0000-0000-00000F030000}"/>
    <cellStyle name="_Transition_PMO 2 3" xfId="869" xr:uid="{00000000-0005-0000-0000-000010030000}"/>
    <cellStyle name="_Transition_PMO 3" xfId="870" xr:uid="{00000000-0005-0000-0000-000011030000}"/>
    <cellStyle name="_Transition_PMO 4" xfId="871" xr:uid="{00000000-0005-0000-0000-000012030000}"/>
    <cellStyle name="_TWE_Client Budget_MS_RFP_FINAL" xfId="872" xr:uid="{00000000-0005-0000-0000-000013030000}"/>
    <cellStyle name="_TWE_Client Budget_Onion_v1" xfId="873" xr:uid="{00000000-0005-0000-0000-000014030000}"/>
    <cellStyle name="_TWE_Client Budget_Xerox_v3" xfId="874" xr:uid="{00000000-0005-0000-0000-000015030000}"/>
    <cellStyle name="_UK Rate Card (2)" xfId="875" xr:uid="{00000000-0005-0000-0000-000016030000}"/>
    <cellStyle name="_UK Rate Card (2) 2" xfId="876" xr:uid="{00000000-0005-0000-0000-000017030000}"/>
    <cellStyle name="_UK Rate Card (2) 3" xfId="877" xr:uid="{00000000-0005-0000-0000-000018030000}"/>
    <cellStyle name="_Ulysses_ADM_Bus_Case_v3.3c" xfId="878" xr:uid="{00000000-0005-0000-0000-000019030000}"/>
    <cellStyle name="_UTC_IT-Solution_Daksh_Ver2.2_21st april1" xfId="879" xr:uid="{00000000-0005-0000-0000-00001A030000}"/>
    <cellStyle name="_UTC_IT-Solution_Daksh_Ver2.2_21st april1 2" xfId="880" xr:uid="{00000000-0005-0000-0000-00001B030000}"/>
    <cellStyle name="_UTC_IT-Solution_Daksh_Ver2.2_21st april1 3" xfId="881" xr:uid="{00000000-0005-0000-0000-00001C030000}"/>
    <cellStyle name="_UTC_SBS_10_EX_04.01_Supplier_Pricing_Forms_V3A" xfId="882" xr:uid="{00000000-0005-0000-0000-00001D030000}"/>
    <cellStyle name="_Vie Business Case V1 D10-1 (EUR) def 5 a" xfId="883" xr:uid="{00000000-0005-0000-0000-00001E030000}"/>
    <cellStyle name="_Vie_SD_03_Draft SK v1.6 (with revised HRMS &amp; 1% CI) Eur_APAC" xfId="884" xr:uid="{00000000-0005-0000-0000-00001F030000}"/>
    <cellStyle name="_Volvo_Cruise FA BPO BC 2004-06-16 v1.0" xfId="885" xr:uid="{00000000-0005-0000-0000-000020030000}"/>
    <cellStyle name="_VPS Costing Model ASE V4_JLL_latest" xfId="886" xr:uid="{00000000-0005-0000-0000-000021030000}"/>
    <cellStyle name="_VPS Costing Model_360k" xfId="887" xr:uid="{00000000-0005-0000-0000-000022030000}"/>
    <cellStyle name="_VTF Dealer FA BPO BC 2004-01-12 v4.9" xfId="888" xr:uid="{00000000-0005-0000-0000-000023030000}"/>
    <cellStyle name="_W2b BSO Cost model cw 160908" xfId="889" xr:uid="{00000000-0005-0000-0000-000024030000}"/>
    <cellStyle name="_W2b BSO Cost model cw 240908 v5" xfId="890" xr:uid="{00000000-0005-0000-0000-000025030000}"/>
    <cellStyle name="_WaMu Dashboard v 59 1" xfId="891" xr:uid="{00000000-0005-0000-0000-000026030000}"/>
    <cellStyle name="_WaMu Dashboard v 59 1 2" xfId="892" xr:uid="{00000000-0005-0000-0000-000027030000}"/>
    <cellStyle name="_WaMu Dashboard v 59 1 2 2" xfId="893" xr:uid="{00000000-0005-0000-0000-000028030000}"/>
    <cellStyle name="_WaMu Dashboard v 59 1 2 3" xfId="894" xr:uid="{00000000-0005-0000-0000-000029030000}"/>
    <cellStyle name="_WaMu Dashboard v 59 1 3" xfId="895" xr:uid="{00000000-0005-0000-0000-00002A030000}"/>
    <cellStyle name="_WaMu Dashboard v 59 1 4" xfId="896" xr:uid="{00000000-0005-0000-0000-00002B030000}"/>
    <cellStyle name="_Wartsila Business Case Small Scope v.04" xfId="897" xr:uid="{00000000-0005-0000-0000-00002C030000}"/>
    <cellStyle name="_Wartsila Business Case v0.09" xfId="898" xr:uid="{00000000-0005-0000-0000-00002D030000}"/>
    <cellStyle name="_Wartsila Business Case v0.11" xfId="899" xr:uid="{00000000-0005-0000-0000-00002E030000}"/>
    <cellStyle name="_Wartsila Business Case_POS_FINAL" xfId="900" xr:uid="{00000000-0005-0000-0000-00002F030000}"/>
    <cellStyle name="_Wave 2b - Landing Point Revenue Analysis (09.11.2008)v1" xfId="901" xr:uid="{00000000-0005-0000-0000-000030030000}"/>
    <cellStyle name="_Wave 2b - Landing Point Revenue Analysis (12 10 2008) (version 1) (2)" xfId="902" xr:uid="{00000000-0005-0000-0000-000031030000}"/>
    <cellStyle name="_Wave 2b CFM BSO 17 Dec 07 to 01 Mar 09" xfId="903" xr:uid="{00000000-0005-0000-0000-000032030000}"/>
    <cellStyle name="_Wave 2b CFM BSO 17 Dec 07 to 01 Mar 09 2" xfId="904" xr:uid="{00000000-0005-0000-0000-000033030000}"/>
    <cellStyle name="_Wave 2b CFM BSO 17 Dec 07 to 01 Mar 09 3" xfId="905" xr:uid="{00000000-0005-0000-0000-000034030000}"/>
    <cellStyle name="_Wave 2b CFM BSO 17 Dec 07 to 01 Mar 09 4" xfId="906" xr:uid="{00000000-0005-0000-0000-000035030000}"/>
    <cellStyle name="_Wave 2b CFM BSO 17 Dec 07 to 01 Mar 09 5" xfId="907" xr:uid="{00000000-0005-0000-0000-000036030000}"/>
    <cellStyle name="_Wave 2b CFM BSO 17 Dec 07 to 01 Mar 09 6" xfId="908" xr:uid="{00000000-0005-0000-0000-000037030000}"/>
    <cellStyle name="_Wave 2b CFM BSO 17 Dec 07 to 01 Mar 09 7" xfId="909" xr:uid="{00000000-0005-0000-0000-000038030000}"/>
    <cellStyle name="_Wave 2b CFM BSO 17 Dec 07 to 01 Mar 09 v6 51" xfId="910" xr:uid="{00000000-0005-0000-0000-000039030000}"/>
    <cellStyle name="_Wave 2b CFM BSO 17 Dec 07 to 01 Mar 09 v6 51 2" xfId="911" xr:uid="{00000000-0005-0000-0000-00003A030000}"/>
    <cellStyle name="_Wave 2b CFM BSO 17 Dec 07 to 01 Mar 09 v6 51 3" xfId="912" xr:uid="{00000000-0005-0000-0000-00003B030000}"/>
    <cellStyle name="_Wave 2b CFM BSO 17 Dec 07 to 01 Mar 09 v6 51 4" xfId="913" xr:uid="{00000000-0005-0000-0000-00003C030000}"/>
    <cellStyle name="_Wave 2b CFM BSO 17 Dec 07 to 01 Mar 09 v6 51 5" xfId="914" xr:uid="{00000000-0005-0000-0000-00003D030000}"/>
    <cellStyle name="_Wave 2b CFM BSO 17 Dec 07 to 01 Mar 09 v6 51 6" xfId="915" xr:uid="{00000000-0005-0000-0000-00003E030000}"/>
    <cellStyle name="_Wave 2b CFM BSO 17 Dec 07 to 01 Mar 09 v6 51 7" xfId="916" xr:uid="{00000000-0005-0000-0000-00003F030000}"/>
    <cellStyle name="_Wave 2b CFM BSO 17 Dec 07 to 01 Mar 09 v6 57" xfId="917" xr:uid="{00000000-0005-0000-0000-000040030000}"/>
    <cellStyle name="_Wave 2b CFM BSO 17 Dec 07 to 01 Mar 09 v6 57 2" xfId="918" xr:uid="{00000000-0005-0000-0000-000041030000}"/>
    <cellStyle name="_Wave 2b CFM BSO 17 Dec 07 to 01 Mar 09 v6 57 3" xfId="919" xr:uid="{00000000-0005-0000-0000-000042030000}"/>
    <cellStyle name="_Wave 2b CFM BSO 17 Dec 07 to 01 Mar 09 v6 57 4" xfId="920" xr:uid="{00000000-0005-0000-0000-000043030000}"/>
    <cellStyle name="_Wave 2b CFM BSO 17 Dec 07 to 01 Mar 09 v6 57 5" xfId="921" xr:uid="{00000000-0005-0000-0000-000044030000}"/>
    <cellStyle name="_Wave 2b CFM BSO 17 Dec 07 to 01 Mar 09 v6 57 6" xfId="922" xr:uid="{00000000-0005-0000-0000-000045030000}"/>
    <cellStyle name="_Wave 2b CFM BSO 17 Dec 07 to 01 Mar 09 v6 57 7" xfId="923" xr:uid="{00000000-0005-0000-0000-000046030000}"/>
    <cellStyle name="_Wave 2b CFM BSO 17 Dec 07 to 01 Mar 09 v6 62" xfId="924" xr:uid="{00000000-0005-0000-0000-000047030000}"/>
    <cellStyle name="_Wave 2b CFM BSO 17 Dec 07 to 01 Mar 09 v6 62 2" xfId="925" xr:uid="{00000000-0005-0000-0000-000048030000}"/>
    <cellStyle name="_Wave 2b CFM BSO 17 Dec 07 to 01 Mar 09 v6 62 3" xfId="926" xr:uid="{00000000-0005-0000-0000-000049030000}"/>
    <cellStyle name="_Wave 2b CFM BSO 17 Dec 07 to 01 Mar 09 v6 62 4" xfId="927" xr:uid="{00000000-0005-0000-0000-00004A030000}"/>
    <cellStyle name="_Wave 2b CFM BSO 17 Dec 07 to 01 Mar 09 v6 62 5" xfId="928" xr:uid="{00000000-0005-0000-0000-00004B030000}"/>
    <cellStyle name="_Wave 2b CFM BSO 17 Dec 07 to 01 Mar 09 v6 62 6" xfId="929" xr:uid="{00000000-0005-0000-0000-00004C030000}"/>
    <cellStyle name="_Wave 2b CFM BSO 17 Dec 07 to 01 Mar 09 v6 62 7" xfId="930" xr:uid="{00000000-0005-0000-0000-00004D030000}"/>
    <cellStyle name="_Wave 2b CFM Payments calc to post 01-09-08" xfId="931" xr:uid="{00000000-0005-0000-0000-00004E030000}"/>
    <cellStyle name="_Wave 2b CFM Payments calc to post 01-09-08 2" xfId="932" xr:uid="{00000000-0005-0000-0000-00004F030000}"/>
    <cellStyle name="_Wave 2b CFM Payments calc to post 01-09-08 3" xfId="933" xr:uid="{00000000-0005-0000-0000-000050030000}"/>
    <cellStyle name="_Wave 2b CFM Payments calc to post 01-09-08 4" xfId="934" xr:uid="{00000000-0005-0000-0000-000051030000}"/>
    <cellStyle name="_Wave 2b CFM Payments calc to post 01-09-08 5" xfId="935" xr:uid="{00000000-0005-0000-0000-000052030000}"/>
    <cellStyle name="_Wave 2b CFM Payments calc to post 01-09-08 6" xfId="936" xr:uid="{00000000-0005-0000-0000-000053030000}"/>
    <cellStyle name="_Wave 2b CFM Payments calc to post 01-09-08 7" xfId="937" xr:uid="{00000000-0005-0000-0000-000054030000}"/>
    <cellStyle name="_Wave 2b Cost WE 14-09-2008 V6.57" xfId="938" xr:uid="{00000000-0005-0000-0000-000055030000}"/>
    <cellStyle name="_Wave 2b Cost WE 14-09-2008 V6.57 2" xfId="939" xr:uid="{00000000-0005-0000-0000-000056030000}"/>
    <cellStyle name="_Wave 2b Cost WE 14-09-2008 V6.57 3" xfId="940" xr:uid="{00000000-0005-0000-0000-000057030000}"/>
    <cellStyle name="_Wave 2b Cost WE 14-09-2008 V6.57 4" xfId="941" xr:uid="{00000000-0005-0000-0000-000058030000}"/>
    <cellStyle name="_Wave 2b Cost WE 14-09-2008 V6.57 5" xfId="942" xr:uid="{00000000-0005-0000-0000-000059030000}"/>
    <cellStyle name="_Wave 2b Cost WE 14-09-2008 V6.57 6" xfId="943" xr:uid="{00000000-0005-0000-0000-00005A030000}"/>
    <cellStyle name="_Wave 2b Cost WE 14-09-2008 V6.57 7" xfId="944" xr:uid="{00000000-0005-0000-0000-00005B030000}"/>
    <cellStyle name="_Wave 2b Landing Point Analysis" xfId="945" xr:uid="{00000000-0005-0000-0000-00005C030000}"/>
    <cellStyle name="_Wave 2b Landing Point Analysis 2" xfId="946" xr:uid="{00000000-0005-0000-0000-00005D030000}"/>
    <cellStyle name="_Wave 2b Landing Point Analysis 3" xfId="947" xr:uid="{00000000-0005-0000-0000-00005E030000}"/>
    <cellStyle name="_Wave 2b Landing Point Analysis 4" xfId="948" xr:uid="{00000000-0005-0000-0000-00005F030000}"/>
    <cellStyle name="_Wave 2b Landing Point Analysis 5" xfId="949" xr:uid="{00000000-0005-0000-0000-000060030000}"/>
    <cellStyle name="_Wave 2b Landing Point Analysis 6" xfId="950" xr:uid="{00000000-0005-0000-0000-000061030000}"/>
    <cellStyle name="_Wave 2b Landing Point Analysis 7" xfId="951" xr:uid="{00000000-0005-0000-0000-000062030000}"/>
    <cellStyle name="_Wave 2b Metric we 21-09-2008 v2" xfId="952" xr:uid="{00000000-0005-0000-0000-000063030000}"/>
    <cellStyle name="_Wave 2b Metric we 21-09-2008 v2 2" xfId="953" xr:uid="{00000000-0005-0000-0000-000064030000}"/>
    <cellStyle name="_Wave 2b Metric we 21-09-2008 v2 3" xfId="954" xr:uid="{00000000-0005-0000-0000-000065030000}"/>
    <cellStyle name="_Wave 2b Metric we 21-09-2008 v2 4" xfId="955" xr:uid="{00000000-0005-0000-0000-000066030000}"/>
    <cellStyle name="_Wave 2b Metric we 21-09-2008 v2 5" xfId="956" xr:uid="{00000000-0005-0000-0000-000067030000}"/>
    <cellStyle name="_Wave 2b Metric we 21-09-2008 v2 6" xfId="957" xr:uid="{00000000-0005-0000-0000-000068030000}"/>
    <cellStyle name="_Wave 2b Metric we 21-09-2008 v2 7" xfId="958" xr:uid="{00000000-0005-0000-0000-000069030000}"/>
    <cellStyle name="_Wave 2b RPL Detail by Week" xfId="959" xr:uid="{00000000-0005-0000-0000-00006A030000}"/>
    <cellStyle name="_Wave 2b RPL Detail by Week 2" xfId="960" xr:uid="{00000000-0005-0000-0000-00006B030000}"/>
    <cellStyle name="_Wave 2b RPL Detail by Week 3" xfId="961" xr:uid="{00000000-0005-0000-0000-00006C030000}"/>
    <cellStyle name="_Wave 2b RPL Detail by Week 4" xfId="962" xr:uid="{00000000-0005-0000-0000-00006D030000}"/>
    <cellStyle name="_Wave 2b RPL Detail by Week 5" xfId="963" xr:uid="{00000000-0005-0000-0000-00006E030000}"/>
    <cellStyle name="_Wave 2b RPL Detail by Week 6" xfId="964" xr:uid="{00000000-0005-0000-0000-00006F030000}"/>
    <cellStyle name="_Wave 2b RPL Detail by Week 7" xfId="965" xr:uid="{00000000-0005-0000-0000-000070030000}"/>
    <cellStyle name="_Wave 2b RPL Master BSO 17 Dec 07 to 01 Mar 09 v6 68" xfId="966" xr:uid="{00000000-0005-0000-0000-000071030000}"/>
    <cellStyle name="_Wave 2b RPL Master BSO 17 Dec 07 to 01 Mar 09 v6 68 2" xfId="967" xr:uid="{00000000-0005-0000-0000-000072030000}"/>
    <cellStyle name="_Wave 2b RPL Master BSO 17 Dec 07 to 01 Mar 09 v6 68 3" xfId="968" xr:uid="{00000000-0005-0000-0000-000073030000}"/>
    <cellStyle name="_Wave 2b RPL Master BSO 17 Dec 07 to 01 Mar 09 v6 68 4" xfId="969" xr:uid="{00000000-0005-0000-0000-000074030000}"/>
    <cellStyle name="_Wave 2b RPL Master BSO 17 Dec 07 to 01 Mar 09 v6 68 5" xfId="970" xr:uid="{00000000-0005-0000-0000-000075030000}"/>
    <cellStyle name="_Wave 2b RPL Master BSO 17 Dec 07 to 01 Mar 09 v6 68 6" xfId="971" xr:uid="{00000000-0005-0000-0000-000076030000}"/>
    <cellStyle name="_Wave 2b RPL Master BSO 17 Dec 07 to 01 Mar 09 v6 68 7" xfId="972" xr:uid="{00000000-0005-0000-0000-000077030000}"/>
    <cellStyle name="_Wave-wise Ramp Plan_SAB" xfId="973" xr:uid="{00000000-0005-0000-0000-000078030000}"/>
    <cellStyle name="_WF dynamics" xfId="974" xr:uid="{00000000-0005-0000-0000-000079030000}"/>
    <cellStyle name="_Workforce Pricing" xfId="975" xr:uid="{00000000-0005-0000-0000-00007A030000}"/>
    <cellStyle name="_Worksheet in C: Documents and Settings tracy.b.newton Local Settings Temp GDN BPO rate card v2.0" xfId="976" xr:uid="{00000000-0005-0000-0000-00007B030000}"/>
    <cellStyle name="_Worksheet in C: Documents and Settings tracy.b.newton Local Settings Temp GDN BPO rate card v2.0.doc 2" xfId="977" xr:uid="{00000000-0005-0000-0000-00007C030000}"/>
    <cellStyle name="_Worksheet in C: Documents and Settings tracy.b.newton Local Settings Temp GDN BPO rate card v2.0.doc 3" xfId="978" xr:uid="{00000000-0005-0000-0000-00007D030000}"/>
    <cellStyle name="_Worksheet in C: Documents and Settings tracy.b.newton Local Settings Temporary Internet Files OLK227 GDN BPO rate card v3.2" xfId="979" xr:uid="{00000000-0005-0000-0000-00007E030000}"/>
    <cellStyle name="_Worksheet in C: Documents and Settings tracy.b.newton Local Settings Temporary Internet Files OLK227 GDN BPO summary rate card v4_25" xfId="980" xr:uid="{00000000-0005-0000-0000-00007F030000}"/>
    <cellStyle name="_Worksheet in FY09 Planning Doccument vFINAL" xfId="981" xr:uid="{00000000-0005-0000-0000-000080030000}"/>
    <cellStyle name="_Worksheet in HR Solution Model (Microsoft_Version 0.4)" xfId="982" xr:uid="{00000000-0005-0000-0000-000081030000}"/>
    <cellStyle name="_Worksheet in Llyod_IT-Solution (Read-Only)" xfId="983" xr:uid="{00000000-0005-0000-0000-000082030000}"/>
    <cellStyle name="_Worksheet in Llyod_IT-Solution (Read-Only) 2" xfId="984" xr:uid="{00000000-0005-0000-0000-000083030000}"/>
    <cellStyle name="_Worksheet in Llyod_IT-Solution (Read-Only) 3" xfId="985" xr:uid="{00000000-0005-0000-0000-000084030000}"/>
    <cellStyle name="_Worksheet in UTC_IT-Solution_Daksh_Ver1.2 (Read-Only)" xfId="986" xr:uid="{00000000-0005-0000-0000-000085030000}"/>
    <cellStyle name="_Worksheet in UTC_IT-Solution_Daksh_Ver1.2 (Read-Only) 2" xfId="987" xr:uid="{00000000-0005-0000-0000-000086030000}"/>
    <cellStyle name="_Worksheet in UTC_IT-Solution_Daksh_Ver1.2 (Read-Only) 3" xfId="988" xr:uid="{00000000-0005-0000-0000-000087030000}"/>
    <cellStyle name="_Worksheet in Worksheet in FY09 Planning Doccument vFINAL" xfId="989" xr:uid="{00000000-0005-0000-0000-000088030000}"/>
    <cellStyle name="_Xerox Europe Pyramids v2 (2)" xfId="990" xr:uid="{00000000-0005-0000-0000-000089030000}"/>
    <cellStyle name="_Xerox Europe Pyramids v2 (2) 2" xfId="991" xr:uid="{00000000-0005-0000-0000-00008A030000}"/>
    <cellStyle name="_Xerox Europe Pyramids v2 (2) 3" xfId="992" xr:uid="{00000000-0005-0000-0000-00008B030000}"/>
    <cellStyle name="_ZFS Business Case v3.2 MASTER" xfId="993" xr:uid="{00000000-0005-0000-0000-00008C030000}"/>
    <cellStyle name="_Zurich BC v2.08 Manila" xfId="994" xr:uid="{00000000-0005-0000-0000-00008D030000}"/>
    <cellStyle name="’Ê‰Ý [0.00]_Area" xfId="995" xr:uid="{00000000-0005-0000-0000-00008E030000}"/>
    <cellStyle name="’Ê‰Ý_Area" xfId="996" xr:uid="{00000000-0005-0000-0000-00008F030000}"/>
    <cellStyle name="=C:\WINNT\SYSTEM32\COMMAND.COM" xfId="997" xr:uid="{00000000-0005-0000-0000-000090030000}"/>
    <cellStyle name="=C:\WINNT\SYSTEM32\COMMAND.COM 2" xfId="998" xr:uid="{00000000-0005-0000-0000-000091030000}"/>
    <cellStyle name="=C:\WINNT\SYSTEM32\COMMAND.COM 2 2" xfId="999" xr:uid="{00000000-0005-0000-0000-000092030000}"/>
    <cellStyle name="=C:\WINNT\SYSTEM32\COMMAND.COM 2 3" xfId="1000" xr:uid="{00000000-0005-0000-0000-000093030000}"/>
    <cellStyle name="=C:\WINNT\SYSTEM32\COMMAND.COM 3" xfId="1001" xr:uid="{00000000-0005-0000-0000-000094030000}"/>
    <cellStyle name="=C:\WINNT\SYSTEM32\COMMAND.COM 4" xfId="1002" xr:uid="{00000000-0005-0000-0000-000095030000}"/>
    <cellStyle name="‡" xfId="1003" xr:uid="{00000000-0005-0000-0000-000096030000}"/>
    <cellStyle name="•W€_Area" xfId="1004" xr:uid="{00000000-0005-0000-0000-000097030000}"/>
    <cellStyle name="•W_Area" xfId="1005" xr:uid="{00000000-0005-0000-0000-000098030000}"/>
    <cellStyle name="0" xfId="1006" xr:uid="{00000000-0005-0000-0000-000099030000}"/>
    <cellStyle name="0%" xfId="1007" xr:uid="{00000000-0005-0000-0000-00009A030000}"/>
    <cellStyle name="0% 2" xfId="1008" xr:uid="{00000000-0005-0000-0000-00009B030000}"/>
    <cellStyle name="0% 2 2" xfId="1009" xr:uid="{00000000-0005-0000-0000-00009C030000}"/>
    <cellStyle name="0% 2 3" xfId="1010" xr:uid="{00000000-0005-0000-0000-00009D030000}"/>
    <cellStyle name="0% 3" xfId="1011" xr:uid="{00000000-0005-0000-0000-00009E030000}"/>
    <cellStyle name="0% 4" xfId="1012" xr:uid="{00000000-0005-0000-0000-00009F030000}"/>
    <cellStyle name="0,0_x000a__x000a_NA_x000a__x000a_" xfId="1013" xr:uid="{00000000-0005-0000-0000-0000A0030000}"/>
    <cellStyle name="0.0" xfId="1014" xr:uid="{00000000-0005-0000-0000-0000A1030000}"/>
    <cellStyle name="0.0%" xfId="1015" xr:uid="{00000000-0005-0000-0000-0000A2030000}"/>
    <cellStyle name="0.00" xfId="1016" xr:uid="{00000000-0005-0000-0000-0000A3030000}"/>
    <cellStyle name="0.00%" xfId="1017" xr:uid="{00000000-0005-0000-0000-0000A4030000}"/>
    <cellStyle name="000s" xfId="1018" xr:uid="{00000000-0005-0000-0000-0000A5030000}"/>
    <cellStyle name="000s 2" xfId="1019" xr:uid="{00000000-0005-0000-0000-0000A6030000}"/>
    <cellStyle name="000s 2 2" xfId="1020" xr:uid="{00000000-0005-0000-0000-0000A7030000}"/>
    <cellStyle name="000s 2 3" xfId="1021" xr:uid="{00000000-0005-0000-0000-0000A8030000}"/>
    <cellStyle name="000s 3" xfId="1022" xr:uid="{00000000-0005-0000-0000-0000A9030000}"/>
    <cellStyle name="000s 4" xfId="1023" xr:uid="{00000000-0005-0000-0000-0000AA030000}"/>
    <cellStyle name="0s" xfId="1024" xr:uid="{00000000-0005-0000-0000-0000AB030000}"/>
    <cellStyle name="0s 2" xfId="1025" xr:uid="{00000000-0005-0000-0000-0000AC030000}"/>
    <cellStyle name="0s 2 2" xfId="1026" xr:uid="{00000000-0005-0000-0000-0000AD030000}"/>
    <cellStyle name="0s 2 3" xfId="1027" xr:uid="{00000000-0005-0000-0000-0000AE030000}"/>
    <cellStyle name="0s 3" xfId="1028" xr:uid="{00000000-0005-0000-0000-0000AF030000}"/>
    <cellStyle name="0s 4" xfId="1029" xr:uid="{00000000-0005-0000-0000-0000B0030000}"/>
    <cellStyle name="10" xfId="1030" xr:uid="{00000000-0005-0000-0000-0000B1030000}"/>
    <cellStyle name="1000s (0)" xfId="1031" xr:uid="{00000000-0005-0000-0000-0000B2030000}"/>
    <cellStyle name="1000s (0) 2" xfId="1032" xr:uid="{00000000-0005-0000-0000-0000B3030000}"/>
    <cellStyle name="1000s (0) 2 10" xfId="1033" xr:uid="{00000000-0005-0000-0000-0000B4030000}"/>
    <cellStyle name="1000s (0) 2 11" xfId="1034" xr:uid="{00000000-0005-0000-0000-0000B5030000}"/>
    <cellStyle name="1000s (0) 2 12" xfId="1035" xr:uid="{00000000-0005-0000-0000-0000B6030000}"/>
    <cellStyle name="1000s (0) 2 13" xfId="1036" xr:uid="{00000000-0005-0000-0000-0000B7030000}"/>
    <cellStyle name="1000s (0) 2 2" xfId="1037" xr:uid="{00000000-0005-0000-0000-0000B8030000}"/>
    <cellStyle name="1000s (0) 2 3" xfId="1038" xr:uid="{00000000-0005-0000-0000-0000B9030000}"/>
    <cellStyle name="1000s (0) 2 4" xfId="1039" xr:uid="{00000000-0005-0000-0000-0000BA030000}"/>
    <cellStyle name="1000s (0) 2 5" xfId="1040" xr:uid="{00000000-0005-0000-0000-0000BB030000}"/>
    <cellStyle name="1000s (0) 2 6" xfId="1041" xr:uid="{00000000-0005-0000-0000-0000BC030000}"/>
    <cellStyle name="1000s (0) 2 7" xfId="1042" xr:uid="{00000000-0005-0000-0000-0000BD030000}"/>
    <cellStyle name="1000s (0) 2 8" xfId="1043" xr:uid="{00000000-0005-0000-0000-0000BE030000}"/>
    <cellStyle name="1000s (0) 2 9" xfId="1044" xr:uid="{00000000-0005-0000-0000-0000BF030000}"/>
    <cellStyle name="1000s (0) 3" xfId="1045" xr:uid="{00000000-0005-0000-0000-0000C0030000}"/>
    <cellStyle name="1000s (0) 3 10" xfId="1046" xr:uid="{00000000-0005-0000-0000-0000C1030000}"/>
    <cellStyle name="1000s (0) 3 11" xfId="1047" xr:uid="{00000000-0005-0000-0000-0000C2030000}"/>
    <cellStyle name="1000s (0) 3 12" xfId="1048" xr:uid="{00000000-0005-0000-0000-0000C3030000}"/>
    <cellStyle name="1000s (0) 3 13" xfId="1049" xr:uid="{00000000-0005-0000-0000-0000C4030000}"/>
    <cellStyle name="1000s (0) 3 2" xfId="1050" xr:uid="{00000000-0005-0000-0000-0000C5030000}"/>
    <cellStyle name="1000s (0) 3 3" xfId="1051" xr:uid="{00000000-0005-0000-0000-0000C6030000}"/>
    <cellStyle name="1000s (0) 3 4" xfId="1052" xr:uid="{00000000-0005-0000-0000-0000C7030000}"/>
    <cellStyle name="1000s (0) 3 5" xfId="1053" xr:uid="{00000000-0005-0000-0000-0000C8030000}"/>
    <cellStyle name="1000s (0) 3 6" xfId="1054" xr:uid="{00000000-0005-0000-0000-0000C9030000}"/>
    <cellStyle name="1000s (0) 3 7" xfId="1055" xr:uid="{00000000-0005-0000-0000-0000CA030000}"/>
    <cellStyle name="1000s (0) 3 8" xfId="1056" xr:uid="{00000000-0005-0000-0000-0000CB030000}"/>
    <cellStyle name="1000s (0) 3 9" xfId="1057" xr:uid="{00000000-0005-0000-0000-0000CC030000}"/>
    <cellStyle name="1000s (0) 4" xfId="1058" xr:uid="{00000000-0005-0000-0000-0000CD030000}"/>
    <cellStyle name="1000s (0) 4 10" xfId="1059" xr:uid="{00000000-0005-0000-0000-0000CE030000}"/>
    <cellStyle name="1000s (0) 4 11" xfId="1060" xr:uid="{00000000-0005-0000-0000-0000CF030000}"/>
    <cellStyle name="1000s (0) 4 12" xfId="1061" xr:uid="{00000000-0005-0000-0000-0000D0030000}"/>
    <cellStyle name="1000s (0) 4 13" xfId="1062" xr:uid="{00000000-0005-0000-0000-0000D1030000}"/>
    <cellStyle name="1000s (0) 4 2" xfId="1063" xr:uid="{00000000-0005-0000-0000-0000D2030000}"/>
    <cellStyle name="1000s (0) 4 3" xfId="1064" xr:uid="{00000000-0005-0000-0000-0000D3030000}"/>
    <cellStyle name="1000s (0) 4 4" xfId="1065" xr:uid="{00000000-0005-0000-0000-0000D4030000}"/>
    <cellStyle name="1000s (0) 4 5" xfId="1066" xr:uid="{00000000-0005-0000-0000-0000D5030000}"/>
    <cellStyle name="1000s (0) 4 6" xfId="1067" xr:uid="{00000000-0005-0000-0000-0000D6030000}"/>
    <cellStyle name="1000s (0) 4 7" xfId="1068" xr:uid="{00000000-0005-0000-0000-0000D7030000}"/>
    <cellStyle name="1000s (0) 4 8" xfId="1069" xr:uid="{00000000-0005-0000-0000-0000D8030000}"/>
    <cellStyle name="1000s (0) 4 9" xfId="1070" xr:uid="{00000000-0005-0000-0000-0000D9030000}"/>
    <cellStyle name="108" xfId="1071" xr:uid="{00000000-0005-0000-0000-0000DA030000}"/>
    <cellStyle name="108 2" xfId="1072" xr:uid="{00000000-0005-0000-0000-0000DB030000}"/>
    <cellStyle name="108 2 2" xfId="1073" xr:uid="{00000000-0005-0000-0000-0000DC030000}"/>
    <cellStyle name="108 2 3" xfId="1074" xr:uid="{00000000-0005-0000-0000-0000DD030000}"/>
    <cellStyle name="108 3" xfId="1075" xr:uid="{00000000-0005-0000-0000-0000DE030000}"/>
    <cellStyle name="108 4" xfId="1076" xr:uid="{00000000-0005-0000-0000-0000DF030000}"/>
    <cellStyle name="2 decimals" xfId="1077" xr:uid="{00000000-0005-0000-0000-0000E0030000}"/>
    <cellStyle name="2 decimals 10" xfId="1078" xr:uid="{00000000-0005-0000-0000-0000E1030000}"/>
    <cellStyle name="2 decimals 10 2" xfId="1079" xr:uid="{00000000-0005-0000-0000-0000E2030000}"/>
    <cellStyle name="2 decimals 11" xfId="1080" xr:uid="{00000000-0005-0000-0000-0000E3030000}"/>
    <cellStyle name="2 decimals 2" xfId="1081" xr:uid="{00000000-0005-0000-0000-0000E4030000}"/>
    <cellStyle name="2 decimals 2 2" xfId="1082" xr:uid="{00000000-0005-0000-0000-0000E5030000}"/>
    <cellStyle name="2 decimals 2 2 2" xfId="1083" xr:uid="{00000000-0005-0000-0000-0000E6030000}"/>
    <cellStyle name="2 decimals 2 3" xfId="1084" xr:uid="{00000000-0005-0000-0000-0000E7030000}"/>
    <cellStyle name="2 decimals 2 3 2" xfId="1085" xr:uid="{00000000-0005-0000-0000-0000E8030000}"/>
    <cellStyle name="2 decimals 2 4" xfId="1086" xr:uid="{00000000-0005-0000-0000-0000E9030000}"/>
    <cellStyle name="2 decimals 2 4 2" xfId="1087" xr:uid="{00000000-0005-0000-0000-0000EA030000}"/>
    <cellStyle name="2 decimals 2 5" xfId="1088" xr:uid="{00000000-0005-0000-0000-0000EB030000}"/>
    <cellStyle name="2 decimals 2 5 2" xfId="1089" xr:uid="{00000000-0005-0000-0000-0000EC030000}"/>
    <cellStyle name="2 decimals 2 6" xfId="1090" xr:uid="{00000000-0005-0000-0000-0000ED030000}"/>
    <cellStyle name="2 decimals 2 6 2" xfId="1091" xr:uid="{00000000-0005-0000-0000-0000EE030000}"/>
    <cellStyle name="2 decimals 2 7" xfId="1092" xr:uid="{00000000-0005-0000-0000-0000EF030000}"/>
    <cellStyle name="2 decimals 2 7 2" xfId="1093" xr:uid="{00000000-0005-0000-0000-0000F0030000}"/>
    <cellStyle name="2 decimals 2 8" xfId="1094" xr:uid="{00000000-0005-0000-0000-0000F1030000}"/>
    <cellStyle name="2 decimals 3" xfId="1095" xr:uid="{00000000-0005-0000-0000-0000F2030000}"/>
    <cellStyle name="2 decimals 3 2" xfId="1096" xr:uid="{00000000-0005-0000-0000-0000F3030000}"/>
    <cellStyle name="2 decimals 3 2 2" xfId="1097" xr:uid="{00000000-0005-0000-0000-0000F4030000}"/>
    <cellStyle name="2 decimals 3 3" xfId="1098" xr:uid="{00000000-0005-0000-0000-0000F5030000}"/>
    <cellStyle name="2 decimals 3 3 2" xfId="1099" xr:uid="{00000000-0005-0000-0000-0000F6030000}"/>
    <cellStyle name="2 decimals 3 4" xfId="1100" xr:uid="{00000000-0005-0000-0000-0000F7030000}"/>
    <cellStyle name="2 decimals 3 4 2" xfId="1101" xr:uid="{00000000-0005-0000-0000-0000F8030000}"/>
    <cellStyle name="2 decimals 3 5" xfId="1102" xr:uid="{00000000-0005-0000-0000-0000F9030000}"/>
    <cellStyle name="2 decimals 3 5 2" xfId="1103" xr:uid="{00000000-0005-0000-0000-0000FA030000}"/>
    <cellStyle name="2 decimals 3 6" xfId="1104" xr:uid="{00000000-0005-0000-0000-0000FB030000}"/>
    <cellStyle name="2 decimals 3 6 2" xfId="1105" xr:uid="{00000000-0005-0000-0000-0000FC030000}"/>
    <cellStyle name="2 decimals 3 7" xfId="1106" xr:uid="{00000000-0005-0000-0000-0000FD030000}"/>
    <cellStyle name="2 decimals 3 7 2" xfId="1107" xr:uid="{00000000-0005-0000-0000-0000FE030000}"/>
    <cellStyle name="2 decimals 3 8" xfId="1108" xr:uid="{00000000-0005-0000-0000-0000FF030000}"/>
    <cellStyle name="2 decimals 4" xfId="1109" xr:uid="{00000000-0005-0000-0000-000000040000}"/>
    <cellStyle name="2 decimals 4 2" xfId="1110" xr:uid="{00000000-0005-0000-0000-000001040000}"/>
    <cellStyle name="2 decimals 4 2 2" xfId="1111" xr:uid="{00000000-0005-0000-0000-000002040000}"/>
    <cellStyle name="2 decimals 4 3" xfId="1112" xr:uid="{00000000-0005-0000-0000-000003040000}"/>
    <cellStyle name="2 decimals 4 3 2" xfId="1113" xr:uid="{00000000-0005-0000-0000-000004040000}"/>
    <cellStyle name="2 decimals 4 4" xfId="1114" xr:uid="{00000000-0005-0000-0000-000005040000}"/>
    <cellStyle name="2 decimals 4 4 2" xfId="1115" xr:uid="{00000000-0005-0000-0000-000006040000}"/>
    <cellStyle name="2 decimals 4 5" xfId="1116" xr:uid="{00000000-0005-0000-0000-000007040000}"/>
    <cellStyle name="2 decimals 4 5 2" xfId="1117" xr:uid="{00000000-0005-0000-0000-000008040000}"/>
    <cellStyle name="2 decimals 4 6" xfId="1118" xr:uid="{00000000-0005-0000-0000-000009040000}"/>
    <cellStyle name="2 decimals 4 6 2" xfId="1119" xr:uid="{00000000-0005-0000-0000-00000A040000}"/>
    <cellStyle name="2 decimals 4 7" xfId="1120" xr:uid="{00000000-0005-0000-0000-00000B040000}"/>
    <cellStyle name="2 decimals 4 7 2" xfId="1121" xr:uid="{00000000-0005-0000-0000-00000C040000}"/>
    <cellStyle name="2 decimals 4 8" xfId="1122" xr:uid="{00000000-0005-0000-0000-00000D040000}"/>
    <cellStyle name="2 decimals 5" xfId="1123" xr:uid="{00000000-0005-0000-0000-00000E040000}"/>
    <cellStyle name="2 decimals 5 2" xfId="1124" xr:uid="{00000000-0005-0000-0000-00000F040000}"/>
    <cellStyle name="2 decimals 5 2 2" xfId="1125" xr:uid="{00000000-0005-0000-0000-000010040000}"/>
    <cellStyle name="2 decimals 5 3" xfId="1126" xr:uid="{00000000-0005-0000-0000-000011040000}"/>
    <cellStyle name="2 decimals 5 3 2" xfId="1127" xr:uid="{00000000-0005-0000-0000-000012040000}"/>
    <cellStyle name="2 decimals 5 4" xfId="1128" xr:uid="{00000000-0005-0000-0000-000013040000}"/>
    <cellStyle name="2 decimals 5 4 2" xfId="1129" xr:uid="{00000000-0005-0000-0000-000014040000}"/>
    <cellStyle name="2 decimals 5 5" xfId="1130" xr:uid="{00000000-0005-0000-0000-000015040000}"/>
    <cellStyle name="2 decimals 5 5 2" xfId="1131" xr:uid="{00000000-0005-0000-0000-000016040000}"/>
    <cellStyle name="2 decimals 5 6" xfId="1132" xr:uid="{00000000-0005-0000-0000-000017040000}"/>
    <cellStyle name="2 decimals 5 6 2" xfId="1133" xr:uid="{00000000-0005-0000-0000-000018040000}"/>
    <cellStyle name="2 decimals 5 7" xfId="1134" xr:uid="{00000000-0005-0000-0000-000019040000}"/>
    <cellStyle name="2 decimals 5 7 2" xfId="1135" xr:uid="{00000000-0005-0000-0000-00001A040000}"/>
    <cellStyle name="2 decimals 5 8" xfId="1136" xr:uid="{00000000-0005-0000-0000-00001B040000}"/>
    <cellStyle name="2 decimals 6" xfId="1137" xr:uid="{00000000-0005-0000-0000-00001C040000}"/>
    <cellStyle name="2 decimals 6 2" xfId="1138" xr:uid="{00000000-0005-0000-0000-00001D040000}"/>
    <cellStyle name="2 decimals 6 2 2" xfId="1139" xr:uid="{00000000-0005-0000-0000-00001E040000}"/>
    <cellStyle name="2 decimals 6 3" xfId="1140" xr:uid="{00000000-0005-0000-0000-00001F040000}"/>
    <cellStyle name="2 decimals 6 3 2" xfId="1141" xr:uid="{00000000-0005-0000-0000-000020040000}"/>
    <cellStyle name="2 decimals 6 4" xfId="1142" xr:uid="{00000000-0005-0000-0000-000021040000}"/>
    <cellStyle name="2 decimals 6 4 2" xfId="1143" xr:uid="{00000000-0005-0000-0000-000022040000}"/>
    <cellStyle name="2 decimals 6 5" xfId="1144" xr:uid="{00000000-0005-0000-0000-000023040000}"/>
    <cellStyle name="2 decimals 6 5 2" xfId="1145" xr:uid="{00000000-0005-0000-0000-000024040000}"/>
    <cellStyle name="2 decimals 6 6" xfId="1146" xr:uid="{00000000-0005-0000-0000-000025040000}"/>
    <cellStyle name="2 decimals 6 6 2" xfId="1147" xr:uid="{00000000-0005-0000-0000-000026040000}"/>
    <cellStyle name="2 decimals 6 7" xfId="1148" xr:uid="{00000000-0005-0000-0000-000027040000}"/>
    <cellStyle name="2 decimals 6 7 2" xfId="1149" xr:uid="{00000000-0005-0000-0000-000028040000}"/>
    <cellStyle name="2 decimals 6 8" xfId="1150" xr:uid="{00000000-0005-0000-0000-000029040000}"/>
    <cellStyle name="2 decimals 7" xfId="1151" xr:uid="{00000000-0005-0000-0000-00002A040000}"/>
    <cellStyle name="2 decimals 7 2" xfId="1152" xr:uid="{00000000-0005-0000-0000-00002B040000}"/>
    <cellStyle name="2 decimals 8" xfId="1153" xr:uid="{00000000-0005-0000-0000-00002C040000}"/>
    <cellStyle name="2 decimals 8 2" xfId="1154" xr:uid="{00000000-0005-0000-0000-00002D040000}"/>
    <cellStyle name="2 decimals 9" xfId="1155" xr:uid="{00000000-0005-0000-0000-00002E040000}"/>
    <cellStyle name="2 decimals 9 2" xfId="1156" xr:uid="{00000000-0005-0000-0000-00002F040000}"/>
    <cellStyle name="20% - Accent1 10" xfId="1157" xr:uid="{00000000-0005-0000-0000-000030040000}"/>
    <cellStyle name="20% - Accent1 11" xfId="1158" xr:uid="{00000000-0005-0000-0000-000031040000}"/>
    <cellStyle name="20% - Accent1 12" xfId="1159" xr:uid="{00000000-0005-0000-0000-000032040000}"/>
    <cellStyle name="20% - Accent1 13" xfId="1160" xr:uid="{00000000-0005-0000-0000-000033040000}"/>
    <cellStyle name="20% - Accent1 14" xfId="1161" xr:uid="{00000000-0005-0000-0000-000034040000}"/>
    <cellStyle name="20% - Accent1 15" xfId="1162" xr:uid="{00000000-0005-0000-0000-000035040000}"/>
    <cellStyle name="20% - Accent1 2" xfId="1163" xr:uid="{00000000-0005-0000-0000-000036040000}"/>
    <cellStyle name="20% - Accent1 2 2" xfId="1164" xr:uid="{00000000-0005-0000-0000-000037040000}"/>
    <cellStyle name="20% - Accent1 2 2 2" xfId="1165" xr:uid="{00000000-0005-0000-0000-000038040000}"/>
    <cellStyle name="20% - Accent1 2 2 3" xfId="1166" xr:uid="{00000000-0005-0000-0000-000039040000}"/>
    <cellStyle name="20% - Accent1 2 2 4" xfId="1167" xr:uid="{00000000-0005-0000-0000-00003A040000}"/>
    <cellStyle name="20% - Accent1 2 3" xfId="1168" xr:uid="{00000000-0005-0000-0000-00003B040000}"/>
    <cellStyle name="20% - Accent1 2 3 2" xfId="1169" xr:uid="{00000000-0005-0000-0000-00003C040000}"/>
    <cellStyle name="20% - Accent1 2 3 3" xfId="1170" xr:uid="{00000000-0005-0000-0000-00003D040000}"/>
    <cellStyle name="20% - Accent1 2 3 4" xfId="1171" xr:uid="{00000000-0005-0000-0000-00003E040000}"/>
    <cellStyle name="20% - Accent1 2 4" xfId="1172" xr:uid="{00000000-0005-0000-0000-00003F040000}"/>
    <cellStyle name="20% - Accent1 2 4 2" xfId="1173" xr:uid="{00000000-0005-0000-0000-000040040000}"/>
    <cellStyle name="20% - Accent1 2 4 3" xfId="1174" xr:uid="{00000000-0005-0000-0000-000041040000}"/>
    <cellStyle name="20% - Accent1 2 4 4" xfId="1175" xr:uid="{00000000-0005-0000-0000-000042040000}"/>
    <cellStyle name="20% - Accent1 2 5" xfId="1176" xr:uid="{00000000-0005-0000-0000-000043040000}"/>
    <cellStyle name="20% - Accent1 2 5 2" xfId="1177" xr:uid="{00000000-0005-0000-0000-000044040000}"/>
    <cellStyle name="20% - Accent1 2 5 3" xfId="1178" xr:uid="{00000000-0005-0000-0000-000045040000}"/>
    <cellStyle name="20% - Accent1 2 5 4" xfId="1179" xr:uid="{00000000-0005-0000-0000-000046040000}"/>
    <cellStyle name="20% - Accent1 2_AMS Increment" xfId="1180" xr:uid="{00000000-0005-0000-0000-000047040000}"/>
    <cellStyle name="20% - Accent1 3" xfId="1181" xr:uid="{00000000-0005-0000-0000-000048040000}"/>
    <cellStyle name="20% - Accent1 3 2" xfId="1182" xr:uid="{00000000-0005-0000-0000-000049040000}"/>
    <cellStyle name="20% - Accent1 3 3" xfId="1183" xr:uid="{00000000-0005-0000-0000-00004A040000}"/>
    <cellStyle name="20% - Accent1 3 4" xfId="1184" xr:uid="{00000000-0005-0000-0000-00004B040000}"/>
    <cellStyle name="20% - Accent1 3 5" xfId="1185" xr:uid="{00000000-0005-0000-0000-00004C040000}"/>
    <cellStyle name="20% - Accent1 3 6" xfId="1186" xr:uid="{00000000-0005-0000-0000-00004D040000}"/>
    <cellStyle name="20% - Accent1 3 7" xfId="1187" xr:uid="{00000000-0005-0000-0000-00004E040000}"/>
    <cellStyle name="20% - Accent1 4" xfId="1188" xr:uid="{00000000-0005-0000-0000-00004F040000}"/>
    <cellStyle name="20% - Accent1 4 2" xfId="1189" xr:uid="{00000000-0005-0000-0000-000050040000}"/>
    <cellStyle name="20% - Accent1 4 3" xfId="1190" xr:uid="{00000000-0005-0000-0000-000051040000}"/>
    <cellStyle name="20% - Accent1 4 4" xfId="1191" xr:uid="{00000000-0005-0000-0000-000052040000}"/>
    <cellStyle name="20% - Accent1 5" xfId="1192" xr:uid="{00000000-0005-0000-0000-000053040000}"/>
    <cellStyle name="20% - Accent1 5 2" xfId="1193" xr:uid="{00000000-0005-0000-0000-000054040000}"/>
    <cellStyle name="20% - Accent1 5 3" xfId="1194" xr:uid="{00000000-0005-0000-0000-000055040000}"/>
    <cellStyle name="20% - Accent1 5 4" xfId="1195" xr:uid="{00000000-0005-0000-0000-000056040000}"/>
    <cellStyle name="20% - Accent1 6" xfId="1196" xr:uid="{00000000-0005-0000-0000-000057040000}"/>
    <cellStyle name="20% - Accent1 6 2" xfId="1197" xr:uid="{00000000-0005-0000-0000-000058040000}"/>
    <cellStyle name="20% - Accent1 6 3" xfId="1198" xr:uid="{00000000-0005-0000-0000-000059040000}"/>
    <cellStyle name="20% - Accent1 6 4" xfId="1199" xr:uid="{00000000-0005-0000-0000-00005A040000}"/>
    <cellStyle name="20% - Accent1 7" xfId="1200" xr:uid="{00000000-0005-0000-0000-00005B040000}"/>
    <cellStyle name="20% - Accent1 8" xfId="1201" xr:uid="{00000000-0005-0000-0000-00005C040000}"/>
    <cellStyle name="20% - Accent1 9" xfId="1202" xr:uid="{00000000-0005-0000-0000-00005D040000}"/>
    <cellStyle name="20% - Accent2 10" xfId="1203" xr:uid="{00000000-0005-0000-0000-00005E040000}"/>
    <cellStyle name="20% - Accent2 11" xfId="1204" xr:uid="{00000000-0005-0000-0000-00005F040000}"/>
    <cellStyle name="20% - Accent2 12" xfId="1205" xr:uid="{00000000-0005-0000-0000-000060040000}"/>
    <cellStyle name="20% - Accent2 13" xfId="1206" xr:uid="{00000000-0005-0000-0000-000061040000}"/>
    <cellStyle name="20% - Accent2 14" xfId="1207" xr:uid="{00000000-0005-0000-0000-000062040000}"/>
    <cellStyle name="20% - Accent2 15" xfId="1208" xr:uid="{00000000-0005-0000-0000-000063040000}"/>
    <cellStyle name="20% - Accent2 2" xfId="1209" xr:uid="{00000000-0005-0000-0000-000064040000}"/>
    <cellStyle name="20% - Accent2 2 2" xfId="1210" xr:uid="{00000000-0005-0000-0000-000065040000}"/>
    <cellStyle name="20% - Accent2 2 2 2" xfId="1211" xr:uid="{00000000-0005-0000-0000-000066040000}"/>
    <cellStyle name="20% - Accent2 2 2 3" xfId="1212" xr:uid="{00000000-0005-0000-0000-000067040000}"/>
    <cellStyle name="20% - Accent2 2 2 4" xfId="1213" xr:uid="{00000000-0005-0000-0000-000068040000}"/>
    <cellStyle name="20% - Accent2 2 3" xfId="1214" xr:uid="{00000000-0005-0000-0000-000069040000}"/>
    <cellStyle name="20% - Accent2 2 3 2" xfId="1215" xr:uid="{00000000-0005-0000-0000-00006A040000}"/>
    <cellStyle name="20% - Accent2 2 3 3" xfId="1216" xr:uid="{00000000-0005-0000-0000-00006B040000}"/>
    <cellStyle name="20% - Accent2 2 3 4" xfId="1217" xr:uid="{00000000-0005-0000-0000-00006C040000}"/>
    <cellStyle name="20% - Accent2 2 4" xfId="1218" xr:uid="{00000000-0005-0000-0000-00006D040000}"/>
    <cellStyle name="20% - Accent2 2 4 2" xfId="1219" xr:uid="{00000000-0005-0000-0000-00006E040000}"/>
    <cellStyle name="20% - Accent2 2 4 3" xfId="1220" xr:uid="{00000000-0005-0000-0000-00006F040000}"/>
    <cellStyle name="20% - Accent2 2 4 4" xfId="1221" xr:uid="{00000000-0005-0000-0000-000070040000}"/>
    <cellStyle name="20% - Accent2 2 5" xfId="1222" xr:uid="{00000000-0005-0000-0000-000071040000}"/>
    <cellStyle name="20% - Accent2 2 5 2" xfId="1223" xr:uid="{00000000-0005-0000-0000-000072040000}"/>
    <cellStyle name="20% - Accent2 2 5 3" xfId="1224" xr:uid="{00000000-0005-0000-0000-000073040000}"/>
    <cellStyle name="20% - Accent2 2 5 4" xfId="1225" xr:uid="{00000000-0005-0000-0000-000074040000}"/>
    <cellStyle name="20% - Accent2 2_CFM Summary" xfId="1226" xr:uid="{00000000-0005-0000-0000-000075040000}"/>
    <cellStyle name="20% - Accent2 3" xfId="1227" xr:uid="{00000000-0005-0000-0000-000076040000}"/>
    <cellStyle name="20% - Accent2 3 2" xfId="1228" xr:uid="{00000000-0005-0000-0000-000077040000}"/>
    <cellStyle name="20% - Accent2 3 3" xfId="1229" xr:uid="{00000000-0005-0000-0000-000078040000}"/>
    <cellStyle name="20% - Accent2 3 4" xfId="1230" xr:uid="{00000000-0005-0000-0000-000079040000}"/>
    <cellStyle name="20% - Accent2 3 5" xfId="1231" xr:uid="{00000000-0005-0000-0000-00007A040000}"/>
    <cellStyle name="20% - Accent2 3 6" xfId="1232" xr:uid="{00000000-0005-0000-0000-00007B040000}"/>
    <cellStyle name="20% - Accent2 3 7" xfId="1233" xr:uid="{00000000-0005-0000-0000-00007C040000}"/>
    <cellStyle name="20% - Accent2 4" xfId="1234" xr:uid="{00000000-0005-0000-0000-00007D040000}"/>
    <cellStyle name="20% - Accent2 4 2" xfId="1235" xr:uid="{00000000-0005-0000-0000-00007E040000}"/>
    <cellStyle name="20% - Accent2 4 3" xfId="1236" xr:uid="{00000000-0005-0000-0000-00007F040000}"/>
    <cellStyle name="20% - Accent2 4 4" xfId="1237" xr:uid="{00000000-0005-0000-0000-000080040000}"/>
    <cellStyle name="20% - Accent2 5" xfId="1238" xr:uid="{00000000-0005-0000-0000-000081040000}"/>
    <cellStyle name="20% - Accent2 5 2" xfId="1239" xr:uid="{00000000-0005-0000-0000-000082040000}"/>
    <cellStyle name="20% - Accent2 5 3" xfId="1240" xr:uid="{00000000-0005-0000-0000-000083040000}"/>
    <cellStyle name="20% - Accent2 5 4" xfId="1241" xr:uid="{00000000-0005-0000-0000-000084040000}"/>
    <cellStyle name="20% - Accent2 6" xfId="1242" xr:uid="{00000000-0005-0000-0000-000085040000}"/>
    <cellStyle name="20% - Accent2 6 2" xfId="1243" xr:uid="{00000000-0005-0000-0000-000086040000}"/>
    <cellStyle name="20% - Accent2 6 3" xfId="1244" xr:uid="{00000000-0005-0000-0000-000087040000}"/>
    <cellStyle name="20% - Accent2 6 4" xfId="1245" xr:uid="{00000000-0005-0000-0000-000088040000}"/>
    <cellStyle name="20% - Accent2 7" xfId="1246" xr:uid="{00000000-0005-0000-0000-000089040000}"/>
    <cellStyle name="20% - Accent2 8" xfId="1247" xr:uid="{00000000-0005-0000-0000-00008A040000}"/>
    <cellStyle name="20% - Accent2 9" xfId="1248" xr:uid="{00000000-0005-0000-0000-00008B040000}"/>
    <cellStyle name="20% - Accent3 10" xfId="1249" xr:uid="{00000000-0005-0000-0000-00008C040000}"/>
    <cellStyle name="20% - Accent3 11" xfId="1250" xr:uid="{00000000-0005-0000-0000-00008D040000}"/>
    <cellStyle name="20% - Accent3 12" xfId="1251" xr:uid="{00000000-0005-0000-0000-00008E040000}"/>
    <cellStyle name="20% - Accent3 13" xfId="1252" xr:uid="{00000000-0005-0000-0000-00008F040000}"/>
    <cellStyle name="20% - Accent3 14" xfId="1253" xr:uid="{00000000-0005-0000-0000-000090040000}"/>
    <cellStyle name="20% - Accent3 15" xfId="1254" xr:uid="{00000000-0005-0000-0000-000091040000}"/>
    <cellStyle name="20% - Accent3 2" xfId="1255" xr:uid="{00000000-0005-0000-0000-000092040000}"/>
    <cellStyle name="20% - Accent3 2 2" xfId="1256" xr:uid="{00000000-0005-0000-0000-000093040000}"/>
    <cellStyle name="20% - Accent3 2 2 2" xfId="1257" xr:uid="{00000000-0005-0000-0000-000094040000}"/>
    <cellStyle name="20% - Accent3 2 2 3" xfId="1258" xr:uid="{00000000-0005-0000-0000-000095040000}"/>
    <cellStyle name="20% - Accent3 2 2 4" xfId="1259" xr:uid="{00000000-0005-0000-0000-000096040000}"/>
    <cellStyle name="20% - Accent3 2 3" xfId="1260" xr:uid="{00000000-0005-0000-0000-000097040000}"/>
    <cellStyle name="20% - Accent3 2 3 2" xfId="1261" xr:uid="{00000000-0005-0000-0000-000098040000}"/>
    <cellStyle name="20% - Accent3 2 3 3" xfId="1262" xr:uid="{00000000-0005-0000-0000-000099040000}"/>
    <cellStyle name="20% - Accent3 2 3 4" xfId="1263" xr:uid="{00000000-0005-0000-0000-00009A040000}"/>
    <cellStyle name="20% - Accent3 2 4" xfId="1264" xr:uid="{00000000-0005-0000-0000-00009B040000}"/>
    <cellStyle name="20% - Accent3 2 4 2" xfId="1265" xr:uid="{00000000-0005-0000-0000-00009C040000}"/>
    <cellStyle name="20% - Accent3 2 4 3" xfId="1266" xr:uid="{00000000-0005-0000-0000-00009D040000}"/>
    <cellStyle name="20% - Accent3 2 4 4" xfId="1267" xr:uid="{00000000-0005-0000-0000-00009E040000}"/>
    <cellStyle name="20% - Accent3 2 5" xfId="1268" xr:uid="{00000000-0005-0000-0000-00009F040000}"/>
    <cellStyle name="20% - Accent3 2 5 2" xfId="1269" xr:uid="{00000000-0005-0000-0000-0000A0040000}"/>
    <cellStyle name="20% - Accent3 2 5 3" xfId="1270" xr:uid="{00000000-0005-0000-0000-0000A1040000}"/>
    <cellStyle name="20% - Accent3 2 5 4" xfId="1271" xr:uid="{00000000-0005-0000-0000-0000A2040000}"/>
    <cellStyle name="20% - Accent3 2_CFM Summary" xfId="1272" xr:uid="{00000000-0005-0000-0000-0000A3040000}"/>
    <cellStyle name="20% - Accent3 3" xfId="1273" xr:uid="{00000000-0005-0000-0000-0000A4040000}"/>
    <cellStyle name="20% - Accent3 3 2" xfId="1274" xr:uid="{00000000-0005-0000-0000-0000A5040000}"/>
    <cellStyle name="20% - Accent3 3 3" xfId="1275" xr:uid="{00000000-0005-0000-0000-0000A6040000}"/>
    <cellStyle name="20% - Accent3 3 4" xfId="1276" xr:uid="{00000000-0005-0000-0000-0000A7040000}"/>
    <cellStyle name="20% - Accent3 3 5" xfId="1277" xr:uid="{00000000-0005-0000-0000-0000A8040000}"/>
    <cellStyle name="20% - Accent3 3 6" xfId="1278" xr:uid="{00000000-0005-0000-0000-0000A9040000}"/>
    <cellStyle name="20% - Accent3 3 7" xfId="1279" xr:uid="{00000000-0005-0000-0000-0000AA040000}"/>
    <cellStyle name="20% - Accent3 4" xfId="1280" xr:uid="{00000000-0005-0000-0000-0000AB040000}"/>
    <cellStyle name="20% - Accent3 4 2" xfId="1281" xr:uid="{00000000-0005-0000-0000-0000AC040000}"/>
    <cellStyle name="20% - Accent3 4 3" xfId="1282" xr:uid="{00000000-0005-0000-0000-0000AD040000}"/>
    <cellStyle name="20% - Accent3 4 4" xfId="1283" xr:uid="{00000000-0005-0000-0000-0000AE040000}"/>
    <cellStyle name="20% - Accent3 5" xfId="1284" xr:uid="{00000000-0005-0000-0000-0000AF040000}"/>
    <cellStyle name="20% - Accent3 5 2" xfId="1285" xr:uid="{00000000-0005-0000-0000-0000B0040000}"/>
    <cellStyle name="20% - Accent3 5 3" xfId="1286" xr:uid="{00000000-0005-0000-0000-0000B1040000}"/>
    <cellStyle name="20% - Accent3 5 4" xfId="1287" xr:uid="{00000000-0005-0000-0000-0000B2040000}"/>
    <cellStyle name="20% - Accent3 6" xfId="1288" xr:uid="{00000000-0005-0000-0000-0000B3040000}"/>
    <cellStyle name="20% - Accent3 6 2" xfId="1289" xr:uid="{00000000-0005-0000-0000-0000B4040000}"/>
    <cellStyle name="20% - Accent3 6 3" xfId="1290" xr:uid="{00000000-0005-0000-0000-0000B5040000}"/>
    <cellStyle name="20% - Accent3 6 4" xfId="1291" xr:uid="{00000000-0005-0000-0000-0000B6040000}"/>
    <cellStyle name="20% - Accent3 7" xfId="1292" xr:uid="{00000000-0005-0000-0000-0000B7040000}"/>
    <cellStyle name="20% - Accent3 8" xfId="1293" xr:uid="{00000000-0005-0000-0000-0000B8040000}"/>
    <cellStyle name="20% - Accent3 9" xfId="1294" xr:uid="{00000000-0005-0000-0000-0000B9040000}"/>
    <cellStyle name="20% - Accent4 10" xfId="1295" xr:uid="{00000000-0005-0000-0000-0000BA040000}"/>
    <cellStyle name="20% - Accent4 11" xfId="1296" xr:uid="{00000000-0005-0000-0000-0000BB040000}"/>
    <cellStyle name="20% - Accent4 12" xfId="1297" xr:uid="{00000000-0005-0000-0000-0000BC040000}"/>
    <cellStyle name="20% - Accent4 13" xfId="1298" xr:uid="{00000000-0005-0000-0000-0000BD040000}"/>
    <cellStyle name="20% - Accent4 14" xfId="1299" xr:uid="{00000000-0005-0000-0000-0000BE040000}"/>
    <cellStyle name="20% - Accent4 15" xfId="1300" xr:uid="{00000000-0005-0000-0000-0000BF040000}"/>
    <cellStyle name="20% - Accent4 2" xfId="1301" xr:uid="{00000000-0005-0000-0000-0000C0040000}"/>
    <cellStyle name="20% - Accent4 2 2" xfId="1302" xr:uid="{00000000-0005-0000-0000-0000C1040000}"/>
    <cellStyle name="20% - Accent4 2 2 2" xfId="1303" xr:uid="{00000000-0005-0000-0000-0000C2040000}"/>
    <cellStyle name="20% - Accent4 2 2 3" xfId="1304" xr:uid="{00000000-0005-0000-0000-0000C3040000}"/>
    <cellStyle name="20% - Accent4 2 2 4" xfId="1305" xr:uid="{00000000-0005-0000-0000-0000C4040000}"/>
    <cellStyle name="20% - Accent4 2 3" xfId="1306" xr:uid="{00000000-0005-0000-0000-0000C5040000}"/>
    <cellStyle name="20% - Accent4 2 3 2" xfId="1307" xr:uid="{00000000-0005-0000-0000-0000C6040000}"/>
    <cellStyle name="20% - Accent4 2 3 3" xfId="1308" xr:uid="{00000000-0005-0000-0000-0000C7040000}"/>
    <cellStyle name="20% - Accent4 2 3 4" xfId="1309" xr:uid="{00000000-0005-0000-0000-0000C8040000}"/>
    <cellStyle name="20% - Accent4 2 4" xfId="1310" xr:uid="{00000000-0005-0000-0000-0000C9040000}"/>
    <cellStyle name="20% - Accent4 2 4 2" xfId="1311" xr:uid="{00000000-0005-0000-0000-0000CA040000}"/>
    <cellStyle name="20% - Accent4 2 4 3" xfId="1312" xr:uid="{00000000-0005-0000-0000-0000CB040000}"/>
    <cellStyle name="20% - Accent4 2 4 4" xfId="1313" xr:uid="{00000000-0005-0000-0000-0000CC040000}"/>
    <cellStyle name="20% - Accent4 2 5" xfId="1314" xr:uid="{00000000-0005-0000-0000-0000CD040000}"/>
    <cellStyle name="20% - Accent4 2 5 2" xfId="1315" xr:uid="{00000000-0005-0000-0000-0000CE040000}"/>
    <cellStyle name="20% - Accent4 2 5 3" xfId="1316" xr:uid="{00000000-0005-0000-0000-0000CF040000}"/>
    <cellStyle name="20% - Accent4 2 5 4" xfId="1317" xr:uid="{00000000-0005-0000-0000-0000D0040000}"/>
    <cellStyle name="20% - Accent4 2_CFM Summary" xfId="1318" xr:uid="{00000000-0005-0000-0000-0000D1040000}"/>
    <cellStyle name="20% - Accent4 3" xfId="1319" xr:uid="{00000000-0005-0000-0000-0000D2040000}"/>
    <cellStyle name="20% - Accent4 3 2" xfId="1320" xr:uid="{00000000-0005-0000-0000-0000D3040000}"/>
    <cellStyle name="20% - Accent4 3 3" xfId="1321" xr:uid="{00000000-0005-0000-0000-0000D4040000}"/>
    <cellStyle name="20% - Accent4 3 4" xfId="1322" xr:uid="{00000000-0005-0000-0000-0000D5040000}"/>
    <cellStyle name="20% - Accent4 3 5" xfId="1323" xr:uid="{00000000-0005-0000-0000-0000D6040000}"/>
    <cellStyle name="20% - Accent4 3 6" xfId="1324" xr:uid="{00000000-0005-0000-0000-0000D7040000}"/>
    <cellStyle name="20% - Accent4 3 7" xfId="1325" xr:uid="{00000000-0005-0000-0000-0000D8040000}"/>
    <cellStyle name="20% - Accent4 4" xfId="1326" xr:uid="{00000000-0005-0000-0000-0000D9040000}"/>
    <cellStyle name="20% - Accent4 4 2" xfId="1327" xr:uid="{00000000-0005-0000-0000-0000DA040000}"/>
    <cellStyle name="20% - Accent4 4 3" xfId="1328" xr:uid="{00000000-0005-0000-0000-0000DB040000}"/>
    <cellStyle name="20% - Accent4 4 4" xfId="1329" xr:uid="{00000000-0005-0000-0000-0000DC040000}"/>
    <cellStyle name="20% - Accent4 5" xfId="1330" xr:uid="{00000000-0005-0000-0000-0000DD040000}"/>
    <cellStyle name="20% - Accent4 5 2" xfId="1331" xr:uid="{00000000-0005-0000-0000-0000DE040000}"/>
    <cellStyle name="20% - Accent4 5 3" xfId="1332" xr:uid="{00000000-0005-0000-0000-0000DF040000}"/>
    <cellStyle name="20% - Accent4 5 4" xfId="1333" xr:uid="{00000000-0005-0000-0000-0000E0040000}"/>
    <cellStyle name="20% - Accent4 6" xfId="1334" xr:uid="{00000000-0005-0000-0000-0000E1040000}"/>
    <cellStyle name="20% - Accent4 6 2" xfId="1335" xr:uid="{00000000-0005-0000-0000-0000E2040000}"/>
    <cellStyle name="20% - Accent4 6 3" xfId="1336" xr:uid="{00000000-0005-0000-0000-0000E3040000}"/>
    <cellStyle name="20% - Accent4 6 4" xfId="1337" xr:uid="{00000000-0005-0000-0000-0000E4040000}"/>
    <cellStyle name="20% - Accent4 7" xfId="1338" xr:uid="{00000000-0005-0000-0000-0000E5040000}"/>
    <cellStyle name="20% - Accent4 8" xfId="1339" xr:uid="{00000000-0005-0000-0000-0000E6040000}"/>
    <cellStyle name="20% - Accent4 9" xfId="1340" xr:uid="{00000000-0005-0000-0000-0000E7040000}"/>
    <cellStyle name="20% - Accent5 10" xfId="1341" xr:uid="{00000000-0005-0000-0000-0000E8040000}"/>
    <cellStyle name="20% - Accent5 11" xfId="1342" xr:uid="{00000000-0005-0000-0000-0000E9040000}"/>
    <cellStyle name="20% - Accent5 12" xfId="1343" xr:uid="{00000000-0005-0000-0000-0000EA040000}"/>
    <cellStyle name="20% - Accent5 13" xfId="1344" xr:uid="{00000000-0005-0000-0000-0000EB040000}"/>
    <cellStyle name="20% - Accent5 14" xfId="1345" xr:uid="{00000000-0005-0000-0000-0000EC040000}"/>
    <cellStyle name="20% - Accent5 15" xfId="1346" xr:uid="{00000000-0005-0000-0000-0000ED040000}"/>
    <cellStyle name="20% - Accent5 2" xfId="1347" xr:uid="{00000000-0005-0000-0000-0000EE040000}"/>
    <cellStyle name="20% - Accent5 2 2" xfId="1348" xr:uid="{00000000-0005-0000-0000-0000EF040000}"/>
    <cellStyle name="20% - Accent5 2 2 2" xfId="1349" xr:uid="{00000000-0005-0000-0000-0000F0040000}"/>
    <cellStyle name="20% - Accent5 2 2 3" xfId="1350" xr:uid="{00000000-0005-0000-0000-0000F1040000}"/>
    <cellStyle name="20% - Accent5 2 2 4" xfId="1351" xr:uid="{00000000-0005-0000-0000-0000F2040000}"/>
    <cellStyle name="20% - Accent5 2 3" xfId="1352" xr:uid="{00000000-0005-0000-0000-0000F3040000}"/>
    <cellStyle name="20% - Accent5 2 3 2" xfId="1353" xr:uid="{00000000-0005-0000-0000-0000F4040000}"/>
    <cellStyle name="20% - Accent5 2 3 3" xfId="1354" xr:uid="{00000000-0005-0000-0000-0000F5040000}"/>
    <cellStyle name="20% - Accent5 2 3 4" xfId="1355" xr:uid="{00000000-0005-0000-0000-0000F6040000}"/>
    <cellStyle name="20% - Accent5 2 4" xfId="1356" xr:uid="{00000000-0005-0000-0000-0000F7040000}"/>
    <cellStyle name="20% - Accent5 2 4 2" xfId="1357" xr:uid="{00000000-0005-0000-0000-0000F8040000}"/>
    <cellStyle name="20% - Accent5 2 4 3" xfId="1358" xr:uid="{00000000-0005-0000-0000-0000F9040000}"/>
    <cellStyle name="20% - Accent5 2 4 4" xfId="1359" xr:uid="{00000000-0005-0000-0000-0000FA040000}"/>
    <cellStyle name="20% - Accent5 2 5" xfId="1360" xr:uid="{00000000-0005-0000-0000-0000FB040000}"/>
    <cellStyle name="20% - Accent5 2 5 2" xfId="1361" xr:uid="{00000000-0005-0000-0000-0000FC040000}"/>
    <cellStyle name="20% - Accent5 2 5 3" xfId="1362" xr:uid="{00000000-0005-0000-0000-0000FD040000}"/>
    <cellStyle name="20% - Accent5 2 5 4" xfId="1363" xr:uid="{00000000-0005-0000-0000-0000FE040000}"/>
    <cellStyle name="20% - Accent5 2_CFM Summary" xfId="1364" xr:uid="{00000000-0005-0000-0000-0000FF040000}"/>
    <cellStyle name="20% - Accent5 3" xfId="1365" xr:uid="{00000000-0005-0000-0000-000000050000}"/>
    <cellStyle name="20% - Accent5 3 2" xfId="1366" xr:uid="{00000000-0005-0000-0000-000001050000}"/>
    <cellStyle name="20% - Accent5 3 3" xfId="1367" xr:uid="{00000000-0005-0000-0000-000002050000}"/>
    <cellStyle name="20% - Accent5 3 4" xfId="1368" xr:uid="{00000000-0005-0000-0000-000003050000}"/>
    <cellStyle name="20% - Accent5 3 5" xfId="1369" xr:uid="{00000000-0005-0000-0000-000004050000}"/>
    <cellStyle name="20% - Accent5 3 6" xfId="1370" xr:uid="{00000000-0005-0000-0000-000005050000}"/>
    <cellStyle name="20% - Accent5 3 7" xfId="1371" xr:uid="{00000000-0005-0000-0000-000006050000}"/>
    <cellStyle name="20% - Accent5 4" xfId="1372" xr:uid="{00000000-0005-0000-0000-000007050000}"/>
    <cellStyle name="20% - Accent5 4 2" xfId="1373" xr:uid="{00000000-0005-0000-0000-000008050000}"/>
    <cellStyle name="20% - Accent5 4 3" xfId="1374" xr:uid="{00000000-0005-0000-0000-000009050000}"/>
    <cellStyle name="20% - Accent5 4 4" xfId="1375" xr:uid="{00000000-0005-0000-0000-00000A050000}"/>
    <cellStyle name="20% - Accent5 5" xfId="1376" xr:uid="{00000000-0005-0000-0000-00000B050000}"/>
    <cellStyle name="20% - Accent5 5 2" xfId="1377" xr:uid="{00000000-0005-0000-0000-00000C050000}"/>
    <cellStyle name="20% - Accent5 5 3" xfId="1378" xr:uid="{00000000-0005-0000-0000-00000D050000}"/>
    <cellStyle name="20% - Accent5 5 4" xfId="1379" xr:uid="{00000000-0005-0000-0000-00000E050000}"/>
    <cellStyle name="20% - Accent5 6" xfId="1380" xr:uid="{00000000-0005-0000-0000-00000F050000}"/>
    <cellStyle name="20% - Accent5 6 2" xfId="1381" xr:uid="{00000000-0005-0000-0000-000010050000}"/>
    <cellStyle name="20% - Accent5 6 3" xfId="1382" xr:uid="{00000000-0005-0000-0000-000011050000}"/>
    <cellStyle name="20% - Accent5 6 4" xfId="1383" xr:uid="{00000000-0005-0000-0000-000012050000}"/>
    <cellStyle name="20% - Accent5 7" xfId="1384" xr:uid="{00000000-0005-0000-0000-000013050000}"/>
    <cellStyle name="20% - Accent5 8" xfId="1385" xr:uid="{00000000-0005-0000-0000-000014050000}"/>
    <cellStyle name="20% - Accent5 9" xfId="1386" xr:uid="{00000000-0005-0000-0000-000015050000}"/>
    <cellStyle name="20% - Accent6 10" xfId="1387" xr:uid="{00000000-0005-0000-0000-000016050000}"/>
    <cellStyle name="20% - Accent6 11" xfId="1388" xr:uid="{00000000-0005-0000-0000-000017050000}"/>
    <cellStyle name="20% - Accent6 12" xfId="1389" xr:uid="{00000000-0005-0000-0000-000018050000}"/>
    <cellStyle name="20% - Accent6 13" xfId="1390" xr:uid="{00000000-0005-0000-0000-000019050000}"/>
    <cellStyle name="20% - Accent6 14" xfId="1391" xr:uid="{00000000-0005-0000-0000-00001A050000}"/>
    <cellStyle name="20% - Accent6 15" xfId="1392" xr:uid="{00000000-0005-0000-0000-00001B050000}"/>
    <cellStyle name="20% - Accent6 2" xfId="1393" xr:uid="{00000000-0005-0000-0000-00001C050000}"/>
    <cellStyle name="20% - Accent6 2 2" xfId="1394" xr:uid="{00000000-0005-0000-0000-00001D050000}"/>
    <cellStyle name="20% - Accent6 2 2 2" xfId="1395" xr:uid="{00000000-0005-0000-0000-00001E050000}"/>
    <cellStyle name="20% - Accent6 2 2 3" xfId="1396" xr:uid="{00000000-0005-0000-0000-00001F050000}"/>
    <cellStyle name="20% - Accent6 2 2 4" xfId="1397" xr:uid="{00000000-0005-0000-0000-000020050000}"/>
    <cellStyle name="20% - Accent6 2 3" xfId="1398" xr:uid="{00000000-0005-0000-0000-000021050000}"/>
    <cellStyle name="20% - Accent6 2 3 2" xfId="1399" xr:uid="{00000000-0005-0000-0000-000022050000}"/>
    <cellStyle name="20% - Accent6 2 3 3" xfId="1400" xr:uid="{00000000-0005-0000-0000-000023050000}"/>
    <cellStyle name="20% - Accent6 2 3 4" xfId="1401" xr:uid="{00000000-0005-0000-0000-000024050000}"/>
    <cellStyle name="20% - Accent6 2 4" xfId="1402" xr:uid="{00000000-0005-0000-0000-000025050000}"/>
    <cellStyle name="20% - Accent6 2 4 2" xfId="1403" xr:uid="{00000000-0005-0000-0000-000026050000}"/>
    <cellStyle name="20% - Accent6 2 4 3" xfId="1404" xr:uid="{00000000-0005-0000-0000-000027050000}"/>
    <cellStyle name="20% - Accent6 2 4 4" xfId="1405" xr:uid="{00000000-0005-0000-0000-000028050000}"/>
    <cellStyle name="20% - Accent6 2 5" xfId="1406" xr:uid="{00000000-0005-0000-0000-000029050000}"/>
    <cellStyle name="20% - Accent6 2 5 2" xfId="1407" xr:uid="{00000000-0005-0000-0000-00002A050000}"/>
    <cellStyle name="20% - Accent6 2 5 3" xfId="1408" xr:uid="{00000000-0005-0000-0000-00002B050000}"/>
    <cellStyle name="20% - Accent6 2 5 4" xfId="1409" xr:uid="{00000000-0005-0000-0000-00002C050000}"/>
    <cellStyle name="20% - Accent6 2_CFM Summary" xfId="1410" xr:uid="{00000000-0005-0000-0000-00002D050000}"/>
    <cellStyle name="20% - Accent6 3" xfId="1411" xr:uid="{00000000-0005-0000-0000-00002E050000}"/>
    <cellStyle name="20% - Accent6 3 2" xfId="1412" xr:uid="{00000000-0005-0000-0000-00002F050000}"/>
    <cellStyle name="20% - Accent6 3 3" xfId="1413" xr:uid="{00000000-0005-0000-0000-000030050000}"/>
    <cellStyle name="20% - Accent6 3 4" xfId="1414" xr:uid="{00000000-0005-0000-0000-000031050000}"/>
    <cellStyle name="20% - Accent6 3 5" xfId="1415" xr:uid="{00000000-0005-0000-0000-000032050000}"/>
    <cellStyle name="20% - Accent6 3 6" xfId="1416" xr:uid="{00000000-0005-0000-0000-000033050000}"/>
    <cellStyle name="20% - Accent6 3 7" xfId="1417" xr:uid="{00000000-0005-0000-0000-000034050000}"/>
    <cellStyle name="20% - Accent6 4" xfId="1418" xr:uid="{00000000-0005-0000-0000-000035050000}"/>
    <cellStyle name="20% - Accent6 4 2" xfId="1419" xr:uid="{00000000-0005-0000-0000-000036050000}"/>
    <cellStyle name="20% - Accent6 4 3" xfId="1420" xr:uid="{00000000-0005-0000-0000-000037050000}"/>
    <cellStyle name="20% - Accent6 4 4" xfId="1421" xr:uid="{00000000-0005-0000-0000-000038050000}"/>
    <cellStyle name="20% - Accent6 5" xfId="1422" xr:uid="{00000000-0005-0000-0000-000039050000}"/>
    <cellStyle name="20% - Accent6 5 2" xfId="1423" xr:uid="{00000000-0005-0000-0000-00003A050000}"/>
    <cellStyle name="20% - Accent6 5 3" xfId="1424" xr:uid="{00000000-0005-0000-0000-00003B050000}"/>
    <cellStyle name="20% - Accent6 5 4" xfId="1425" xr:uid="{00000000-0005-0000-0000-00003C050000}"/>
    <cellStyle name="20% - Accent6 6" xfId="1426" xr:uid="{00000000-0005-0000-0000-00003D050000}"/>
    <cellStyle name="20% - Accent6 6 2" xfId="1427" xr:uid="{00000000-0005-0000-0000-00003E050000}"/>
    <cellStyle name="20% - Accent6 6 3" xfId="1428" xr:uid="{00000000-0005-0000-0000-00003F050000}"/>
    <cellStyle name="20% - Accent6 6 4" xfId="1429" xr:uid="{00000000-0005-0000-0000-000040050000}"/>
    <cellStyle name="20% - Accent6 7" xfId="1430" xr:uid="{00000000-0005-0000-0000-000041050000}"/>
    <cellStyle name="20% - Accent6 8" xfId="1431" xr:uid="{00000000-0005-0000-0000-000042050000}"/>
    <cellStyle name="20% - Accent6 9" xfId="1432" xr:uid="{00000000-0005-0000-0000-000043050000}"/>
    <cellStyle name="20% - Énfasis1" xfId="1433" xr:uid="{00000000-0005-0000-0000-000044050000}"/>
    <cellStyle name="20% - Énfasis2" xfId="1434" xr:uid="{00000000-0005-0000-0000-000045050000}"/>
    <cellStyle name="20% - Énfasis3" xfId="1435" xr:uid="{00000000-0005-0000-0000-000046050000}"/>
    <cellStyle name="20% - Énfasis4" xfId="1436" xr:uid="{00000000-0005-0000-0000-000047050000}"/>
    <cellStyle name="20% - Énfasis5" xfId="1437" xr:uid="{00000000-0005-0000-0000-000048050000}"/>
    <cellStyle name="20% - Énfasis6" xfId="1438" xr:uid="{00000000-0005-0000-0000-000049050000}"/>
    <cellStyle name="40% - Accent1 10" xfId="1439" xr:uid="{00000000-0005-0000-0000-00004A050000}"/>
    <cellStyle name="40% - Accent1 11" xfId="1440" xr:uid="{00000000-0005-0000-0000-00004B050000}"/>
    <cellStyle name="40% - Accent1 12" xfId="1441" xr:uid="{00000000-0005-0000-0000-00004C050000}"/>
    <cellStyle name="40% - Accent1 13" xfId="1442" xr:uid="{00000000-0005-0000-0000-00004D050000}"/>
    <cellStyle name="40% - Accent1 14" xfId="1443" xr:uid="{00000000-0005-0000-0000-00004E050000}"/>
    <cellStyle name="40% - Accent1 15" xfId="1444" xr:uid="{00000000-0005-0000-0000-00004F050000}"/>
    <cellStyle name="40% - Accent1 2" xfId="1445" xr:uid="{00000000-0005-0000-0000-000050050000}"/>
    <cellStyle name="40% - Accent1 2 2" xfId="1446" xr:uid="{00000000-0005-0000-0000-000051050000}"/>
    <cellStyle name="40% - Accent1 2 2 2" xfId="1447" xr:uid="{00000000-0005-0000-0000-000052050000}"/>
    <cellStyle name="40% - Accent1 2 2 3" xfId="1448" xr:uid="{00000000-0005-0000-0000-000053050000}"/>
    <cellStyle name="40% - Accent1 2 2 4" xfId="1449" xr:uid="{00000000-0005-0000-0000-000054050000}"/>
    <cellStyle name="40% - Accent1 2 3" xfId="1450" xr:uid="{00000000-0005-0000-0000-000055050000}"/>
    <cellStyle name="40% - Accent1 2 3 2" xfId="1451" xr:uid="{00000000-0005-0000-0000-000056050000}"/>
    <cellStyle name="40% - Accent1 2 3 3" xfId="1452" xr:uid="{00000000-0005-0000-0000-000057050000}"/>
    <cellStyle name="40% - Accent1 2 3 4" xfId="1453" xr:uid="{00000000-0005-0000-0000-000058050000}"/>
    <cellStyle name="40% - Accent1 2 4" xfId="1454" xr:uid="{00000000-0005-0000-0000-000059050000}"/>
    <cellStyle name="40% - Accent1 2 4 2" xfId="1455" xr:uid="{00000000-0005-0000-0000-00005A050000}"/>
    <cellStyle name="40% - Accent1 2 4 3" xfId="1456" xr:uid="{00000000-0005-0000-0000-00005B050000}"/>
    <cellStyle name="40% - Accent1 2 4 4" xfId="1457" xr:uid="{00000000-0005-0000-0000-00005C050000}"/>
    <cellStyle name="40% - Accent1 2 5" xfId="1458" xr:uid="{00000000-0005-0000-0000-00005D050000}"/>
    <cellStyle name="40% - Accent1 2 5 2" xfId="1459" xr:uid="{00000000-0005-0000-0000-00005E050000}"/>
    <cellStyle name="40% - Accent1 2 5 3" xfId="1460" xr:uid="{00000000-0005-0000-0000-00005F050000}"/>
    <cellStyle name="40% - Accent1 2 5 4" xfId="1461" xr:uid="{00000000-0005-0000-0000-000060050000}"/>
    <cellStyle name="40% - Accent1 2_CFM Summary" xfId="1462" xr:uid="{00000000-0005-0000-0000-000061050000}"/>
    <cellStyle name="40% - Accent1 3" xfId="1463" xr:uid="{00000000-0005-0000-0000-000062050000}"/>
    <cellStyle name="40% - Accent1 3 2" xfId="1464" xr:uid="{00000000-0005-0000-0000-000063050000}"/>
    <cellStyle name="40% - Accent1 3 3" xfId="1465" xr:uid="{00000000-0005-0000-0000-000064050000}"/>
    <cellStyle name="40% - Accent1 3 4" xfId="1466" xr:uid="{00000000-0005-0000-0000-000065050000}"/>
    <cellStyle name="40% - Accent1 3 5" xfId="1467" xr:uid="{00000000-0005-0000-0000-000066050000}"/>
    <cellStyle name="40% - Accent1 3 6" xfId="1468" xr:uid="{00000000-0005-0000-0000-000067050000}"/>
    <cellStyle name="40% - Accent1 3 7" xfId="1469" xr:uid="{00000000-0005-0000-0000-000068050000}"/>
    <cellStyle name="40% - Accent1 4" xfId="1470" xr:uid="{00000000-0005-0000-0000-000069050000}"/>
    <cellStyle name="40% - Accent1 4 2" xfId="1471" xr:uid="{00000000-0005-0000-0000-00006A050000}"/>
    <cellStyle name="40% - Accent1 4 3" xfId="1472" xr:uid="{00000000-0005-0000-0000-00006B050000}"/>
    <cellStyle name="40% - Accent1 4 4" xfId="1473" xr:uid="{00000000-0005-0000-0000-00006C050000}"/>
    <cellStyle name="40% - Accent1 5" xfId="1474" xr:uid="{00000000-0005-0000-0000-00006D050000}"/>
    <cellStyle name="40% - Accent1 5 2" xfId="1475" xr:uid="{00000000-0005-0000-0000-00006E050000}"/>
    <cellStyle name="40% - Accent1 5 3" xfId="1476" xr:uid="{00000000-0005-0000-0000-00006F050000}"/>
    <cellStyle name="40% - Accent1 5 4" xfId="1477" xr:uid="{00000000-0005-0000-0000-000070050000}"/>
    <cellStyle name="40% - Accent1 6" xfId="1478" xr:uid="{00000000-0005-0000-0000-000071050000}"/>
    <cellStyle name="40% - Accent1 6 2" xfId="1479" xr:uid="{00000000-0005-0000-0000-000072050000}"/>
    <cellStyle name="40% - Accent1 6 3" xfId="1480" xr:uid="{00000000-0005-0000-0000-000073050000}"/>
    <cellStyle name="40% - Accent1 6 4" xfId="1481" xr:uid="{00000000-0005-0000-0000-000074050000}"/>
    <cellStyle name="40% - Accent1 7" xfId="1482" xr:uid="{00000000-0005-0000-0000-000075050000}"/>
    <cellStyle name="40% - Accent1 8" xfId="1483" xr:uid="{00000000-0005-0000-0000-000076050000}"/>
    <cellStyle name="40% - Accent1 9" xfId="1484" xr:uid="{00000000-0005-0000-0000-000077050000}"/>
    <cellStyle name="40% - Accent2 10" xfId="1485" xr:uid="{00000000-0005-0000-0000-000078050000}"/>
    <cellStyle name="40% - Accent2 11" xfId="1486" xr:uid="{00000000-0005-0000-0000-000079050000}"/>
    <cellStyle name="40% - Accent2 12" xfId="1487" xr:uid="{00000000-0005-0000-0000-00007A050000}"/>
    <cellStyle name="40% - Accent2 13" xfId="1488" xr:uid="{00000000-0005-0000-0000-00007B050000}"/>
    <cellStyle name="40% - Accent2 14" xfId="1489" xr:uid="{00000000-0005-0000-0000-00007C050000}"/>
    <cellStyle name="40% - Accent2 15" xfId="1490" xr:uid="{00000000-0005-0000-0000-00007D050000}"/>
    <cellStyle name="40% - Accent2 2" xfId="1491" xr:uid="{00000000-0005-0000-0000-00007E050000}"/>
    <cellStyle name="40% - Accent2 2 2" xfId="1492" xr:uid="{00000000-0005-0000-0000-00007F050000}"/>
    <cellStyle name="40% - Accent2 2 2 2" xfId="1493" xr:uid="{00000000-0005-0000-0000-000080050000}"/>
    <cellStyle name="40% - Accent2 2 2 3" xfId="1494" xr:uid="{00000000-0005-0000-0000-000081050000}"/>
    <cellStyle name="40% - Accent2 2 2 4" xfId="1495" xr:uid="{00000000-0005-0000-0000-000082050000}"/>
    <cellStyle name="40% - Accent2 2 3" xfId="1496" xr:uid="{00000000-0005-0000-0000-000083050000}"/>
    <cellStyle name="40% - Accent2 2 3 2" xfId="1497" xr:uid="{00000000-0005-0000-0000-000084050000}"/>
    <cellStyle name="40% - Accent2 2 3 3" xfId="1498" xr:uid="{00000000-0005-0000-0000-000085050000}"/>
    <cellStyle name="40% - Accent2 2 3 4" xfId="1499" xr:uid="{00000000-0005-0000-0000-000086050000}"/>
    <cellStyle name="40% - Accent2 2 4" xfId="1500" xr:uid="{00000000-0005-0000-0000-000087050000}"/>
    <cellStyle name="40% - Accent2 2 4 2" xfId="1501" xr:uid="{00000000-0005-0000-0000-000088050000}"/>
    <cellStyle name="40% - Accent2 2 4 3" xfId="1502" xr:uid="{00000000-0005-0000-0000-000089050000}"/>
    <cellStyle name="40% - Accent2 2 4 4" xfId="1503" xr:uid="{00000000-0005-0000-0000-00008A050000}"/>
    <cellStyle name="40% - Accent2 2 5" xfId="1504" xr:uid="{00000000-0005-0000-0000-00008B050000}"/>
    <cellStyle name="40% - Accent2 2 5 2" xfId="1505" xr:uid="{00000000-0005-0000-0000-00008C050000}"/>
    <cellStyle name="40% - Accent2 2 5 3" xfId="1506" xr:uid="{00000000-0005-0000-0000-00008D050000}"/>
    <cellStyle name="40% - Accent2 2 5 4" xfId="1507" xr:uid="{00000000-0005-0000-0000-00008E050000}"/>
    <cellStyle name="40% - Accent2 2_CFM Summary" xfId="1508" xr:uid="{00000000-0005-0000-0000-00008F050000}"/>
    <cellStyle name="40% - Accent2 3" xfId="1509" xr:uid="{00000000-0005-0000-0000-000090050000}"/>
    <cellStyle name="40% - Accent2 3 2" xfId="1510" xr:uid="{00000000-0005-0000-0000-000091050000}"/>
    <cellStyle name="40% - Accent2 3 3" xfId="1511" xr:uid="{00000000-0005-0000-0000-000092050000}"/>
    <cellStyle name="40% - Accent2 3 4" xfId="1512" xr:uid="{00000000-0005-0000-0000-000093050000}"/>
    <cellStyle name="40% - Accent2 3 5" xfId="1513" xr:uid="{00000000-0005-0000-0000-000094050000}"/>
    <cellStyle name="40% - Accent2 3 6" xfId="1514" xr:uid="{00000000-0005-0000-0000-000095050000}"/>
    <cellStyle name="40% - Accent2 3 7" xfId="1515" xr:uid="{00000000-0005-0000-0000-000096050000}"/>
    <cellStyle name="40% - Accent2 4" xfId="1516" xr:uid="{00000000-0005-0000-0000-000097050000}"/>
    <cellStyle name="40% - Accent2 4 2" xfId="1517" xr:uid="{00000000-0005-0000-0000-000098050000}"/>
    <cellStyle name="40% - Accent2 4 3" xfId="1518" xr:uid="{00000000-0005-0000-0000-000099050000}"/>
    <cellStyle name="40% - Accent2 4 4" xfId="1519" xr:uid="{00000000-0005-0000-0000-00009A050000}"/>
    <cellStyle name="40% - Accent2 5" xfId="1520" xr:uid="{00000000-0005-0000-0000-00009B050000}"/>
    <cellStyle name="40% - Accent2 5 2" xfId="1521" xr:uid="{00000000-0005-0000-0000-00009C050000}"/>
    <cellStyle name="40% - Accent2 5 3" xfId="1522" xr:uid="{00000000-0005-0000-0000-00009D050000}"/>
    <cellStyle name="40% - Accent2 5 4" xfId="1523" xr:uid="{00000000-0005-0000-0000-00009E050000}"/>
    <cellStyle name="40% - Accent2 6" xfId="1524" xr:uid="{00000000-0005-0000-0000-00009F050000}"/>
    <cellStyle name="40% - Accent2 6 2" xfId="1525" xr:uid="{00000000-0005-0000-0000-0000A0050000}"/>
    <cellStyle name="40% - Accent2 6 3" xfId="1526" xr:uid="{00000000-0005-0000-0000-0000A1050000}"/>
    <cellStyle name="40% - Accent2 6 4" xfId="1527" xr:uid="{00000000-0005-0000-0000-0000A2050000}"/>
    <cellStyle name="40% - Accent2 7" xfId="1528" xr:uid="{00000000-0005-0000-0000-0000A3050000}"/>
    <cellStyle name="40% - Accent2 8" xfId="1529" xr:uid="{00000000-0005-0000-0000-0000A4050000}"/>
    <cellStyle name="40% - Accent2 9" xfId="1530" xr:uid="{00000000-0005-0000-0000-0000A5050000}"/>
    <cellStyle name="40% - Accent3 10" xfId="1531" xr:uid="{00000000-0005-0000-0000-0000A6050000}"/>
    <cellStyle name="40% - Accent3 11" xfId="1532" xr:uid="{00000000-0005-0000-0000-0000A7050000}"/>
    <cellStyle name="40% - Accent3 12" xfId="1533" xr:uid="{00000000-0005-0000-0000-0000A8050000}"/>
    <cellStyle name="40% - Accent3 13" xfId="1534" xr:uid="{00000000-0005-0000-0000-0000A9050000}"/>
    <cellStyle name="40% - Accent3 14" xfId="1535" xr:uid="{00000000-0005-0000-0000-0000AA050000}"/>
    <cellStyle name="40% - Accent3 15" xfId="1536" xr:uid="{00000000-0005-0000-0000-0000AB050000}"/>
    <cellStyle name="40% - Accent3 2" xfId="1537" xr:uid="{00000000-0005-0000-0000-0000AC050000}"/>
    <cellStyle name="40% - Accent3 2 2" xfId="1538" xr:uid="{00000000-0005-0000-0000-0000AD050000}"/>
    <cellStyle name="40% - Accent3 2 2 2" xfId="1539" xr:uid="{00000000-0005-0000-0000-0000AE050000}"/>
    <cellStyle name="40% - Accent3 2 2 3" xfId="1540" xr:uid="{00000000-0005-0000-0000-0000AF050000}"/>
    <cellStyle name="40% - Accent3 2 2 4" xfId="1541" xr:uid="{00000000-0005-0000-0000-0000B0050000}"/>
    <cellStyle name="40% - Accent3 2 3" xfId="1542" xr:uid="{00000000-0005-0000-0000-0000B1050000}"/>
    <cellStyle name="40% - Accent3 2 3 2" xfId="1543" xr:uid="{00000000-0005-0000-0000-0000B2050000}"/>
    <cellStyle name="40% - Accent3 2 3 3" xfId="1544" xr:uid="{00000000-0005-0000-0000-0000B3050000}"/>
    <cellStyle name="40% - Accent3 2 3 4" xfId="1545" xr:uid="{00000000-0005-0000-0000-0000B4050000}"/>
    <cellStyle name="40% - Accent3 2 4" xfId="1546" xr:uid="{00000000-0005-0000-0000-0000B5050000}"/>
    <cellStyle name="40% - Accent3 2 4 2" xfId="1547" xr:uid="{00000000-0005-0000-0000-0000B6050000}"/>
    <cellStyle name="40% - Accent3 2 4 3" xfId="1548" xr:uid="{00000000-0005-0000-0000-0000B7050000}"/>
    <cellStyle name="40% - Accent3 2 4 4" xfId="1549" xr:uid="{00000000-0005-0000-0000-0000B8050000}"/>
    <cellStyle name="40% - Accent3 2 5" xfId="1550" xr:uid="{00000000-0005-0000-0000-0000B9050000}"/>
    <cellStyle name="40% - Accent3 2 5 2" xfId="1551" xr:uid="{00000000-0005-0000-0000-0000BA050000}"/>
    <cellStyle name="40% - Accent3 2 5 3" xfId="1552" xr:uid="{00000000-0005-0000-0000-0000BB050000}"/>
    <cellStyle name="40% - Accent3 2 5 4" xfId="1553" xr:uid="{00000000-0005-0000-0000-0000BC050000}"/>
    <cellStyle name="40% - Accent3 2_CFM Summary" xfId="1554" xr:uid="{00000000-0005-0000-0000-0000BD050000}"/>
    <cellStyle name="40% - Accent3 3" xfId="1555" xr:uid="{00000000-0005-0000-0000-0000BE050000}"/>
    <cellStyle name="40% - Accent3 3 2" xfId="1556" xr:uid="{00000000-0005-0000-0000-0000BF050000}"/>
    <cellStyle name="40% - Accent3 3 3" xfId="1557" xr:uid="{00000000-0005-0000-0000-0000C0050000}"/>
    <cellStyle name="40% - Accent3 3 4" xfId="1558" xr:uid="{00000000-0005-0000-0000-0000C1050000}"/>
    <cellStyle name="40% - Accent3 3 5" xfId="1559" xr:uid="{00000000-0005-0000-0000-0000C2050000}"/>
    <cellStyle name="40% - Accent3 3 6" xfId="1560" xr:uid="{00000000-0005-0000-0000-0000C3050000}"/>
    <cellStyle name="40% - Accent3 3 7" xfId="1561" xr:uid="{00000000-0005-0000-0000-0000C4050000}"/>
    <cellStyle name="40% - Accent3 4" xfId="1562" xr:uid="{00000000-0005-0000-0000-0000C5050000}"/>
    <cellStyle name="40% - Accent3 4 2" xfId="1563" xr:uid="{00000000-0005-0000-0000-0000C6050000}"/>
    <cellStyle name="40% - Accent3 4 3" xfId="1564" xr:uid="{00000000-0005-0000-0000-0000C7050000}"/>
    <cellStyle name="40% - Accent3 4 4" xfId="1565" xr:uid="{00000000-0005-0000-0000-0000C8050000}"/>
    <cellStyle name="40% - Accent3 5" xfId="1566" xr:uid="{00000000-0005-0000-0000-0000C9050000}"/>
    <cellStyle name="40% - Accent3 5 2" xfId="1567" xr:uid="{00000000-0005-0000-0000-0000CA050000}"/>
    <cellStyle name="40% - Accent3 5 3" xfId="1568" xr:uid="{00000000-0005-0000-0000-0000CB050000}"/>
    <cellStyle name="40% - Accent3 5 4" xfId="1569" xr:uid="{00000000-0005-0000-0000-0000CC050000}"/>
    <cellStyle name="40% - Accent3 6" xfId="1570" xr:uid="{00000000-0005-0000-0000-0000CD050000}"/>
    <cellStyle name="40% - Accent3 6 2" xfId="1571" xr:uid="{00000000-0005-0000-0000-0000CE050000}"/>
    <cellStyle name="40% - Accent3 6 3" xfId="1572" xr:uid="{00000000-0005-0000-0000-0000CF050000}"/>
    <cellStyle name="40% - Accent3 6 4" xfId="1573" xr:uid="{00000000-0005-0000-0000-0000D0050000}"/>
    <cellStyle name="40% - Accent3 7" xfId="1574" xr:uid="{00000000-0005-0000-0000-0000D1050000}"/>
    <cellStyle name="40% - Accent3 8" xfId="1575" xr:uid="{00000000-0005-0000-0000-0000D2050000}"/>
    <cellStyle name="40% - Accent3 9" xfId="1576" xr:uid="{00000000-0005-0000-0000-0000D3050000}"/>
    <cellStyle name="40% - Accent4 10" xfId="1577" xr:uid="{00000000-0005-0000-0000-0000D4050000}"/>
    <cellStyle name="40% - Accent4 11" xfId="1578" xr:uid="{00000000-0005-0000-0000-0000D5050000}"/>
    <cellStyle name="40% - Accent4 12" xfId="1579" xr:uid="{00000000-0005-0000-0000-0000D6050000}"/>
    <cellStyle name="40% - Accent4 13" xfId="1580" xr:uid="{00000000-0005-0000-0000-0000D7050000}"/>
    <cellStyle name="40% - Accent4 14" xfId="1581" xr:uid="{00000000-0005-0000-0000-0000D8050000}"/>
    <cellStyle name="40% - Accent4 15" xfId="1582" xr:uid="{00000000-0005-0000-0000-0000D9050000}"/>
    <cellStyle name="40% - Accent4 2" xfId="1583" xr:uid="{00000000-0005-0000-0000-0000DA050000}"/>
    <cellStyle name="40% - Accent4 2 2" xfId="1584" xr:uid="{00000000-0005-0000-0000-0000DB050000}"/>
    <cellStyle name="40% - Accent4 2 2 2" xfId="1585" xr:uid="{00000000-0005-0000-0000-0000DC050000}"/>
    <cellStyle name="40% - Accent4 2 2 3" xfId="1586" xr:uid="{00000000-0005-0000-0000-0000DD050000}"/>
    <cellStyle name="40% - Accent4 2 2 4" xfId="1587" xr:uid="{00000000-0005-0000-0000-0000DE050000}"/>
    <cellStyle name="40% - Accent4 2 3" xfId="1588" xr:uid="{00000000-0005-0000-0000-0000DF050000}"/>
    <cellStyle name="40% - Accent4 2 3 2" xfId="1589" xr:uid="{00000000-0005-0000-0000-0000E0050000}"/>
    <cellStyle name="40% - Accent4 2 3 3" xfId="1590" xr:uid="{00000000-0005-0000-0000-0000E1050000}"/>
    <cellStyle name="40% - Accent4 2 3 4" xfId="1591" xr:uid="{00000000-0005-0000-0000-0000E2050000}"/>
    <cellStyle name="40% - Accent4 2 4" xfId="1592" xr:uid="{00000000-0005-0000-0000-0000E3050000}"/>
    <cellStyle name="40% - Accent4 2 4 2" xfId="1593" xr:uid="{00000000-0005-0000-0000-0000E4050000}"/>
    <cellStyle name="40% - Accent4 2 4 3" xfId="1594" xr:uid="{00000000-0005-0000-0000-0000E5050000}"/>
    <cellStyle name="40% - Accent4 2 4 4" xfId="1595" xr:uid="{00000000-0005-0000-0000-0000E6050000}"/>
    <cellStyle name="40% - Accent4 2 5" xfId="1596" xr:uid="{00000000-0005-0000-0000-0000E7050000}"/>
    <cellStyle name="40% - Accent4 2 5 2" xfId="1597" xr:uid="{00000000-0005-0000-0000-0000E8050000}"/>
    <cellStyle name="40% - Accent4 2 5 3" xfId="1598" xr:uid="{00000000-0005-0000-0000-0000E9050000}"/>
    <cellStyle name="40% - Accent4 2 5 4" xfId="1599" xr:uid="{00000000-0005-0000-0000-0000EA050000}"/>
    <cellStyle name="40% - Accent4 2_CFM Summary" xfId="1600" xr:uid="{00000000-0005-0000-0000-0000EB050000}"/>
    <cellStyle name="40% - Accent4 3" xfId="1601" xr:uid="{00000000-0005-0000-0000-0000EC050000}"/>
    <cellStyle name="40% - Accent4 3 2" xfId="1602" xr:uid="{00000000-0005-0000-0000-0000ED050000}"/>
    <cellStyle name="40% - Accent4 3 3" xfId="1603" xr:uid="{00000000-0005-0000-0000-0000EE050000}"/>
    <cellStyle name="40% - Accent4 3 4" xfId="1604" xr:uid="{00000000-0005-0000-0000-0000EF050000}"/>
    <cellStyle name="40% - Accent4 3 5" xfId="1605" xr:uid="{00000000-0005-0000-0000-0000F0050000}"/>
    <cellStyle name="40% - Accent4 3 6" xfId="1606" xr:uid="{00000000-0005-0000-0000-0000F1050000}"/>
    <cellStyle name="40% - Accent4 3 7" xfId="1607" xr:uid="{00000000-0005-0000-0000-0000F2050000}"/>
    <cellStyle name="40% - Accent4 4" xfId="1608" xr:uid="{00000000-0005-0000-0000-0000F3050000}"/>
    <cellStyle name="40% - Accent4 4 2" xfId="1609" xr:uid="{00000000-0005-0000-0000-0000F4050000}"/>
    <cellStyle name="40% - Accent4 4 3" xfId="1610" xr:uid="{00000000-0005-0000-0000-0000F5050000}"/>
    <cellStyle name="40% - Accent4 4 4" xfId="1611" xr:uid="{00000000-0005-0000-0000-0000F6050000}"/>
    <cellStyle name="40% - Accent4 5" xfId="1612" xr:uid="{00000000-0005-0000-0000-0000F7050000}"/>
    <cellStyle name="40% - Accent4 5 2" xfId="1613" xr:uid="{00000000-0005-0000-0000-0000F8050000}"/>
    <cellStyle name="40% - Accent4 5 3" xfId="1614" xr:uid="{00000000-0005-0000-0000-0000F9050000}"/>
    <cellStyle name="40% - Accent4 5 4" xfId="1615" xr:uid="{00000000-0005-0000-0000-0000FA050000}"/>
    <cellStyle name="40% - Accent4 6" xfId="1616" xr:uid="{00000000-0005-0000-0000-0000FB050000}"/>
    <cellStyle name="40% - Accent4 6 2" xfId="1617" xr:uid="{00000000-0005-0000-0000-0000FC050000}"/>
    <cellStyle name="40% - Accent4 6 3" xfId="1618" xr:uid="{00000000-0005-0000-0000-0000FD050000}"/>
    <cellStyle name="40% - Accent4 6 4" xfId="1619" xr:uid="{00000000-0005-0000-0000-0000FE050000}"/>
    <cellStyle name="40% - Accent4 7" xfId="1620" xr:uid="{00000000-0005-0000-0000-0000FF050000}"/>
    <cellStyle name="40% - Accent4 8" xfId="1621" xr:uid="{00000000-0005-0000-0000-000000060000}"/>
    <cellStyle name="40% - Accent4 9" xfId="1622" xr:uid="{00000000-0005-0000-0000-000001060000}"/>
    <cellStyle name="40% - Accent5 10" xfId="1623" xr:uid="{00000000-0005-0000-0000-000002060000}"/>
    <cellStyle name="40% - Accent5 11" xfId="1624" xr:uid="{00000000-0005-0000-0000-000003060000}"/>
    <cellStyle name="40% - Accent5 12" xfId="1625" xr:uid="{00000000-0005-0000-0000-000004060000}"/>
    <cellStyle name="40% - Accent5 13" xfId="1626" xr:uid="{00000000-0005-0000-0000-000005060000}"/>
    <cellStyle name="40% - Accent5 14" xfId="1627" xr:uid="{00000000-0005-0000-0000-000006060000}"/>
    <cellStyle name="40% - Accent5 15" xfId="1628" xr:uid="{00000000-0005-0000-0000-000007060000}"/>
    <cellStyle name="40% - Accent5 2" xfId="1629" xr:uid="{00000000-0005-0000-0000-000008060000}"/>
    <cellStyle name="40% - Accent5 2 2" xfId="1630" xr:uid="{00000000-0005-0000-0000-000009060000}"/>
    <cellStyle name="40% - Accent5 2 2 2" xfId="1631" xr:uid="{00000000-0005-0000-0000-00000A060000}"/>
    <cellStyle name="40% - Accent5 2 2 3" xfId="1632" xr:uid="{00000000-0005-0000-0000-00000B060000}"/>
    <cellStyle name="40% - Accent5 2 2 4" xfId="1633" xr:uid="{00000000-0005-0000-0000-00000C060000}"/>
    <cellStyle name="40% - Accent5 2 3" xfId="1634" xr:uid="{00000000-0005-0000-0000-00000D060000}"/>
    <cellStyle name="40% - Accent5 2 3 2" xfId="1635" xr:uid="{00000000-0005-0000-0000-00000E060000}"/>
    <cellStyle name="40% - Accent5 2 3 3" xfId="1636" xr:uid="{00000000-0005-0000-0000-00000F060000}"/>
    <cellStyle name="40% - Accent5 2 3 4" xfId="1637" xr:uid="{00000000-0005-0000-0000-000010060000}"/>
    <cellStyle name="40% - Accent5 2 4" xfId="1638" xr:uid="{00000000-0005-0000-0000-000011060000}"/>
    <cellStyle name="40% - Accent5 2 4 2" xfId="1639" xr:uid="{00000000-0005-0000-0000-000012060000}"/>
    <cellStyle name="40% - Accent5 2 4 3" xfId="1640" xr:uid="{00000000-0005-0000-0000-000013060000}"/>
    <cellStyle name="40% - Accent5 2 4 4" xfId="1641" xr:uid="{00000000-0005-0000-0000-000014060000}"/>
    <cellStyle name="40% - Accent5 2 5" xfId="1642" xr:uid="{00000000-0005-0000-0000-000015060000}"/>
    <cellStyle name="40% - Accent5 2 5 2" xfId="1643" xr:uid="{00000000-0005-0000-0000-000016060000}"/>
    <cellStyle name="40% - Accent5 2 5 3" xfId="1644" xr:uid="{00000000-0005-0000-0000-000017060000}"/>
    <cellStyle name="40% - Accent5 2 5 4" xfId="1645" xr:uid="{00000000-0005-0000-0000-000018060000}"/>
    <cellStyle name="40% - Accent5 2_CFM Summary" xfId="1646" xr:uid="{00000000-0005-0000-0000-000019060000}"/>
    <cellStyle name="40% - Accent5 3" xfId="1647" xr:uid="{00000000-0005-0000-0000-00001A060000}"/>
    <cellStyle name="40% - Accent5 3 2" xfId="1648" xr:uid="{00000000-0005-0000-0000-00001B060000}"/>
    <cellStyle name="40% - Accent5 3 3" xfId="1649" xr:uid="{00000000-0005-0000-0000-00001C060000}"/>
    <cellStyle name="40% - Accent5 3 4" xfId="1650" xr:uid="{00000000-0005-0000-0000-00001D060000}"/>
    <cellStyle name="40% - Accent5 3 5" xfId="1651" xr:uid="{00000000-0005-0000-0000-00001E060000}"/>
    <cellStyle name="40% - Accent5 3 6" xfId="1652" xr:uid="{00000000-0005-0000-0000-00001F060000}"/>
    <cellStyle name="40% - Accent5 3 7" xfId="1653" xr:uid="{00000000-0005-0000-0000-000020060000}"/>
    <cellStyle name="40% - Accent5 4" xfId="1654" xr:uid="{00000000-0005-0000-0000-000021060000}"/>
    <cellStyle name="40% - Accent5 4 2" xfId="1655" xr:uid="{00000000-0005-0000-0000-000022060000}"/>
    <cellStyle name="40% - Accent5 4 3" xfId="1656" xr:uid="{00000000-0005-0000-0000-000023060000}"/>
    <cellStyle name="40% - Accent5 4 4" xfId="1657" xr:uid="{00000000-0005-0000-0000-000024060000}"/>
    <cellStyle name="40% - Accent5 5" xfId="1658" xr:uid="{00000000-0005-0000-0000-000025060000}"/>
    <cellStyle name="40% - Accent5 5 2" xfId="1659" xr:uid="{00000000-0005-0000-0000-000026060000}"/>
    <cellStyle name="40% - Accent5 5 3" xfId="1660" xr:uid="{00000000-0005-0000-0000-000027060000}"/>
    <cellStyle name="40% - Accent5 5 4" xfId="1661" xr:uid="{00000000-0005-0000-0000-000028060000}"/>
    <cellStyle name="40% - Accent5 6" xfId="1662" xr:uid="{00000000-0005-0000-0000-000029060000}"/>
    <cellStyle name="40% - Accent5 6 2" xfId="1663" xr:uid="{00000000-0005-0000-0000-00002A060000}"/>
    <cellStyle name="40% - Accent5 6 3" xfId="1664" xr:uid="{00000000-0005-0000-0000-00002B060000}"/>
    <cellStyle name="40% - Accent5 6 4" xfId="1665" xr:uid="{00000000-0005-0000-0000-00002C060000}"/>
    <cellStyle name="40% - Accent5 7" xfId="1666" xr:uid="{00000000-0005-0000-0000-00002D060000}"/>
    <cellStyle name="40% - Accent5 8" xfId="1667" xr:uid="{00000000-0005-0000-0000-00002E060000}"/>
    <cellStyle name="40% - Accent5 9" xfId="1668" xr:uid="{00000000-0005-0000-0000-00002F060000}"/>
    <cellStyle name="40% - Accent6 10" xfId="1669" xr:uid="{00000000-0005-0000-0000-000030060000}"/>
    <cellStyle name="40% - Accent6 11" xfId="1670" xr:uid="{00000000-0005-0000-0000-000031060000}"/>
    <cellStyle name="40% - Accent6 12" xfId="1671" xr:uid="{00000000-0005-0000-0000-000032060000}"/>
    <cellStyle name="40% - Accent6 13" xfId="1672" xr:uid="{00000000-0005-0000-0000-000033060000}"/>
    <cellStyle name="40% - Accent6 14" xfId="1673" xr:uid="{00000000-0005-0000-0000-000034060000}"/>
    <cellStyle name="40% - Accent6 15" xfId="1674" xr:uid="{00000000-0005-0000-0000-000035060000}"/>
    <cellStyle name="40% - Accent6 2" xfId="1675" xr:uid="{00000000-0005-0000-0000-000036060000}"/>
    <cellStyle name="40% - Accent6 2 2" xfId="1676" xr:uid="{00000000-0005-0000-0000-000037060000}"/>
    <cellStyle name="40% - Accent6 2 2 2" xfId="1677" xr:uid="{00000000-0005-0000-0000-000038060000}"/>
    <cellStyle name="40% - Accent6 2 2 3" xfId="1678" xr:uid="{00000000-0005-0000-0000-000039060000}"/>
    <cellStyle name="40% - Accent6 2 2 4" xfId="1679" xr:uid="{00000000-0005-0000-0000-00003A060000}"/>
    <cellStyle name="40% - Accent6 2 3" xfId="1680" xr:uid="{00000000-0005-0000-0000-00003B060000}"/>
    <cellStyle name="40% - Accent6 2 3 2" xfId="1681" xr:uid="{00000000-0005-0000-0000-00003C060000}"/>
    <cellStyle name="40% - Accent6 2 3 3" xfId="1682" xr:uid="{00000000-0005-0000-0000-00003D060000}"/>
    <cellStyle name="40% - Accent6 2 3 4" xfId="1683" xr:uid="{00000000-0005-0000-0000-00003E060000}"/>
    <cellStyle name="40% - Accent6 2 4" xfId="1684" xr:uid="{00000000-0005-0000-0000-00003F060000}"/>
    <cellStyle name="40% - Accent6 2 4 2" xfId="1685" xr:uid="{00000000-0005-0000-0000-000040060000}"/>
    <cellStyle name="40% - Accent6 2 4 3" xfId="1686" xr:uid="{00000000-0005-0000-0000-000041060000}"/>
    <cellStyle name="40% - Accent6 2 4 4" xfId="1687" xr:uid="{00000000-0005-0000-0000-000042060000}"/>
    <cellStyle name="40% - Accent6 2 5" xfId="1688" xr:uid="{00000000-0005-0000-0000-000043060000}"/>
    <cellStyle name="40% - Accent6 2 5 2" xfId="1689" xr:uid="{00000000-0005-0000-0000-000044060000}"/>
    <cellStyle name="40% - Accent6 2 5 3" xfId="1690" xr:uid="{00000000-0005-0000-0000-000045060000}"/>
    <cellStyle name="40% - Accent6 2 5 4" xfId="1691" xr:uid="{00000000-0005-0000-0000-000046060000}"/>
    <cellStyle name="40% - Accent6 2_CFM Summary" xfId="1692" xr:uid="{00000000-0005-0000-0000-000047060000}"/>
    <cellStyle name="40% - Accent6 3" xfId="1693" xr:uid="{00000000-0005-0000-0000-000048060000}"/>
    <cellStyle name="40% - Accent6 3 2" xfId="1694" xr:uid="{00000000-0005-0000-0000-000049060000}"/>
    <cellStyle name="40% - Accent6 3 3" xfId="1695" xr:uid="{00000000-0005-0000-0000-00004A060000}"/>
    <cellStyle name="40% - Accent6 3 4" xfId="1696" xr:uid="{00000000-0005-0000-0000-00004B060000}"/>
    <cellStyle name="40% - Accent6 3 5" xfId="1697" xr:uid="{00000000-0005-0000-0000-00004C060000}"/>
    <cellStyle name="40% - Accent6 3 6" xfId="1698" xr:uid="{00000000-0005-0000-0000-00004D060000}"/>
    <cellStyle name="40% - Accent6 3 7" xfId="1699" xr:uid="{00000000-0005-0000-0000-00004E060000}"/>
    <cellStyle name="40% - Accent6 4" xfId="1700" xr:uid="{00000000-0005-0000-0000-00004F060000}"/>
    <cellStyle name="40% - Accent6 4 2" xfId="1701" xr:uid="{00000000-0005-0000-0000-000050060000}"/>
    <cellStyle name="40% - Accent6 4 3" xfId="1702" xr:uid="{00000000-0005-0000-0000-000051060000}"/>
    <cellStyle name="40% - Accent6 4 4" xfId="1703" xr:uid="{00000000-0005-0000-0000-000052060000}"/>
    <cellStyle name="40% - Accent6 5" xfId="1704" xr:uid="{00000000-0005-0000-0000-000053060000}"/>
    <cellStyle name="40% - Accent6 5 2" xfId="1705" xr:uid="{00000000-0005-0000-0000-000054060000}"/>
    <cellStyle name="40% - Accent6 5 3" xfId="1706" xr:uid="{00000000-0005-0000-0000-000055060000}"/>
    <cellStyle name="40% - Accent6 5 4" xfId="1707" xr:uid="{00000000-0005-0000-0000-000056060000}"/>
    <cellStyle name="40% - Accent6 6" xfId="1708" xr:uid="{00000000-0005-0000-0000-000057060000}"/>
    <cellStyle name="40% - Accent6 6 2" xfId="1709" xr:uid="{00000000-0005-0000-0000-000058060000}"/>
    <cellStyle name="40% - Accent6 6 3" xfId="1710" xr:uid="{00000000-0005-0000-0000-000059060000}"/>
    <cellStyle name="40% - Accent6 6 4" xfId="1711" xr:uid="{00000000-0005-0000-0000-00005A060000}"/>
    <cellStyle name="40% - Accent6 7" xfId="1712" xr:uid="{00000000-0005-0000-0000-00005B060000}"/>
    <cellStyle name="40% - Accent6 8" xfId="1713" xr:uid="{00000000-0005-0000-0000-00005C060000}"/>
    <cellStyle name="40% - Accent6 9" xfId="1714" xr:uid="{00000000-0005-0000-0000-00005D060000}"/>
    <cellStyle name="40% - Énfasis1" xfId="1715" xr:uid="{00000000-0005-0000-0000-00005E060000}"/>
    <cellStyle name="40% - Énfasis2" xfId="1716" xr:uid="{00000000-0005-0000-0000-00005F060000}"/>
    <cellStyle name="40% - Énfasis3" xfId="1717" xr:uid="{00000000-0005-0000-0000-000060060000}"/>
    <cellStyle name="40% - Énfasis4" xfId="1718" xr:uid="{00000000-0005-0000-0000-000061060000}"/>
    <cellStyle name="40% - Énfasis5" xfId="1719" xr:uid="{00000000-0005-0000-0000-000062060000}"/>
    <cellStyle name="40% - Énfasis6" xfId="1720" xr:uid="{00000000-0005-0000-0000-000063060000}"/>
    <cellStyle name="60% - Accent1 10" xfId="1721" xr:uid="{00000000-0005-0000-0000-000064060000}"/>
    <cellStyle name="60% - Accent1 11" xfId="1722" xr:uid="{00000000-0005-0000-0000-000065060000}"/>
    <cellStyle name="60% - Accent1 12" xfId="1723" xr:uid="{00000000-0005-0000-0000-000066060000}"/>
    <cellStyle name="60% - Accent1 13" xfId="1724" xr:uid="{00000000-0005-0000-0000-000067060000}"/>
    <cellStyle name="60% - Accent1 14" xfId="1725" xr:uid="{00000000-0005-0000-0000-000068060000}"/>
    <cellStyle name="60% - Accent1 15" xfId="1726" xr:uid="{00000000-0005-0000-0000-000069060000}"/>
    <cellStyle name="60% - Accent1 2" xfId="1727" xr:uid="{00000000-0005-0000-0000-00006A060000}"/>
    <cellStyle name="60% - Accent1 2 2" xfId="1728" xr:uid="{00000000-0005-0000-0000-00006B060000}"/>
    <cellStyle name="60% - Accent1 2 3" xfId="1729" xr:uid="{00000000-0005-0000-0000-00006C060000}"/>
    <cellStyle name="60% - Accent1 2 4" xfId="1730" xr:uid="{00000000-0005-0000-0000-00006D060000}"/>
    <cellStyle name="60% - Accent1 3" xfId="1731" xr:uid="{00000000-0005-0000-0000-00006E060000}"/>
    <cellStyle name="60% - Accent1 3 2" xfId="1732" xr:uid="{00000000-0005-0000-0000-00006F060000}"/>
    <cellStyle name="60% - Accent1 3 3" xfId="1733" xr:uid="{00000000-0005-0000-0000-000070060000}"/>
    <cellStyle name="60% - Accent1 3 4" xfId="1734" xr:uid="{00000000-0005-0000-0000-000071060000}"/>
    <cellStyle name="60% - Accent1 3 5" xfId="1735" xr:uid="{00000000-0005-0000-0000-000072060000}"/>
    <cellStyle name="60% - Accent1 3 6" xfId="1736" xr:uid="{00000000-0005-0000-0000-000073060000}"/>
    <cellStyle name="60% - Accent1 4" xfId="1737" xr:uid="{00000000-0005-0000-0000-000074060000}"/>
    <cellStyle name="60% - Accent1 5" xfId="1738" xr:uid="{00000000-0005-0000-0000-000075060000}"/>
    <cellStyle name="60% - Accent1 6" xfId="1739" xr:uid="{00000000-0005-0000-0000-000076060000}"/>
    <cellStyle name="60% - Accent1 7" xfId="1740" xr:uid="{00000000-0005-0000-0000-000077060000}"/>
    <cellStyle name="60% - Accent1 8" xfId="1741" xr:uid="{00000000-0005-0000-0000-000078060000}"/>
    <cellStyle name="60% - Accent1 9" xfId="1742" xr:uid="{00000000-0005-0000-0000-000079060000}"/>
    <cellStyle name="60% - Accent2 10" xfId="1743" xr:uid="{00000000-0005-0000-0000-00007A060000}"/>
    <cellStyle name="60% - Accent2 11" xfId="1744" xr:uid="{00000000-0005-0000-0000-00007B060000}"/>
    <cellStyle name="60% - Accent2 12" xfId="1745" xr:uid="{00000000-0005-0000-0000-00007C060000}"/>
    <cellStyle name="60% - Accent2 13" xfId="1746" xr:uid="{00000000-0005-0000-0000-00007D060000}"/>
    <cellStyle name="60% - Accent2 14" xfId="1747" xr:uid="{00000000-0005-0000-0000-00007E060000}"/>
    <cellStyle name="60% - Accent2 15" xfId="1748" xr:uid="{00000000-0005-0000-0000-00007F060000}"/>
    <cellStyle name="60% - Accent2 2" xfId="1749" xr:uid="{00000000-0005-0000-0000-000080060000}"/>
    <cellStyle name="60% - Accent2 2 2" xfId="1750" xr:uid="{00000000-0005-0000-0000-000081060000}"/>
    <cellStyle name="60% - Accent2 2 3" xfId="1751" xr:uid="{00000000-0005-0000-0000-000082060000}"/>
    <cellStyle name="60% - Accent2 2 4" xfId="1752" xr:uid="{00000000-0005-0000-0000-000083060000}"/>
    <cellStyle name="60% - Accent2 3" xfId="1753" xr:uid="{00000000-0005-0000-0000-000084060000}"/>
    <cellStyle name="60% - Accent2 3 2" xfId="1754" xr:uid="{00000000-0005-0000-0000-000085060000}"/>
    <cellStyle name="60% - Accent2 3 3" xfId="1755" xr:uid="{00000000-0005-0000-0000-000086060000}"/>
    <cellStyle name="60% - Accent2 3 4" xfId="1756" xr:uid="{00000000-0005-0000-0000-000087060000}"/>
    <cellStyle name="60% - Accent2 3 5" xfId="1757" xr:uid="{00000000-0005-0000-0000-000088060000}"/>
    <cellStyle name="60% - Accent2 3 6" xfId="1758" xr:uid="{00000000-0005-0000-0000-000089060000}"/>
    <cellStyle name="60% - Accent2 4" xfId="1759" xr:uid="{00000000-0005-0000-0000-00008A060000}"/>
    <cellStyle name="60% - Accent2 5" xfId="1760" xr:uid="{00000000-0005-0000-0000-00008B060000}"/>
    <cellStyle name="60% - Accent2 6" xfId="1761" xr:uid="{00000000-0005-0000-0000-00008C060000}"/>
    <cellStyle name="60% - Accent2 7" xfId="1762" xr:uid="{00000000-0005-0000-0000-00008D060000}"/>
    <cellStyle name="60% - Accent2 8" xfId="1763" xr:uid="{00000000-0005-0000-0000-00008E060000}"/>
    <cellStyle name="60% - Accent2 9" xfId="1764" xr:uid="{00000000-0005-0000-0000-00008F060000}"/>
    <cellStyle name="60% - Accent3 10" xfId="1765" xr:uid="{00000000-0005-0000-0000-000090060000}"/>
    <cellStyle name="60% - Accent3 11" xfId="1766" xr:uid="{00000000-0005-0000-0000-000091060000}"/>
    <cellStyle name="60% - Accent3 12" xfId="1767" xr:uid="{00000000-0005-0000-0000-000092060000}"/>
    <cellStyle name="60% - Accent3 13" xfId="1768" xr:uid="{00000000-0005-0000-0000-000093060000}"/>
    <cellStyle name="60% - Accent3 14" xfId="1769" xr:uid="{00000000-0005-0000-0000-000094060000}"/>
    <cellStyle name="60% - Accent3 15" xfId="1770" xr:uid="{00000000-0005-0000-0000-000095060000}"/>
    <cellStyle name="60% - Accent3 2" xfId="1771" xr:uid="{00000000-0005-0000-0000-000096060000}"/>
    <cellStyle name="60% - Accent3 2 2" xfId="1772" xr:uid="{00000000-0005-0000-0000-000097060000}"/>
    <cellStyle name="60% - Accent3 2 3" xfId="1773" xr:uid="{00000000-0005-0000-0000-000098060000}"/>
    <cellStyle name="60% - Accent3 2 4" xfId="1774" xr:uid="{00000000-0005-0000-0000-000099060000}"/>
    <cellStyle name="60% - Accent3 3" xfId="1775" xr:uid="{00000000-0005-0000-0000-00009A060000}"/>
    <cellStyle name="60% - Accent3 3 2" xfId="1776" xr:uid="{00000000-0005-0000-0000-00009B060000}"/>
    <cellStyle name="60% - Accent3 3 3" xfId="1777" xr:uid="{00000000-0005-0000-0000-00009C060000}"/>
    <cellStyle name="60% - Accent3 3 4" xfId="1778" xr:uid="{00000000-0005-0000-0000-00009D060000}"/>
    <cellStyle name="60% - Accent3 3 5" xfId="1779" xr:uid="{00000000-0005-0000-0000-00009E060000}"/>
    <cellStyle name="60% - Accent3 3 6" xfId="1780" xr:uid="{00000000-0005-0000-0000-00009F060000}"/>
    <cellStyle name="60% - Accent3 4" xfId="1781" xr:uid="{00000000-0005-0000-0000-0000A0060000}"/>
    <cellStyle name="60% - Accent3 5" xfId="1782" xr:uid="{00000000-0005-0000-0000-0000A1060000}"/>
    <cellStyle name="60% - Accent3 6" xfId="1783" xr:uid="{00000000-0005-0000-0000-0000A2060000}"/>
    <cellStyle name="60% - Accent3 7" xfId="1784" xr:uid="{00000000-0005-0000-0000-0000A3060000}"/>
    <cellStyle name="60% - Accent3 8" xfId="1785" xr:uid="{00000000-0005-0000-0000-0000A4060000}"/>
    <cellStyle name="60% - Accent3 9" xfId="1786" xr:uid="{00000000-0005-0000-0000-0000A5060000}"/>
    <cellStyle name="60% - Accent4 10" xfId="1787" xr:uid="{00000000-0005-0000-0000-0000A6060000}"/>
    <cellStyle name="60% - Accent4 11" xfId="1788" xr:uid="{00000000-0005-0000-0000-0000A7060000}"/>
    <cellStyle name="60% - Accent4 12" xfId="1789" xr:uid="{00000000-0005-0000-0000-0000A8060000}"/>
    <cellStyle name="60% - Accent4 13" xfId="1790" xr:uid="{00000000-0005-0000-0000-0000A9060000}"/>
    <cellStyle name="60% - Accent4 14" xfId="1791" xr:uid="{00000000-0005-0000-0000-0000AA060000}"/>
    <cellStyle name="60% - Accent4 15" xfId="1792" xr:uid="{00000000-0005-0000-0000-0000AB060000}"/>
    <cellStyle name="60% - Accent4 2" xfId="1793" xr:uid="{00000000-0005-0000-0000-0000AC060000}"/>
    <cellStyle name="60% - Accent4 2 2" xfId="1794" xr:uid="{00000000-0005-0000-0000-0000AD060000}"/>
    <cellStyle name="60% - Accent4 2 3" xfId="1795" xr:uid="{00000000-0005-0000-0000-0000AE060000}"/>
    <cellStyle name="60% - Accent4 2 4" xfId="1796" xr:uid="{00000000-0005-0000-0000-0000AF060000}"/>
    <cellStyle name="60% - Accent4 3" xfId="1797" xr:uid="{00000000-0005-0000-0000-0000B0060000}"/>
    <cellStyle name="60% - Accent4 3 2" xfId="1798" xr:uid="{00000000-0005-0000-0000-0000B1060000}"/>
    <cellStyle name="60% - Accent4 3 3" xfId="1799" xr:uid="{00000000-0005-0000-0000-0000B2060000}"/>
    <cellStyle name="60% - Accent4 3 4" xfId="1800" xr:uid="{00000000-0005-0000-0000-0000B3060000}"/>
    <cellStyle name="60% - Accent4 3 5" xfId="1801" xr:uid="{00000000-0005-0000-0000-0000B4060000}"/>
    <cellStyle name="60% - Accent4 3 6" xfId="1802" xr:uid="{00000000-0005-0000-0000-0000B5060000}"/>
    <cellStyle name="60% - Accent4 4" xfId="1803" xr:uid="{00000000-0005-0000-0000-0000B6060000}"/>
    <cellStyle name="60% - Accent4 5" xfId="1804" xr:uid="{00000000-0005-0000-0000-0000B7060000}"/>
    <cellStyle name="60% - Accent4 6" xfId="1805" xr:uid="{00000000-0005-0000-0000-0000B8060000}"/>
    <cellStyle name="60% - Accent4 7" xfId="1806" xr:uid="{00000000-0005-0000-0000-0000B9060000}"/>
    <cellStyle name="60% - Accent4 8" xfId="1807" xr:uid="{00000000-0005-0000-0000-0000BA060000}"/>
    <cellStyle name="60% - Accent4 9" xfId="1808" xr:uid="{00000000-0005-0000-0000-0000BB060000}"/>
    <cellStyle name="60% - Accent5 10" xfId="1809" xr:uid="{00000000-0005-0000-0000-0000BC060000}"/>
    <cellStyle name="60% - Accent5 11" xfId="1810" xr:uid="{00000000-0005-0000-0000-0000BD060000}"/>
    <cellStyle name="60% - Accent5 12" xfId="1811" xr:uid="{00000000-0005-0000-0000-0000BE060000}"/>
    <cellStyle name="60% - Accent5 13" xfId="1812" xr:uid="{00000000-0005-0000-0000-0000BF060000}"/>
    <cellStyle name="60% - Accent5 14" xfId="1813" xr:uid="{00000000-0005-0000-0000-0000C0060000}"/>
    <cellStyle name="60% - Accent5 15" xfId="1814" xr:uid="{00000000-0005-0000-0000-0000C1060000}"/>
    <cellStyle name="60% - Accent5 2" xfId="1815" xr:uid="{00000000-0005-0000-0000-0000C2060000}"/>
    <cellStyle name="60% - Accent5 2 2" xfId="1816" xr:uid="{00000000-0005-0000-0000-0000C3060000}"/>
    <cellStyle name="60% - Accent5 2 3" xfId="1817" xr:uid="{00000000-0005-0000-0000-0000C4060000}"/>
    <cellStyle name="60% - Accent5 2 4" xfId="1818" xr:uid="{00000000-0005-0000-0000-0000C5060000}"/>
    <cellStyle name="60% - Accent5 3" xfId="1819" xr:uid="{00000000-0005-0000-0000-0000C6060000}"/>
    <cellStyle name="60% - Accent5 3 2" xfId="1820" xr:uid="{00000000-0005-0000-0000-0000C7060000}"/>
    <cellStyle name="60% - Accent5 3 3" xfId="1821" xr:uid="{00000000-0005-0000-0000-0000C8060000}"/>
    <cellStyle name="60% - Accent5 3 4" xfId="1822" xr:uid="{00000000-0005-0000-0000-0000C9060000}"/>
    <cellStyle name="60% - Accent5 3 5" xfId="1823" xr:uid="{00000000-0005-0000-0000-0000CA060000}"/>
    <cellStyle name="60% - Accent5 3 6" xfId="1824" xr:uid="{00000000-0005-0000-0000-0000CB060000}"/>
    <cellStyle name="60% - Accent5 4" xfId="1825" xr:uid="{00000000-0005-0000-0000-0000CC060000}"/>
    <cellStyle name="60% - Accent5 5" xfId="1826" xr:uid="{00000000-0005-0000-0000-0000CD060000}"/>
    <cellStyle name="60% - Accent5 6" xfId="1827" xr:uid="{00000000-0005-0000-0000-0000CE060000}"/>
    <cellStyle name="60% - Accent5 7" xfId="1828" xr:uid="{00000000-0005-0000-0000-0000CF060000}"/>
    <cellStyle name="60% - Accent5 8" xfId="1829" xr:uid="{00000000-0005-0000-0000-0000D0060000}"/>
    <cellStyle name="60% - Accent5 9" xfId="1830" xr:uid="{00000000-0005-0000-0000-0000D1060000}"/>
    <cellStyle name="60% - Accent6 10" xfId="1831" xr:uid="{00000000-0005-0000-0000-0000D2060000}"/>
    <cellStyle name="60% - Accent6 11" xfId="1832" xr:uid="{00000000-0005-0000-0000-0000D3060000}"/>
    <cellStyle name="60% - Accent6 12" xfId="1833" xr:uid="{00000000-0005-0000-0000-0000D4060000}"/>
    <cellStyle name="60% - Accent6 13" xfId="1834" xr:uid="{00000000-0005-0000-0000-0000D5060000}"/>
    <cellStyle name="60% - Accent6 14" xfId="1835" xr:uid="{00000000-0005-0000-0000-0000D6060000}"/>
    <cellStyle name="60% - Accent6 15" xfId="1836" xr:uid="{00000000-0005-0000-0000-0000D7060000}"/>
    <cellStyle name="60% - Accent6 2" xfId="1837" xr:uid="{00000000-0005-0000-0000-0000D8060000}"/>
    <cellStyle name="60% - Accent6 2 2" xfId="1838" xr:uid="{00000000-0005-0000-0000-0000D9060000}"/>
    <cellStyle name="60% - Accent6 2 3" xfId="1839" xr:uid="{00000000-0005-0000-0000-0000DA060000}"/>
    <cellStyle name="60% - Accent6 2 4" xfId="1840" xr:uid="{00000000-0005-0000-0000-0000DB060000}"/>
    <cellStyle name="60% - Accent6 3" xfId="1841" xr:uid="{00000000-0005-0000-0000-0000DC060000}"/>
    <cellStyle name="60% - Accent6 3 2" xfId="1842" xr:uid="{00000000-0005-0000-0000-0000DD060000}"/>
    <cellStyle name="60% - Accent6 3 3" xfId="1843" xr:uid="{00000000-0005-0000-0000-0000DE060000}"/>
    <cellStyle name="60% - Accent6 3 4" xfId="1844" xr:uid="{00000000-0005-0000-0000-0000DF060000}"/>
    <cellStyle name="60% - Accent6 3 5" xfId="1845" xr:uid="{00000000-0005-0000-0000-0000E0060000}"/>
    <cellStyle name="60% - Accent6 3 6" xfId="1846" xr:uid="{00000000-0005-0000-0000-0000E1060000}"/>
    <cellStyle name="60% - Accent6 4" xfId="1847" xr:uid="{00000000-0005-0000-0000-0000E2060000}"/>
    <cellStyle name="60% - Accent6 5" xfId="1848" xr:uid="{00000000-0005-0000-0000-0000E3060000}"/>
    <cellStyle name="60% - Accent6 6" xfId="1849" xr:uid="{00000000-0005-0000-0000-0000E4060000}"/>
    <cellStyle name="60% - Accent6 7" xfId="1850" xr:uid="{00000000-0005-0000-0000-0000E5060000}"/>
    <cellStyle name="60% - Accent6 8" xfId="1851" xr:uid="{00000000-0005-0000-0000-0000E6060000}"/>
    <cellStyle name="60% - Accent6 9" xfId="1852" xr:uid="{00000000-0005-0000-0000-0000E7060000}"/>
    <cellStyle name="60% - Énfasis1" xfId="1853" xr:uid="{00000000-0005-0000-0000-0000E8060000}"/>
    <cellStyle name="60% - Énfasis2" xfId="1854" xr:uid="{00000000-0005-0000-0000-0000E9060000}"/>
    <cellStyle name="60% - Énfasis3" xfId="1855" xr:uid="{00000000-0005-0000-0000-0000EA060000}"/>
    <cellStyle name="60% - Énfasis4" xfId="1856" xr:uid="{00000000-0005-0000-0000-0000EB060000}"/>
    <cellStyle name="60% - Énfasis5" xfId="1857" xr:uid="{00000000-0005-0000-0000-0000EC060000}"/>
    <cellStyle name="60% - Énfasis6" xfId="1858" xr:uid="{00000000-0005-0000-0000-0000ED060000}"/>
    <cellStyle name="752131" xfId="1859" xr:uid="{00000000-0005-0000-0000-0000EE060000}"/>
    <cellStyle name="9" xfId="1860" xr:uid="{00000000-0005-0000-0000-0000EF060000}"/>
    <cellStyle name="a125body" xfId="1861" xr:uid="{00000000-0005-0000-0000-0000F0060000}"/>
    <cellStyle name="a125body 10" xfId="1862" xr:uid="{00000000-0005-0000-0000-0000F1060000}"/>
    <cellStyle name="a125body 10 2" xfId="1863" xr:uid="{00000000-0005-0000-0000-0000F2060000}"/>
    <cellStyle name="a125body 11" xfId="1864" xr:uid="{00000000-0005-0000-0000-0000F3060000}"/>
    <cellStyle name="a125body 11 2" xfId="1865" xr:uid="{00000000-0005-0000-0000-0000F4060000}"/>
    <cellStyle name="a125body 12" xfId="1866" xr:uid="{00000000-0005-0000-0000-0000F5060000}"/>
    <cellStyle name="a125body 12 2" xfId="1867" xr:uid="{00000000-0005-0000-0000-0000F6060000}"/>
    <cellStyle name="a125body 13" xfId="1868" xr:uid="{00000000-0005-0000-0000-0000F7060000}"/>
    <cellStyle name="a125body 13 2" xfId="1869" xr:uid="{00000000-0005-0000-0000-0000F8060000}"/>
    <cellStyle name="a125body 14" xfId="1870" xr:uid="{00000000-0005-0000-0000-0000F9060000}"/>
    <cellStyle name="a125body 2" xfId="1871" xr:uid="{00000000-0005-0000-0000-0000FA060000}"/>
    <cellStyle name="a125body 2 10" xfId="1872" xr:uid="{00000000-0005-0000-0000-0000FB060000}"/>
    <cellStyle name="a125body 2 10 2" xfId="1873" xr:uid="{00000000-0005-0000-0000-0000FC060000}"/>
    <cellStyle name="a125body 2 11" xfId="1874" xr:uid="{00000000-0005-0000-0000-0000FD060000}"/>
    <cellStyle name="a125body 2 11 2" xfId="1875" xr:uid="{00000000-0005-0000-0000-0000FE060000}"/>
    <cellStyle name="a125body 2 12" xfId="1876" xr:uid="{00000000-0005-0000-0000-0000FF060000}"/>
    <cellStyle name="a125body 2 12 2" xfId="1877" xr:uid="{00000000-0005-0000-0000-000000070000}"/>
    <cellStyle name="a125body 2 13" xfId="1878" xr:uid="{00000000-0005-0000-0000-000001070000}"/>
    <cellStyle name="a125body 2 2" xfId="1879" xr:uid="{00000000-0005-0000-0000-000002070000}"/>
    <cellStyle name="a125body 2 2 2" xfId="1880" xr:uid="{00000000-0005-0000-0000-000003070000}"/>
    <cellStyle name="a125body 2 2 2 2" xfId="1881" xr:uid="{00000000-0005-0000-0000-000004070000}"/>
    <cellStyle name="a125body 2 2 3" xfId="1882" xr:uid="{00000000-0005-0000-0000-000005070000}"/>
    <cellStyle name="a125body 2 2 3 2" xfId="1883" xr:uid="{00000000-0005-0000-0000-000006070000}"/>
    <cellStyle name="a125body 2 2 4" xfId="1884" xr:uid="{00000000-0005-0000-0000-000007070000}"/>
    <cellStyle name="a125body 2 2 4 2" xfId="1885" xr:uid="{00000000-0005-0000-0000-000008070000}"/>
    <cellStyle name="a125body 2 2 5" xfId="1886" xr:uid="{00000000-0005-0000-0000-000009070000}"/>
    <cellStyle name="a125body 2 2 5 2" xfId="1887" xr:uid="{00000000-0005-0000-0000-00000A070000}"/>
    <cellStyle name="a125body 2 2 6" xfId="1888" xr:uid="{00000000-0005-0000-0000-00000B070000}"/>
    <cellStyle name="a125body 2 2 6 2" xfId="1889" xr:uid="{00000000-0005-0000-0000-00000C070000}"/>
    <cellStyle name="a125body 2 2 7" xfId="1890" xr:uid="{00000000-0005-0000-0000-00000D070000}"/>
    <cellStyle name="a125body 2 3" xfId="1891" xr:uid="{00000000-0005-0000-0000-00000E070000}"/>
    <cellStyle name="a125body 2 3 2" xfId="1892" xr:uid="{00000000-0005-0000-0000-00000F070000}"/>
    <cellStyle name="a125body 2 3 2 2" xfId="1893" xr:uid="{00000000-0005-0000-0000-000010070000}"/>
    <cellStyle name="a125body 2 3 3" xfId="1894" xr:uid="{00000000-0005-0000-0000-000011070000}"/>
    <cellStyle name="a125body 2 3 3 2" xfId="1895" xr:uid="{00000000-0005-0000-0000-000012070000}"/>
    <cellStyle name="a125body 2 3 4" xfId="1896" xr:uid="{00000000-0005-0000-0000-000013070000}"/>
    <cellStyle name="a125body 2 3 4 2" xfId="1897" xr:uid="{00000000-0005-0000-0000-000014070000}"/>
    <cellStyle name="a125body 2 3 5" xfId="1898" xr:uid="{00000000-0005-0000-0000-000015070000}"/>
    <cellStyle name="a125body 2 3 5 2" xfId="1899" xr:uid="{00000000-0005-0000-0000-000016070000}"/>
    <cellStyle name="a125body 2 3 6" xfId="1900" xr:uid="{00000000-0005-0000-0000-000017070000}"/>
    <cellStyle name="a125body 2 3 6 2" xfId="1901" xr:uid="{00000000-0005-0000-0000-000018070000}"/>
    <cellStyle name="a125body 2 3 7" xfId="1902" xr:uid="{00000000-0005-0000-0000-000019070000}"/>
    <cellStyle name="a125body 2 4" xfId="1903" xr:uid="{00000000-0005-0000-0000-00001A070000}"/>
    <cellStyle name="a125body 2 4 2" xfId="1904" xr:uid="{00000000-0005-0000-0000-00001B070000}"/>
    <cellStyle name="a125body 2 4 2 2" xfId="1905" xr:uid="{00000000-0005-0000-0000-00001C070000}"/>
    <cellStyle name="a125body 2 4 3" xfId="1906" xr:uid="{00000000-0005-0000-0000-00001D070000}"/>
    <cellStyle name="a125body 2 4 3 2" xfId="1907" xr:uid="{00000000-0005-0000-0000-00001E070000}"/>
    <cellStyle name="a125body 2 4 4" xfId="1908" xr:uid="{00000000-0005-0000-0000-00001F070000}"/>
    <cellStyle name="a125body 2 4 4 2" xfId="1909" xr:uid="{00000000-0005-0000-0000-000020070000}"/>
    <cellStyle name="a125body 2 4 5" xfId="1910" xr:uid="{00000000-0005-0000-0000-000021070000}"/>
    <cellStyle name="a125body 2 4 5 2" xfId="1911" xr:uid="{00000000-0005-0000-0000-000022070000}"/>
    <cellStyle name="a125body 2 4 6" xfId="1912" xr:uid="{00000000-0005-0000-0000-000023070000}"/>
    <cellStyle name="a125body 2 4 6 2" xfId="1913" xr:uid="{00000000-0005-0000-0000-000024070000}"/>
    <cellStyle name="a125body 2 4 7" xfId="1914" xr:uid="{00000000-0005-0000-0000-000025070000}"/>
    <cellStyle name="a125body 2 5" xfId="1915" xr:uid="{00000000-0005-0000-0000-000026070000}"/>
    <cellStyle name="a125body 2 5 2" xfId="1916" xr:uid="{00000000-0005-0000-0000-000027070000}"/>
    <cellStyle name="a125body 2 5 2 2" xfId="1917" xr:uid="{00000000-0005-0000-0000-000028070000}"/>
    <cellStyle name="a125body 2 5 3" xfId="1918" xr:uid="{00000000-0005-0000-0000-000029070000}"/>
    <cellStyle name="a125body 2 5 3 2" xfId="1919" xr:uid="{00000000-0005-0000-0000-00002A070000}"/>
    <cellStyle name="a125body 2 5 4" xfId="1920" xr:uid="{00000000-0005-0000-0000-00002B070000}"/>
    <cellStyle name="a125body 2 5 4 2" xfId="1921" xr:uid="{00000000-0005-0000-0000-00002C070000}"/>
    <cellStyle name="a125body 2 5 5" xfId="1922" xr:uid="{00000000-0005-0000-0000-00002D070000}"/>
    <cellStyle name="a125body 2 5 5 2" xfId="1923" xr:uid="{00000000-0005-0000-0000-00002E070000}"/>
    <cellStyle name="a125body 2 5 6" xfId="1924" xr:uid="{00000000-0005-0000-0000-00002F070000}"/>
    <cellStyle name="a125body 2 5 6 2" xfId="1925" xr:uid="{00000000-0005-0000-0000-000030070000}"/>
    <cellStyle name="a125body 2 5 7" xfId="1926" xr:uid="{00000000-0005-0000-0000-000031070000}"/>
    <cellStyle name="a125body 2 6" xfId="1927" xr:uid="{00000000-0005-0000-0000-000032070000}"/>
    <cellStyle name="a125body 2 6 2" xfId="1928" xr:uid="{00000000-0005-0000-0000-000033070000}"/>
    <cellStyle name="a125body 2 6 2 2" xfId="1929" xr:uid="{00000000-0005-0000-0000-000034070000}"/>
    <cellStyle name="a125body 2 6 3" xfId="1930" xr:uid="{00000000-0005-0000-0000-000035070000}"/>
    <cellStyle name="a125body 2 6 3 2" xfId="1931" xr:uid="{00000000-0005-0000-0000-000036070000}"/>
    <cellStyle name="a125body 2 6 4" xfId="1932" xr:uid="{00000000-0005-0000-0000-000037070000}"/>
    <cellStyle name="a125body 2 6 4 2" xfId="1933" xr:uid="{00000000-0005-0000-0000-000038070000}"/>
    <cellStyle name="a125body 2 6 5" xfId="1934" xr:uid="{00000000-0005-0000-0000-000039070000}"/>
    <cellStyle name="a125body 2 6 5 2" xfId="1935" xr:uid="{00000000-0005-0000-0000-00003A070000}"/>
    <cellStyle name="a125body 2 6 6" xfId="1936" xr:uid="{00000000-0005-0000-0000-00003B070000}"/>
    <cellStyle name="a125body 2 6 6 2" xfId="1937" xr:uid="{00000000-0005-0000-0000-00003C070000}"/>
    <cellStyle name="a125body 2 6 7" xfId="1938" xr:uid="{00000000-0005-0000-0000-00003D070000}"/>
    <cellStyle name="a125body 2 7" xfId="1939" xr:uid="{00000000-0005-0000-0000-00003E070000}"/>
    <cellStyle name="a125body 2 7 2" xfId="1940" xr:uid="{00000000-0005-0000-0000-00003F070000}"/>
    <cellStyle name="a125body 2 8" xfId="1941" xr:uid="{00000000-0005-0000-0000-000040070000}"/>
    <cellStyle name="a125body 2 8 2" xfId="1942" xr:uid="{00000000-0005-0000-0000-000041070000}"/>
    <cellStyle name="a125body 2 9" xfId="1943" xr:uid="{00000000-0005-0000-0000-000042070000}"/>
    <cellStyle name="a125body 2 9 2" xfId="1944" xr:uid="{00000000-0005-0000-0000-000043070000}"/>
    <cellStyle name="a125body 3" xfId="1945" xr:uid="{00000000-0005-0000-0000-000044070000}"/>
    <cellStyle name="a125body 3 2" xfId="1946" xr:uid="{00000000-0005-0000-0000-000045070000}"/>
    <cellStyle name="a125body 3 2 2" xfId="1947" xr:uid="{00000000-0005-0000-0000-000046070000}"/>
    <cellStyle name="a125body 3 3" xfId="1948" xr:uid="{00000000-0005-0000-0000-000047070000}"/>
    <cellStyle name="a125body 3 3 2" xfId="1949" xr:uid="{00000000-0005-0000-0000-000048070000}"/>
    <cellStyle name="a125body 3 4" xfId="1950" xr:uid="{00000000-0005-0000-0000-000049070000}"/>
    <cellStyle name="a125body 3 4 2" xfId="1951" xr:uid="{00000000-0005-0000-0000-00004A070000}"/>
    <cellStyle name="a125body 3 5" xfId="1952" xr:uid="{00000000-0005-0000-0000-00004B070000}"/>
    <cellStyle name="a125body 3 5 2" xfId="1953" xr:uid="{00000000-0005-0000-0000-00004C070000}"/>
    <cellStyle name="a125body 3 6" xfId="1954" xr:uid="{00000000-0005-0000-0000-00004D070000}"/>
    <cellStyle name="a125body 3 6 2" xfId="1955" xr:uid="{00000000-0005-0000-0000-00004E070000}"/>
    <cellStyle name="a125body 3 7" xfId="1956" xr:uid="{00000000-0005-0000-0000-00004F070000}"/>
    <cellStyle name="a125body 4" xfId="1957" xr:uid="{00000000-0005-0000-0000-000050070000}"/>
    <cellStyle name="a125body 4 2" xfId="1958" xr:uid="{00000000-0005-0000-0000-000051070000}"/>
    <cellStyle name="a125body 4 2 2" xfId="1959" xr:uid="{00000000-0005-0000-0000-000052070000}"/>
    <cellStyle name="a125body 4 3" xfId="1960" xr:uid="{00000000-0005-0000-0000-000053070000}"/>
    <cellStyle name="a125body 4 3 2" xfId="1961" xr:uid="{00000000-0005-0000-0000-000054070000}"/>
    <cellStyle name="a125body 4 4" xfId="1962" xr:uid="{00000000-0005-0000-0000-000055070000}"/>
    <cellStyle name="a125body 4 4 2" xfId="1963" xr:uid="{00000000-0005-0000-0000-000056070000}"/>
    <cellStyle name="a125body 4 5" xfId="1964" xr:uid="{00000000-0005-0000-0000-000057070000}"/>
    <cellStyle name="a125body 4 5 2" xfId="1965" xr:uid="{00000000-0005-0000-0000-000058070000}"/>
    <cellStyle name="a125body 4 6" xfId="1966" xr:uid="{00000000-0005-0000-0000-000059070000}"/>
    <cellStyle name="a125body 4 6 2" xfId="1967" xr:uid="{00000000-0005-0000-0000-00005A070000}"/>
    <cellStyle name="a125body 4 7" xfId="1968" xr:uid="{00000000-0005-0000-0000-00005B070000}"/>
    <cellStyle name="a125body 5" xfId="1969" xr:uid="{00000000-0005-0000-0000-00005C070000}"/>
    <cellStyle name="a125body 5 2" xfId="1970" xr:uid="{00000000-0005-0000-0000-00005D070000}"/>
    <cellStyle name="a125body 5 2 2" xfId="1971" xr:uid="{00000000-0005-0000-0000-00005E070000}"/>
    <cellStyle name="a125body 5 3" xfId="1972" xr:uid="{00000000-0005-0000-0000-00005F070000}"/>
    <cellStyle name="a125body 5 3 2" xfId="1973" xr:uid="{00000000-0005-0000-0000-000060070000}"/>
    <cellStyle name="a125body 5 4" xfId="1974" xr:uid="{00000000-0005-0000-0000-000061070000}"/>
    <cellStyle name="a125body 5 4 2" xfId="1975" xr:uid="{00000000-0005-0000-0000-000062070000}"/>
    <cellStyle name="a125body 5 5" xfId="1976" xr:uid="{00000000-0005-0000-0000-000063070000}"/>
    <cellStyle name="a125body 5 5 2" xfId="1977" xr:uid="{00000000-0005-0000-0000-000064070000}"/>
    <cellStyle name="a125body 5 6" xfId="1978" xr:uid="{00000000-0005-0000-0000-000065070000}"/>
    <cellStyle name="a125body 5 6 2" xfId="1979" xr:uid="{00000000-0005-0000-0000-000066070000}"/>
    <cellStyle name="a125body 5 7" xfId="1980" xr:uid="{00000000-0005-0000-0000-000067070000}"/>
    <cellStyle name="a125body 6" xfId="1981" xr:uid="{00000000-0005-0000-0000-000068070000}"/>
    <cellStyle name="a125body 6 2" xfId="1982" xr:uid="{00000000-0005-0000-0000-000069070000}"/>
    <cellStyle name="a125body 6 2 2" xfId="1983" xr:uid="{00000000-0005-0000-0000-00006A070000}"/>
    <cellStyle name="a125body 6 3" xfId="1984" xr:uid="{00000000-0005-0000-0000-00006B070000}"/>
    <cellStyle name="a125body 6 3 2" xfId="1985" xr:uid="{00000000-0005-0000-0000-00006C070000}"/>
    <cellStyle name="a125body 6 4" xfId="1986" xr:uid="{00000000-0005-0000-0000-00006D070000}"/>
    <cellStyle name="a125body 6 4 2" xfId="1987" xr:uid="{00000000-0005-0000-0000-00006E070000}"/>
    <cellStyle name="a125body 6 5" xfId="1988" xr:uid="{00000000-0005-0000-0000-00006F070000}"/>
    <cellStyle name="a125body 6 5 2" xfId="1989" xr:uid="{00000000-0005-0000-0000-000070070000}"/>
    <cellStyle name="a125body 6 6" xfId="1990" xr:uid="{00000000-0005-0000-0000-000071070000}"/>
    <cellStyle name="a125body 6 6 2" xfId="1991" xr:uid="{00000000-0005-0000-0000-000072070000}"/>
    <cellStyle name="a125body 6 7" xfId="1992" xr:uid="{00000000-0005-0000-0000-000073070000}"/>
    <cellStyle name="a125body 7" xfId="1993" xr:uid="{00000000-0005-0000-0000-000074070000}"/>
    <cellStyle name="a125body 7 2" xfId="1994" xr:uid="{00000000-0005-0000-0000-000075070000}"/>
    <cellStyle name="a125body 7 2 2" xfId="1995" xr:uid="{00000000-0005-0000-0000-000076070000}"/>
    <cellStyle name="a125body 7 3" xfId="1996" xr:uid="{00000000-0005-0000-0000-000077070000}"/>
    <cellStyle name="a125body 7 3 2" xfId="1997" xr:uid="{00000000-0005-0000-0000-000078070000}"/>
    <cellStyle name="a125body 7 4" xfId="1998" xr:uid="{00000000-0005-0000-0000-000079070000}"/>
    <cellStyle name="a125body 7 4 2" xfId="1999" xr:uid="{00000000-0005-0000-0000-00007A070000}"/>
    <cellStyle name="a125body 7 5" xfId="2000" xr:uid="{00000000-0005-0000-0000-00007B070000}"/>
    <cellStyle name="a125body 7 5 2" xfId="2001" xr:uid="{00000000-0005-0000-0000-00007C070000}"/>
    <cellStyle name="a125body 7 6" xfId="2002" xr:uid="{00000000-0005-0000-0000-00007D070000}"/>
    <cellStyle name="a125body 7 6 2" xfId="2003" xr:uid="{00000000-0005-0000-0000-00007E070000}"/>
    <cellStyle name="a125body 7 7" xfId="2004" xr:uid="{00000000-0005-0000-0000-00007F070000}"/>
    <cellStyle name="a125body 8" xfId="2005" xr:uid="{00000000-0005-0000-0000-000080070000}"/>
    <cellStyle name="a125body 8 2" xfId="2006" xr:uid="{00000000-0005-0000-0000-000081070000}"/>
    <cellStyle name="a125body 9" xfId="2007" xr:uid="{00000000-0005-0000-0000-000082070000}"/>
    <cellStyle name="a125body 9 2" xfId="2008" xr:uid="{00000000-0005-0000-0000-000083070000}"/>
    <cellStyle name="ac" xfId="2009" xr:uid="{00000000-0005-0000-0000-000084070000}"/>
    <cellStyle name="ac 2" xfId="2010" xr:uid="{00000000-0005-0000-0000-000085070000}"/>
    <cellStyle name="ac 3" xfId="2011" xr:uid="{00000000-0005-0000-0000-000086070000}"/>
    <cellStyle name="Accent1 - 20%" xfId="18192" xr:uid="{00000000-0005-0000-0000-000087070000}"/>
    <cellStyle name="Accent1 - 40%" xfId="18193" xr:uid="{00000000-0005-0000-0000-000088070000}"/>
    <cellStyle name="Accent1 - 60%" xfId="18194" xr:uid="{00000000-0005-0000-0000-000089070000}"/>
    <cellStyle name="Accent1 10" xfId="2012" xr:uid="{00000000-0005-0000-0000-00008A070000}"/>
    <cellStyle name="Accent1 11" xfId="2013" xr:uid="{00000000-0005-0000-0000-00008B070000}"/>
    <cellStyle name="Accent1 12" xfId="2014" xr:uid="{00000000-0005-0000-0000-00008C070000}"/>
    <cellStyle name="Accent1 13" xfId="2015" xr:uid="{00000000-0005-0000-0000-00008D070000}"/>
    <cellStyle name="Accent1 14" xfId="2016" xr:uid="{00000000-0005-0000-0000-00008E070000}"/>
    <cellStyle name="Accent1 15" xfId="2017" xr:uid="{00000000-0005-0000-0000-00008F070000}"/>
    <cellStyle name="Accent1 2" xfId="2018" xr:uid="{00000000-0005-0000-0000-000090070000}"/>
    <cellStyle name="Accent1 2 2" xfId="2019" xr:uid="{00000000-0005-0000-0000-000091070000}"/>
    <cellStyle name="Accent1 2 3" xfId="2020" xr:uid="{00000000-0005-0000-0000-000092070000}"/>
    <cellStyle name="Accent1 2 4" xfId="2021" xr:uid="{00000000-0005-0000-0000-000093070000}"/>
    <cellStyle name="Accent1 3" xfId="2022" xr:uid="{00000000-0005-0000-0000-000094070000}"/>
    <cellStyle name="Accent1 3 2" xfId="2023" xr:uid="{00000000-0005-0000-0000-000095070000}"/>
    <cellStyle name="Accent1 3 3" xfId="2024" xr:uid="{00000000-0005-0000-0000-000096070000}"/>
    <cellStyle name="Accent1 3 4" xfId="2025" xr:uid="{00000000-0005-0000-0000-000097070000}"/>
    <cellStyle name="Accent1 3 5" xfId="2026" xr:uid="{00000000-0005-0000-0000-000098070000}"/>
    <cellStyle name="Accent1 3 6" xfId="2027" xr:uid="{00000000-0005-0000-0000-000099070000}"/>
    <cellStyle name="Accent1 4" xfId="2028" xr:uid="{00000000-0005-0000-0000-00009A070000}"/>
    <cellStyle name="Accent1 5" xfId="2029" xr:uid="{00000000-0005-0000-0000-00009B070000}"/>
    <cellStyle name="Accent1 6" xfId="2030" xr:uid="{00000000-0005-0000-0000-00009C070000}"/>
    <cellStyle name="Accent1 7" xfId="2031" xr:uid="{00000000-0005-0000-0000-00009D070000}"/>
    <cellStyle name="Accent1 8" xfId="2032" xr:uid="{00000000-0005-0000-0000-00009E070000}"/>
    <cellStyle name="Accent1 9" xfId="2033" xr:uid="{00000000-0005-0000-0000-00009F070000}"/>
    <cellStyle name="Accent2 - 20%" xfId="18195" xr:uid="{00000000-0005-0000-0000-0000A0070000}"/>
    <cellStyle name="Accent2 - 40%" xfId="18196" xr:uid="{00000000-0005-0000-0000-0000A1070000}"/>
    <cellStyle name="Accent2 - 60%" xfId="18197" xr:uid="{00000000-0005-0000-0000-0000A2070000}"/>
    <cellStyle name="Accent2 10" xfId="2034" xr:uid="{00000000-0005-0000-0000-0000A3070000}"/>
    <cellStyle name="Accent2 11" xfId="2035" xr:uid="{00000000-0005-0000-0000-0000A4070000}"/>
    <cellStyle name="Accent2 12" xfId="2036" xr:uid="{00000000-0005-0000-0000-0000A5070000}"/>
    <cellStyle name="Accent2 13" xfId="2037" xr:uid="{00000000-0005-0000-0000-0000A6070000}"/>
    <cellStyle name="Accent2 14" xfId="2038" xr:uid="{00000000-0005-0000-0000-0000A7070000}"/>
    <cellStyle name="Accent2 15" xfId="2039" xr:uid="{00000000-0005-0000-0000-0000A8070000}"/>
    <cellStyle name="Accent2 2" xfId="2040" xr:uid="{00000000-0005-0000-0000-0000A9070000}"/>
    <cellStyle name="Accent2 2 2" xfId="2041" xr:uid="{00000000-0005-0000-0000-0000AA070000}"/>
    <cellStyle name="Accent2 2 3" xfId="2042" xr:uid="{00000000-0005-0000-0000-0000AB070000}"/>
    <cellStyle name="Accent2 2 4" xfId="2043" xr:uid="{00000000-0005-0000-0000-0000AC070000}"/>
    <cellStyle name="Accent2 3" xfId="2044" xr:uid="{00000000-0005-0000-0000-0000AD070000}"/>
    <cellStyle name="Accent2 3 2" xfId="2045" xr:uid="{00000000-0005-0000-0000-0000AE070000}"/>
    <cellStyle name="Accent2 3 3" xfId="2046" xr:uid="{00000000-0005-0000-0000-0000AF070000}"/>
    <cellStyle name="Accent2 3 4" xfId="2047" xr:uid="{00000000-0005-0000-0000-0000B0070000}"/>
    <cellStyle name="Accent2 3 5" xfId="2048" xr:uid="{00000000-0005-0000-0000-0000B1070000}"/>
    <cellStyle name="Accent2 3 6" xfId="2049" xr:uid="{00000000-0005-0000-0000-0000B2070000}"/>
    <cellStyle name="Accent2 4" xfId="2050" xr:uid="{00000000-0005-0000-0000-0000B3070000}"/>
    <cellStyle name="Accent2 5" xfId="2051" xr:uid="{00000000-0005-0000-0000-0000B4070000}"/>
    <cellStyle name="Accent2 6" xfId="2052" xr:uid="{00000000-0005-0000-0000-0000B5070000}"/>
    <cellStyle name="Accent2 7" xfId="2053" xr:uid="{00000000-0005-0000-0000-0000B6070000}"/>
    <cellStyle name="Accent2 8" xfId="2054" xr:uid="{00000000-0005-0000-0000-0000B7070000}"/>
    <cellStyle name="Accent2 9" xfId="2055" xr:uid="{00000000-0005-0000-0000-0000B8070000}"/>
    <cellStyle name="Accent3 - 20%" xfId="18198" xr:uid="{00000000-0005-0000-0000-0000B9070000}"/>
    <cellStyle name="Accent3 - 40%" xfId="18199" xr:uid="{00000000-0005-0000-0000-0000BA070000}"/>
    <cellStyle name="Accent3 - 60%" xfId="18200" xr:uid="{00000000-0005-0000-0000-0000BB070000}"/>
    <cellStyle name="Accent3 10" xfId="2056" xr:uid="{00000000-0005-0000-0000-0000BC070000}"/>
    <cellStyle name="Accent3 11" xfId="2057" xr:uid="{00000000-0005-0000-0000-0000BD070000}"/>
    <cellStyle name="Accent3 12" xfId="2058" xr:uid="{00000000-0005-0000-0000-0000BE070000}"/>
    <cellStyle name="Accent3 13" xfId="2059" xr:uid="{00000000-0005-0000-0000-0000BF070000}"/>
    <cellStyle name="Accent3 14" xfId="2060" xr:uid="{00000000-0005-0000-0000-0000C0070000}"/>
    <cellStyle name="Accent3 15" xfId="2061" xr:uid="{00000000-0005-0000-0000-0000C1070000}"/>
    <cellStyle name="Accent3 2" xfId="2062" xr:uid="{00000000-0005-0000-0000-0000C2070000}"/>
    <cellStyle name="Accent3 2 2" xfId="2063" xr:uid="{00000000-0005-0000-0000-0000C3070000}"/>
    <cellStyle name="Accent3 2 3" xfId="2064" xr:uid="{00000000-0005-0000-0000-0000C4070000}"/>
    <cellStyle name="Accent3 2 4" xfId="2065" xr:uid="{00000000-0005-0000-0000-0000C5070000}"/>
    <cellStyle name="Accent3 3" xfId="2066" xr:uid="{00000000-0005-0000-0000-0000C6070000}"/>
    <cellStyle name="Accent3 3 2" xfId="2067" xr:uid="{00000000-0005-0000-0000-0000C7070000}"/>
    <cellStyle name="Accent3 3 3" xfId="2068" xr:uid="{00000000-0005-0000-0000-0000C8070000}"/>
    <cellStyle name="Accent3 3 4" xfId="2069" xr:uid="{00000000-0005-0000-0000-0000C9070000}"/>
    <cellStyle name="Accent3 3 5" xfId="2070" xr:uid="{00000000-0005-0000-0000-0000CA070000}"/>
    <cellStyle name="Accent3 3 6" xfId="2071" xr:uid="{00000000-0005-0000-0000-0000CB070000}"/>
    <cellStyle name="Accent3 4" xfId="2072" xr:uid="{00000000-0005-0000-0000-0000CC070000}"/>
    <cellStyle name="Accent3 5" xfId="2073" xr:uid="{00000000-0005-0000-0000-0000CD070000}"/>
    <cellStyle name="Accent3 6" xfId="2074" xr:uid="{00000000-0005-0000-0000-0000CE070000}"/>
    <cellStyle name="Accent3 7" xfId="2075" xr:uid="{00000000-0005-0000-0000-0000CF070000}"/>
    <cellStyle name="Accent3 8" xfId="2076" xr:uid="{00000000-0005-0000-0000-0000D0070000}"/>
    <cellStyle name="Accent3 9" xfId="2077" xr:uid="{00000000-0005-0000-0000-0000D1070000}"/>
    <cellStyle name="Accent4 - 20%" xfId="18201" xr:uid="{00000000-0005-0000-0000-0000D2070000}"/>
    <cellStyle name="Accent4 - 40%" xfId="18202" xr:uid="{00000000-0005-0000-0000-0000D3070000}"/>
    <cellStyle name="Accent4 - 60%" xfId="18203" xr:uid="{00000000-0005-0000-0000-0000D4070000}"/>
    <cellStyle name="Accent4 10" xfId="2078" xr:uid="{00000000-0005-0000-0000-0000D5070000}"/>
    <cellStyle name="Accent4 11" xfId="2079" xr:uid="{00000000-0005-0000-0000-0000D6070000}"/>
    <cellStyle name="Accent4 12" xfId="2080" xr:uid="{00000000-0005-0000-0000-0000D7070000}"/>
    <cellStyle name="Accent4 13" xfId="2081" xr:uid="{00000000-0005-0000-0000-0000D8070000}"/>
    <cellStyle name="Accent4 14" xfId="2082" xr:uid="{00000000-0005-0000-0000-0000D9070000}"/>
    <cellStyle name="Accent4 15" xfId="2083" xr:uid="{00000000-0005-0000-0000-0000DA070000}"/>
    <cellStyle name="Accent4 2" xfId="2084" xr:uid="{00000000-0005-0000-0000-0000DB070000}"/>
    <cellStyle name="Accent4 2 2" xfId="2085" xr:uid="{00000000-0005-0000-0000-0000DC070000}"/>
    <cellStyle name="Accent4 2 3" xfId="2086" xr:uid="{00000000-0005-0000-0000-0000DD070000}"/>
    <cellStyle name="Accent4 2 4" xfId="2087" xr:uid="{00000000-0005-0000-0000-0000DE070000}"/>
    <cellStyle name="Accent4 3" xfId="2088" xr:uid="{00000000-0005-0000-0000-0000DF070000}"/>
    <cellStyle name="Accent4 3 2" xfId="2089" xr:uid="{00000000-0005-0000-0000-0000E0070000}"/>
    <cellStyle name="Accent4 3 3" xfId="2090" xr:uid="{00000000-0005-0000-0000-0000E1070000}"/>
    <cellStyle name="Accent4 3 4" xfId="2091" xr:uid="{00000000-0005-0000-0000-0000E2070000}"/>
    <cellStyle name="Accent4 3 5" xfId="2092" xr:uid="{00000000-0005-0000-0000-0000E3070000}"/>
    <cellStyle name="Accent4 3 6" xfId="2093" xr:uid="{00000000-0005-0000-0000-0000E4070000}"/>
    <cellStyle name="Accent4 4" xfId="2094" xr:uid="{00000000-0005-0000-0000-0000E5070000}"/>
    <cellStyle name="Accent4 5" xfId="2095" xr:uid="{00000000-0005-0000-0000-0000E6070000}"/>
    <cellStyle name="Accent4 6" xfId="2096" xr:uid="{00000000-0005-0000-0000-0000E7070000}"/>
    <cellStyle name="Accent4 7" xfId="2097" xr:uid="{00000000-0005-0000-0000-0000E8070000}"/>
    <cellStyle name="Accent4 8" xfId="2098" xr:uid="{00000000-0005-0000-0000-0000E9070000}"/>
    <cellStyle name="Accent4 9" xfId="2099" xr:uid="{00000000-0005-0000-0000-0000EA070000}"/>
    <cellStyle name="Accent5 - 20%" xfId="18204" xr:uid="{00000000-0005-0000-0000-0000EB070000}"/>
    <cellStyle name="Accent5 - 40%" xfId="18205" xr:uid="{00000000-0005-0000-0000-0000EC070000}"/>
    <cellStyle name="Accent5 - 60%" xfId="18206" xr:uid="{00000000-0005-0000-0000-0000ED070000}"/>
    <cellStyle name="Accent5 10" xfId="2100" xr:uid="{00000000-0005-0000-0000-0000EE070000}"/>
    <cellStyle name="Accent5 11" xfId="2101" xr:uid="{00000000-0005-0000-0000-0000EF070000}"/>
    <cellStyle name="Accent5 12" xfId="2102" xr:uid="{00000000-0005-0000-0000-0000F0070000}"/>
    <cellStyle name="Accent5 13" xfId="2103" xr:uid="{00000000-0005-0000-0000-0000F1070000}"/>
    <cellStyle name="Accent5 14" xfId="2104" xr:uid="{00000000-0005-0000-0000-0000F2070000}"/>
    <cellStyle name="Accent5 15" xfId="2105" xr:uid="{00000000-0005-0000-0000-0000F3070000}"/>
    <cellStyle name="Accent5 2" xfId="2106" xr:uid="{00000000-0005-0000-0000-0000F4070000}"/>
    <cellStyle name="Accent5 2 2" xfId="2107" xr:uid="{00000000-0005-0000-0000-0000F5070000}"/>
    <cellStyle name="Accent5 2 3" xfId="2108" xr:uid="{00000000-0005-0000-0000-0000F6070000}"/>
    <cellStyle name="Accent5 2 4" xfId="2109" xr:uid="{00000000-0005-0000-0000-0000F7070000}"/>
    <cellStyle name="Accent5 3" xfId="2110" xr:uid="{00000000-0005-0000-0000-0000F8070000}"/>
    <cellStyle name="Accent5 3 2" xfId="2111" xr:uid="{00000000-0005-0000-0000-0000F9070000}"/>
    <cellStyle name="Accent5 3 3" xfId="2112" xr:uid="{00000000-0005-0000-0000-0000FA070000}"/>
    <cellStyle name="Accent5 3 4" xfId="2113" xr:uid="{00000000-0005-0000-0000-0000FB070000}"/>
    <cellStyle name="Accent5 3 5" xfId="2114" xr:uid="{00000000-0005-0000-0000-0000FC070000}"/>
    <cellStyle name="Accent5 3 6" xfId="2115" xr:uid="{00000000-0005-0000-0000-0000FD070000}"/>
    <cellStyle name="Accent5 4" xfId="2116" xr:uid="{00000000-0005-0000-0000-0000FE070000}"/>
    <cellStyle name="Accent5 5" xfId="2117" xr:uid="{00000000-0005-0000-0000-0000FF070000}"/>
    <cellStyle name="Accent5 6" xfId="2118" xr:uid="{00000000-0005-0000-0000-000000080000}"/>
    <cellStyle name="Accent5 7" xfId="2119" xr:uid="{00000000-0005-0000-0000-000001080000}"/>
    <cellStyle name="Accent5 8" xfId="2120" xr:uid="{00000000-0005-0000-0000-000002080000}"/>
    <cellStyle name="Accent5 9" xfId="2121" xr:uid="{00000000-0005-0000-0000-000003080000}"/>
    <cellStyle name="Accent6 - 20%" xfId="18207" xr:uid="{00000000-0005-0000-0000-000004080000}"/>
    <cellStyle name="Accent6 - 40%" xfId="18208" xr:uid="{00000000-0005-0000-0000-000005080000}"/>
    <cellStyle name="Accent6 - 60%" xfId="18209" xr:uid="{00000000-0005-0000-0000-000006080000}"/>
    <cellStyle name="Accent6 10" xfId="2122" xr:uid="{00000000-0005-0000-0000-000007080000}"/>
    <cellStyle name="Accent6 11" xfId="2123" xr:uid="{00000000-0005-0000-0000-000008080000}"/>
    <cellStyle name="Accent6 12" xfId="2124" xr:uid="{00000000-0005-0000-0000-000009080000}"/>
    <cellStyle name="Accent6 13" xfId="2125" xr:uid="{00000000-0005-0000-0000-00000A080000}"/>
    <cellStyle name="Accent6 14" xfId="2126" xr:uid="{00000000-0005-0000-0000-00000B080000}"/>
    <cellStyle name="Accent6 15" xfId="2127" xr:uid="{00000000-0005-0000-0000-00000C080000}"/>
    <cellStyle name="Accent6 2" xfId="2128" xr:uid="{00000000-0005-0000-0000-00000D080000}"/>
    <cellStyle name="Accent6 2 2" xfId="2129" xr:uid="{00000000-0005-0000-0000-00000E080000}"/>
    <cellStyle name="Accent6 2 3" xfId="2130" xr:uid="{00000000-0005-0000-0000-00000F080000}"/>
    <cellStyle name="Accent6 2 4" xfId="2131" xr:uid="{00000000-0005-0000-0000-000010080000}"/>
    <cellStyle name="Accent6 3" xfId="2132" xr:uid="{00000000-0005-0000-0000-000011080000}"/>
    <cellStyle name="Accent6 3 2" xfId="2133" xr:uid="{00000000-0005-0000-0000-000012080000}"/>
    <cellStyle name="Accent6 3 3" xfId="2134" xr:uid="{00000000-0005-0000-0000-000013080000}"/>
    <cellStyle name="Accent6 3 4" xfId="2135" xr:uid="{00000000-0005-0000-0000-000014080000}"/>
    <cellStyle name="Accent6 3 5" xfId="2136" xr:uid="{00000000-0005-0000-0000-000015080000}"/>
    <cellStyle name="Accent6 3 6" xfId="2137" xr:uid="{00000000-0005-0000-0000-000016080000}"/>
    <cellStyle name="Accent6 4" xfId="2138" xr:uid="{00000000-0005-0000-0000-000017080000}"/>
    <cellStyle name="Accent6 5" xfId="2139" xr:uid="{00000000-0005-0000-0000-000018080000}"/>
    <cellStyle name="Accent6 6" xfId="2140" xr:uid="{00000000-0005-0000-0000-000019080000}"/>
    <cellStyle name="Accent6 7" xfId="2141" xr:uid="{00000000-0005-0000-0000-00001A080000}"/>
    <cellStyle name="Accent6 8" xfId="2142" xr:uid="{00000000-0005-0000-0000-00001B080000}"/>
    <cellStyle name="Accent6 9" xfId="2143" xr:uid="{00000000-0005-0000-0000-00001C080000}"/>
    <cellStyle name="Account 0 dec" xfId="2144" xr:uid="{00000000-0005-0000-0000-00001D080000}"/>
    <cellStyle name="Account 0 dec 2" xfId="2145" xr:uid="{00000000-0005-0000-0000-00001E080000}"/>
    <cellStyle name="Account 0 dec 2 2" xfId="2146" xr:uid="{00000000-0005-0000-0000-00001F080000}"/>
    <cellStyle name="Account 0 dec 2 3" xfId="2147" xr:uid="{00000000-0005-0000-0000-000020080000}"/>
    <cellStyle name="Account 0 dec 3" xfId="2148" xr:uid="{00000000-0005-0000-0000-000021080000}"/>
    <cellStyle name="Account 0 dec 4" xfId="2149" xr:uid="{00000000-0005-0000-0000-000022080000}"/>
    <cellStyle name="ACCT #" xfId="2150" xr:uid="{00000000-0005-0000-0000-000023080000}"/>
    <cellStyle name="ACCT # 10" xfId="2151" xr:uid="{00000000-0005-0000-0000-000024080000}"/>
    <cellStyle name="ACCT # 11" xfId="2152" xr:uid="{00000000-0005-0000-0000-000025080000}"/>
    <cellStyle name="ACCT # 12" xfId="2153" xr:uid="{00000000-0005-0000-0000-000026080000}"/>
    <cellStyle name="ACCT # 13" xfId="2154" xr:uid="{00000000-0005-0000-0000-000027080000}"/>
    <cellStyle name="ACCT # 14" xfId="2155" xr:uid="{00000000-0005-0000-0000-000028080000}"/>
    <cellStyle name="ACCT # 15" xfId="2156" xr:uid="{00000000-0005-0000-0000-000029080000}"/>
    <cellStyle name="ACCT # 16" xfId="2157" xr:uid="{00000000-0005-0000-0000-00002A080000}"/>
    <cellStyle name="ACCT # 17" xfId="2158" xr:uid="{00000000-0005-0000-0000-00002B080000}"/>
    <cellStyle name="ACCT # 18" xfId="2159" xr:uid="{00000000-0005-0000-0000-00002C080000}"/>
    <cellStyle name="ACCT # 19" xfId="2160" xr:uid="{00000000-0005-0000-0000-00002D080000}"/>
    <cellStyle name="ACCT # 2" xfId="2161" xr:uid="{00000000-0005-0000-0000-00002E080000}"/>
    <cellStyle name="ACCT # 2 10" xfId="2162" xr:uid="{00000000-0005-0000-0000-00002F080000}"/>
    <cellStyle name="ACCT # 2 11" xfId="2163" xr:uid="{00000000-0005-0000-0000-000030080000}"/>
    <cellStyle name="ACCT # 2 12" xfId="2164" xr:uid="{00000000-0005-0000-0000-000031080000}"/>
    <cellStyle name="ACCT # 2 13" xfId="2165" xr:uid="{00000000-0005-0000-0000-000032080000}"/>
    <cellStyle name="ACCT # 2 14" xfId="2166" xr:uid="{00000000-0005-0000-0000-000033080000}"/>
    <cellStyle name="ACCT # 2 15" xfId="2167" xr:uid="{00000000-0005-0000-0000-000034080000}"/>
    <cellStyle name="ACCT # 2 16" xfId="2168" xr:uid="{00000000-0005-0000-0000-000035080000}"/>
    <cellStyle name="ACCT # 2 2" xfId="2169" xr:uid="{00000000-0005-0000-0000-000036080000}"/>
    <cellStyle name="ACCT # 2 2 10" xfId="2170" xr:uid="{00000000-0005-0000-0000-000037080000}"/>
    <cellStyle name="ACCT # 2 2 11" xfId="2171" xr:uid="{00000000-0005-0000-0000-000038080000}"/>
    <cellStyle name="ACCT # 2 2 12" xfId="2172" xr:uid="{00000000-0005-0000-0000-000039080000}"/>
    <cellStyle name="ACCT # 2 2 13" xfId="2173" xr:uid="{00000000-0005-0000-0000-00003A080000}"/>
    <cellStyle name="ACCT # 2 2 2" xfId="2174" xr:uid="{00000000-0005-0000-0000-00003B080000}"/>
    <cellStyle name="ACCT # 2 2 3" xfId="2175" xr:uid="{00000000-0005-0000-0000-00003C080000}"/>
    <cellStyle name="ACCT # 2 2 4" xfId="2176" xr:uid="{00000000-0005-0000-0000-00003D080000}"/>
    <cellStyle name="ACCT # 2 2 5" xfId="2177" xr:uid="{00000000-0005-0000-0000-00003E080000}"/>
    <cellStyle name="ACCT # 2 2 6" xfId="2178" xr:uid="{00000000-0005-0000-0000-00003F080000}"/>
    <cellStyle name="ACCT # 2 2 7" xfId="2179" xr:uid="{00000000-0005-0000-0000-000040080000}"/>
    <cellStyle name="ACCT # 2 2 8" xfId="2180" xr:uid="{00000000-0005-0000-0000-000041080000}"/>
    <cellStyle name="ACCT # 2 2 9" xfId="2181" xr:uid="{00000000-0005-0000-0000-000042080000}"/>
    <cellStyle name="ACCT # 2 2_MR4 Pensions Reform Actuals Adj 29.06.2009 - 02.08.2009 v1.0" xfId="2182" xr:uid="{00000000-0005-0000-0000-000043080000}"/>
    <cellStyle name="ACCT # 2 3" xfId="2183" xr:uid="{00000000-0005-0000-0000-000044080000}"/>
    <cellStyle name="ACCT # 2 3 10" xfId="2184" xr:uid="{00000000-0005-0000-0000-000045080000}"/>
    <cellStyle name="ACCT # 2 3 11" xfId="2185" xr:uid="{00000000-0005-0000-0000-000046080000}"/>
    <cellStyle name="ACCT # 2 3 12" xfId="2186" xr:uid="{00000000-0005-0000-0000-000047080000}"/>
    <cellStyle name="ACCT # 2 3 13" xfId="2187" xr:uid="{00000000-0005-0000-0000-000048080000}"/>
    <cellStyle name="ACCT # 2 3 2" xfId="2188" xr:uid="{00000000-0005-0000-0000-000049080000}"/>
    <cellStyle name="ACCT # 2 3 3" xfId="2189" xr:uid="{00000000-0005-0000-0000-00004A080000}"/>
    <cellStyle name="ACCT # 2 3 4" xfId="2190" xr:uid="{00000000-0005-0000-0000-00004B080000}"/>
    <cellStyle name="ACCT # 2 3 5" xfId="2191" xr:uid="{00000000-0005-0000-0000-00004C080000}"/>
    <cellStyle name="ACCT # 2 3 6" xfId="2192" xr:uid="{00000000-0005-0000-0000-00004D080000}"/>
    <cellStyle name="ACCT # 2 3 7" xfId="2193" xr:uid="{00000000-0005-0000-0000-00004E080000}"/>
    <cellStyle name="ACCT # 2 3 8" xfId="2194" xr:uid="{00000000-0005-0000-0000-00004F080000}"/>
    <cellStyle name="ACCT # 2 3 9" xfId="2195" xr:uid="{00000000-0005-0000-0000-000050080000}"/>
    <cellStyle name="ACCT # 2 3_MR4 Pensions Reform Actuals Adj 29.06.2009 - 02.08.2009 v1.0" xfId="2196" xr:uid="{00000000-0005-0000-0000-000051080000}"/>
    <cellStyle name="ACCT # 2 4" xfId="2197" xr:uid="{00000000-0005-0000-0000-000052080000}"/>
    <cellStyle name="ACCT # 2 4 10" xfId="2198" xr:uid="{00000000-0005-0000-0000-000053080000}"/>
    <cellStyle name="ACCT # 2 4 11" xfId="2199" xr:uid="{00000000-0005-0000-0000-000054080000}"/>
    <cellStyle name="ACCT # 2 4 12" xfId="2200" xr:uid="{00000000-0005-0000-0000-000055080000}"/>
    <cellStyle name="ACCT # 2 4 13" xfId="2201" xr:uid="{00000000-0005-0000-0000-000056080000}"/>
    <cellStyle name="ACCT # 2 4 2" xfId="2202" xr:uid="{00000000-0005-0000-0000-000057080000}"/>
    <cellStyle name="ACCT # 2 4 3" xfId="2203" xr:uid="{00000000-0005-0000-0000-000058080000}"/>
    <cellStyle name="ACCT # 2 4 4" xfId="2204" xr:uid="{00000000-0005-0000-0000-000059080000}"/>
    <cellStyle name="ACCT # 2 4 5" xfId="2205" xr:uid="{00000000-0005-0000-0000-00005A080000}"/>
    <cellStyle name="ACCT # 2 4 6" xfId="2206" xr:uid="{00000000-0005-0000-0000-00005B080000}"/>
    <cellStyle name="ACCT # 2 4 7" xfId="2207" xr:uid="{00000000-0005-0000-0000-00005C080000}"/>
    <cellStyle name="ACCT # 2 4 8" xfId="2208" xr:uid="{00000000-0005-0000-0000-00005D080000}"/>
    <cellStyle name="ACCT # 2 4 9" xfId="2209" xr:uid="{00000000-0005-0000-0000-00005E080000}"/>
    <cellStyle name="ACCT # 2 4_MR4 Pensions Reform Actuals Adj 29.06.2009 - 02.08.2009 v1.0" xfId="2210" xr:uid="{00000000-0005-0000-0000-00005F080000}"/>
    <cellStyle name="ACCT # 2 5" xfId="2211" xr:uid="{00000000-0005-0000-0000-000060080000}"/>
    <cellStyle name="ACCT # 2 6" xfId="2212" xr:uid="{00000000-0005-0000-0000-000061080000}"/>
    <cellStyle name="ACCT # 2 7" xfId="2213" xr:uid="{00000000-0005-0000-0000-000062080000}"/>
    <cellStyle name="ACCT # 2 8" xfId="2214" xr:uid="{00000000-0005-0000-0000-000063080000}"/>
    <cellStyle name="ACCT # 2 9" xfId="2215" xr:uid="{00000000-0005-0000-0000-000064080000}"/>
    <cellStyle name="ACCT # 2_MR4 Pensions Reform Actuals Adj 29.06.2009 - 02.08.2009 v1.0" xfId="2216" xr:uid="{00000000-0005-0000-0000-000065080000}"/>
    <cellStyle name="ACCT # 20" xfId="2217" xr:uid="{00000000-0005-0000-0000-000066080000}"/>
    <cellStyle name="ACCT # 21" xfId="2218" xr:uid="{00000000-0005-0000-0000-000067080000}"/>
    <cellStyle name="ACCT # 22" xfId="2219" xr:uid="{00000000-0005-0000-0000-000068080000}"/>
    <cellStyle name="ACCT # 23" xfId="2220" xr:uid="{00000000-0005-0000-0000-000069080000}"/>
    <cellStyle name="ACCT # 24" xfId="2221" xr:uid="{00000000-0005-0000-0000-00006A080000}"/>
    <cellStyle name="ACCT # 25" xfId="2222" xr:uid="{00000000-0005-0000-0000-00006B080000}"/>
    <cellStyle name="ACCT # 26" xfId="2223" xr:uid="{00000000-0005-0000-0000-00006C080000}"/>
    <cellStyle name="ACCT # 27" xfId="2224" xr:uid="{00000000-0005-0000-0000-00006D080000}"/>
    <cellStyle name="ACCT # 28" xfId="2225" xr:uid="{00000000-0005-0000-0000-00006E080000}"/>
    <cellStyle name="ACCT # 29" xfId="2226" xr:uid="{00000000-0005-0000-0000-00006F080000}"/>
    <cellStyle name="ACCT # 3" xfId="2227" xr:uid="{00000000-0005-0000-0000-000070080000}"/>
    <cellStyle name="ACCT # 3 10" xfId="2228" xr:uid="{00000000-0005-0000-0000-000071080000}"/>
    <cellStyle name="ACCT # 3 11" xfId="2229" xr:uid="{00000000-0005-0000-0000-000072080000}"/>
    <cellStyle name="ACCT # 3 12" xfId="2230" xr:uid="{00000000-0005-0000-0000-000073080000}"/>
    <cellStyle name="ACCT # 3 13" xfId="2231" xr:uid="{00000000-0005-0000-0000-000074080000}"/>
    <cellStyle name="ACCT # 3 14" xfId="2232" xr:uid="{00000000-0005-0000-0000-000075080000}"/>
    <cellStyle name="ACCT # 3 15" xfId="2233" xr:uid="{00000000-0005-0000-0000-000076080000}"/>
    <cellStyle name="ACCT # 3 2" xfId="2234" xr:uid="{00000000-0005-0000-0000-000077080000}"/>
    <cellStyle name="ACCT # 3 2 10" xfId="2235" xr:uid="{00000000-0005-0000-0000-000078080000}"/>
    <cellStyle name="ACCT # 3 2 11" xfId="2236" xr:uid="{00000000-0005-0000-0000-000079080000}"/>
    <cellStyle name="ACCT # 3 2 12" xfId="2237" xr:uid="{00000000-0005-0000-0000-00007A080000}"/>
    <cellStyle name="ACCT # 3 2 13" xfId="2238" xr:uid="{00000000-0005-0000-0000-00007B080000}"/>
    <cellStyle name="ACCT # 3 2 2" xfId="2239" xr:uid="{00000000-0005-0000-0000-00007C080000}"/>
    <cellStyle name="ACCT # 3 2 3" xfId="2240" xr:uid="{00000000-0005-0000-0000-00007D080000}"/>
    <cellStyle name="ACCT # 3 2 4" xfId="2241" xr:uid="{00000000-0005-0000-0000-00007E080000}"/>
    <cellStyle name="ACCT # 3 2 5" xfId="2242" xr:uid="{00000000-0005-0000-0000-00007F080000}"/>
    <cellStyle name="ACCT # 3 2 6" xfId="2243" xr:uid="{00000000-0005-0000-0000-000080080000}"/>
    <cellStyle name="ACCT # 3 2 7" xfId="2244" xr:uid="{00000000-0005-0000-0000-000081080000}"/>
    <cellStyle name="ACCT # 3 2 8" xfId="2245" xr:uid="{00000000-0005-0000-0000-000082080000}"/>
    <cellStyle name="ACCT # 3 2 9" xfId="2246" xr:uid="{00000000-0005-0000-0000-000083080000}"/>
    <cellStyle name="ACCT # 3 2_MR4 Pensions Reform Actuals Adj 29.06.2009 - 02.08.2009 v1.0" xfId="2247" xr:uid="{00000000-0005-0000-0000-000084080000}"/>
    <cellStyle name="ACCT # 3 3" xfId="2248" xr:uid="{00000000-0005-0000-0000-000085080000}"/>
    <cellStyle name="ACCT # 3 3 10" xfId="2249" xr:uid="{00000000-0005-0000-0000-000086080000}"/>
    <cellStyle name="ACCT # 3 3 11" xfId="2250" xr:uid="{00000000-0005-0000-0000-000087080000}"/>
    <cellStyle name="ACCT # 3 3 12" xfId="2251" xr:uid="{00000000-0005-0000-0000-000088080000}"/>
    <cellStyle name="ACCT # 3 3 13" xfId="2252" xr:uid="{00000000-0005-0000-0000-000089080000}"/>
    <cellStyle name="ACCT # 3 3 2" xfId="2253" xr:uid="{00000000-0005-0000-0000-00008A080000}"/>
    <cellStyle name="ACCT # 3 3 3" xfId="2254" xr:uid="{00000000-0005-0000-0000-00008B080000}"/>
    <cellStyle name="ACCT # 3 3 4" xfId="2255" xr:uid="{00000000-0005-0000-0000-00008C080000}"/>
    <cellStyle name="ACCT # 3 3 5" xfId="2256" xr:uid="{00000000-0005-0000-0000-00008D080000}"/>
    <cellStyle name="ACCT # 3 3 6" xfId="2257" xr:uid="{00000000-0005-0000-0000-00008E080000}"/>
    <cellStyle name="ACCT # 3 3 7" xfId="2258" xr:uid="{00000000-0005-0000-0000-00008F080000}"/>
    <cellStyle name="ACCT # 3 3 8" xfId="2259" xr:uid="{00000000-0005-0000-0000-000090080000}"/>
    <cellStyle name="ACCT # 3 3 9" xfId="2260" xr:uid="{00000000-0005-0000-0000-000091080000}"/>
    <cellStyle name="ACCT # 3 3_MR4 Pensions Reform Actuals Adj 29.06.2009 - 02.08.2009 v1.0" xfId="2261" xr:uid="{00000000-0005-0000-0000-000092080000}"/>
    <cellStyle name="ACCT # 3 4" xfId="2262" xr:uid="{00000000-0005-0000-0000-000093080000}"/>
    <cellStyle name="ACCT # 3 5" xfId="2263" xr:uid="{00000000-0005-0000-0000-000094080000}"/>
    <cellStyle name="ACCT # 3 6" xfId="2264" xr:uid="{00000000-0005-0000-0000-000095080000}"/>
    <cellStyle name="ACCT # 3 7" xfId="2265" xr:uid="{00000000-0005-0000-0000-000096080000}"/>
    <cellStyle name="ACCT # 3 8" xfId="2266" xr:uid="{00000000-0005-0000-0000-000097080000}"/>
    <cellStyle name="ACCT # 3 9" xfId="2267" xr:uid="{00000000-0005-0000-0000-000098080000}"/>
    <cellStyle name="ACCT # 3_MR4 Pensions Reform Actuals Adj 29.06.2009 - 02.08.2009 v1.0" xfId="2268" xr:uid="{00000000-0005-0000-0000-000099080000}"/>
    <cellStyle name="ACCT # 30" xfId="2269" xr:uid="{00000000-0005-0000-0000-00009A080000}"/>
    <cellStyle name="ACCT # 31" xfId="2270" xr:uid="{00000000-0005-0000-0000-00009B080000}"/>
    <cellStyle name="ACCT # 32" xfId="2271" xr:uid="{00000000-0005-0000-0000-00009C080000}"/>
    <cellStyle name="ACCT # 33" xfId="2272" xr:uid="{00000000-0005-0000-0000-00009D080000}"/>
    <cellStyle name="ACCT # 34" xfId="2273" xr:uid="{00000000-0005-0000-0000-00009E080000}"/>
    <cellStyle name="ACCT # 35" xfId="2274" xr:uid="{00000000-0005-0000-0000-00009F080000}"/>
    <cellStyle name="ACCT # 4" xfId="2275" xr:uid="{00000000-0005-0000-0000-0000A0080000}"/>
    <cellStyle name="ACCT # 4 10" xfId="2276" xr:uid="{00000000-0005-0000-0000-0000A1080000}"/>
    <cellStyle name="ACCT # 4 11" xfId="2277" xr:uid="{00000000-0005-0000-0000-0000A2080000}"/>
    <cellStyle name="ACCT # 4 12" xfId="2278" xr:uid="{00000000-0005-0000-0000-0000A3080000}"/>
    <cellStyle name="ACCT # 4 13" xfId="2279" xr:uid="{00000000-0005-0000-0000-0000A4080000}"/>
    <cellStyle name="ACCT # 4 2" xfId="2280" xr:uid="{00000000-0005-0000-0000-0000A5080000}"/>
    <cellStyle name="ACCT # 4 3" xfId="2281" xr:uid="{00000000-0005-0000-0000-0000A6080000}"/>
    <cellStyle name="ACCT # 4 4" xfId="2282" xr:uid="{00000000-0005-0000-0000-0000A7080000}"/>
    <cellStyle name="ACCT # 4 5" xfId="2283" xr:uid="{00000000-0005-0000-0000-0000A8080000}"/>
    <cellStyle name="ACCT # 4 6" xfId="2284" xr:uid="{00000000-0005-0000-0000-0000A9080000}"/>
    <cellStyle name="ACCT # 4 7" xfId="2285" xr:uid="{00000000-0005-0000-0000-0000AA080000}"/>
    <cellStyle name="ACCT # 4 8" xfId="2286" xr:uid="{00000000-0005-0000-0000-0000AB080000}"/>
    <cellStyle name="ACCT # 4 9" xfId="2287" xr:uid="{00000000-0005-0000-0000-0000AC080000}"/>
    <cellStyle name="ACCT # 4_MR4 Pensions Reform Actuals Adj 29.06.2009 - 02.08.2009 v1.0" xfId="2288" xr:uid="{00000000-0005-0000-0000-0000AD080000}"/>
    <cellStyle name="ACCT # 5" xfId="2289" xr:uid="{00000000-0005-0000-0000-0000AE080000}"/>
    <cellStyle name="ACCT # 6" xfId="2290" xr:uid="{00000000-0005-0000-0000-0000AF080000}"/>
    <cellStyle name="ACCT # 7" xfId="2291" xr:uid="{00000000-0005-0000-0000-0000B0080000}"/>
    <cellStyle name="ACCT # 8" xfId="2292" xr:uid="{00000000-0005-0000-0000-0000B1080000}"/>
    <cellStyle name="ACCT # 9" xfId="2293" xr:uid="{00000000-0005-0000-0000-0000B2080000}"/>
    <cellStyle name="ACCT #_AMS Increment 30.11.09-13.12.09" xfId="2294" xr:uid="{00000000-0005-0000-0000-0000B3080000}"/>
    <cellStyle name="Acctg" xfId="2295" xr:uid="{00000000-0005-0000-0000-0000B4080000}"/>
    <cellStyle name="Acctg$" xfId="2296" xr:uid="{00000000-0005-0000-0000-0000B5080000}"/>
    <cellStyle name="Activity" xfId="2297" xr:uid="{00000000-0005-0000-0000-0000B6080000}"/>
    <cellStyle name="Activity 10" xfId="2298" xr:uid="{00000000-0005-0000-0000-0000B7080000}"/>
    <cellStyle name="Activity 10 2" xfId="2299" xr:uid="{00000000-0005-0000-0000-0000B8080000}"/>
    <cellStyle name="Activity 11" xfId="2300" xr:uid="{00000000-0005-0000-0000-0000B9080000}"/>
    <cellStyle name="Activity 11 2" xfId="2301" xr:uid="{00000000-0005-0000-0000-0000BA080000}"/>
    <cellStyle name="Activity 12" xfId="2302" xr:uid="{00000000-0005-0000-0000-0000BB080000}"/>
    <cellStyle name="Activity 12 2" xfId="2303" xr:uid="{00000000-0005-0000-0000-0000BC080000}"/>
    <cellStyle name="Activity 13" xfId="2304" xr:uid="{00000000-0005-0000-0000-0000BD080000}"/>
    <cellStyle name="Activity 13 2" xfId="2305" xr:uid="{00000000-0005-0000-0000-0000BE080000}"/>
    <cellStyle name="Activity 14" xfId="2306" xr:uid="{00000000-0005-0000-0000-0000BF080000}"/>
    <cellStyle name="Activity 2" xfId="2307" xr:uid="{00000000-0005-0000-0000-0000C0080000}"/>
    <cellStyle name="Activity 2 2" xfId="2308" xr:uid="{00000000-0005-0000-0000-0000C1080000}"/>
    <cellStyle name="Activity 2 2 2" xfId="2309" xr:uid="{00000000-0005-0000-0000-0000C2080000}"/>
    <cellStyle name="Activity 2 3" xfId="2310" xr:uid="{00000000-0005-0000-0000-0000C3080000}"/>
    <cellStyle name="Activity 2 3 2" xfId="2311" xr:uid="{00000000-0005-0000-0000-0000C4080000}"/>
    <cellStyle name="Activity 2 4" xfId="2312" xr:uid="{00000000-0005-0000-0000-0000C5080000}"/>
    <cellStyle name="Activity 2 4 2" xfId="2313" xr:uid="{00000000-0005-0000-0000-0000C6080000}"/>
    <cellStyle name="Activity 2 5" xfId="2314" xr:uid="{00000000-0005-0000-0000-0000C7080000}"/>
    <cellStyle name="Activity 2 5 2" xfId="2315" xr:uid="{00000000-0005-0000-0000-0000C8080000}"/>
    <cellStyle name="Activity 2 6" xfId="2316" xr:uid="{00000000-0005-0000-0000-0000C9080000}"/>
    <cellStyle name="Activity 2 6 2" xfId="2317" xr:uid="{00000000-0005-0000-0000-0000CA080000}"/>
    <cellStyle name="Activity 2 7" xfId="2318" xr:uid="{00000000-0005-0000-0000-0000CB080000}"/>
    <cellStyle name="Activity 3" xfId="2319" xr:uid="{00000000-0005-0000-0000-0000CC080000}"/>
    <cellStyle name="Activity 3 2" xfId="2320" xr:uid="{00000000-0005-0000-0000-0000CD080000}"/>
    <cellStyle name="Activity 3 2 2" xfId="2321" xr:uid="{00000000-0005-0000-0000-0000CE080000}"/>
    <cellStyle name="Activity 3 3" xfId="2322" xr:uid="{00000000-0005-0000-0000-0000CF080000}"/>
    <cellStyle name="Activity 3 3 2" xfId="2323" xr:uid="{00000000-0005-0000-0000-0000D0080000}"/>
    <cellStyle name="Activity 3 4" xfId="2324" xr:uid="{00000000-0005-0000-0000-0000D1080000}"/>
    <cellStyle name="Activity 3 4 2" xfId="2325" xr:uid="{00000000-0005-0000-0000-0000D2080000}"/>
    <cellStyle name="Activity 3 5" xfId="2326" xr:uid="{00000000-0005-0000-0000-0000D3080000}"/>
    <cellStyle name="Activity 3 5 2" xfId="2327" xr:uid="{00000000-0005-0000-0000-0000D4080000}"/>
    <cellStyle name="Activity 3 6" xfId="2328" xr:uid="{00000000-0005-0000-0000-0000D5080000}"/>
    <cellStyle name="Activity 3 6 2" xfId="2329" xr:uid="{00000000-0005-0000-0000-0000D6080000}"/>
    <cellStyle name="Activity 3 7" xfId="2330" xr:uid="{00000000-0005-0000-0000-0000D7080000}"/>
    <cellStyle name="Activity 4" xfId="2331" xr:uid="{00000000-0005-0000-0000-0000D8080000}"/>
    <cellStyle name="Activity 4 2" xfId="2332" xr:uid="{00000000-0005-0000-0000-0000D9080000}"/>
    <cellStyle name="Activity 4 2 2" xfId="2333" xr:uid="{00000000-0005-0000-0000-0000DA080000}"/>
    <cellStyle name="Activity 4 3" xfId="2334" xr:uid="{00000000-0005-0000-0000-0000DB080000}"/>
    <cellStyle name="Activity 4 3 2" xfId="2335" xr:uid="{00000000-0005-0000-0000-0000DC080000}"/>
    <cellStyle name="Activity 4 4" xfId="2336" xr:uid="{00000000-0005-0000-0000-0000DD080000}"/>
    <cellStyle name="Activity 4 4 2" xfId="2337" xr:uid="{00000000-0005-0000-0000-0000DE080000}"/>
    <cellStyle name="Activity 4 5" xfId="2338" xr:uid="{00000000-0005-0000-0000-0000DF080000}"/>
    <cellStyle name="Activity 4 5 2" xfId="2339" xr:uid="{00000000-0005-0000-0000-0000E0080000}"/>
    <cellStyle name="Activity 4 6" xfId="2340" xr:uid="{00000000-0005-0000-0000-0000E1080000}"/>
    <cellStyle name="Activity 4 6 2" xfId="2341" xr:uid="{00000000-0005-0000-0000-0000E2080000}"/>
    <cellStyle name="Activity 4 7" xfId="2342" xr:uid="{00000000-0005-0000-0000-0000E3080000}"/>
    <cellStyle name="Activity 5" xfId="2343" xr:uid="{00000000-0005-0000-0000-0000E4080000}"/>
    <cellStyle name="Activity 5 2" xfId="2344" xr:uid="{00000000-0005-0000-0000-0000E5080000}"/>
    <cellStyle name="Activity 5 2 2" xfId="2345" xr:uid="{00000000-0005-0000-0000-0000E6080000}"/>
    <cellStyle name="Activity 5 3" xfId="2346" xr:uid="{00000000-0005-0000-0000-0000E7080000}"/>
    <cellStyle name="Activity 5 3 2" xfId="2347" xr:uid="{00000000-0005-0000-0000-0000E8080000}"/>
    <cellStyle name="Activity 5 4" xfId="2348" xr:uid="{00000000-0005-0000-0000-0000E9080000}"/>
    <cellStyle name="Activity 5 4 2" xfId="2349" xr:uid="{00000000-0005-0000-0000-0000EA080000}"/>
    <cellStyle name="Activity 5 5" xfId="2350" xr:uid="{00000000-0005-0000-0000-0000EB080000}"/>
    <cellStyle name="Activity 5 5 2" xfId="2351" xr:uid="{00000000-0005-0000-0000-0000EC080000}"/>
    <cellStyle name="Activity 5 6" xfId="2352" xr:uid="{00000000-0005-0000-0000-0000ED080000}"/>
    <cellStyle name="Activity 5 6 2" xfId="2353" xr:uid="{00000000-0005-0000-0000-0000EE080000}"/>
    <cellStyle name="Activity 5 7" xfId="2354" xr:uid="{00000000-0005-0000-0000-0000EF080000}"/>
    <cellStyle name="Activity 6" xfId="2355" xr:uid="{00000000-0005-0000-0000-0000F0080000}"/>
    <cellStyle name="Activity 6 2" xfId="2356" xr:uid="{00000000-0005-0000-0000-0000F1080000}"/>
    <cellStyle name="Activity 6 2 2" xfId="2357" xr:uid="{00000000-0005-0000-0000-0000F2080000}"/>
    <cellStyle name="Activity 6 3" xfId="2358" xr:uid="{00000000-0005-0000-0000-0000F3080000}"/>
    <cellStyle name="Activity 6 3 2" xfId="2359" xr:uid="{00000000-0005-0000-0000-0000F4080000}"/>
    <cellStyle name="Activity 6 4" xfId="2360" xr:uid="{00000000-0005-0000-0000-0000F5080000}"/>
    <cellStyle name="Activity 6 4 2" xfId="2361" xr:uid="{00000000-0005-0000-0000-0000F6080000}"/>
    <cellStyle name="Activity 6 5" xfId="2362" xr:uid="{00000000-0005-0000-0000-0000F7080000}"/>
    <cellStyle name="Activity 6 5 2" xfId="2363" xr:uid="{00000000-0005-0000-0000-0000F8080000}"/>
    <cellStyle name="Activity 6 6" xfId="2364" xr:uid="{00000000-0005-0000-0000-0000F9080000}"/>
    <cellStyle name="Activity 6 6 2" xfId="2365" xr:uid="{00000000-0005-0000-0000-0000FA080000}"/>
    <cellStyle name="Activity 6 7" xfId="2366" xr:uid="{00000000-0005-0000-0000-0000FB080000}"/>
    <cellStyle name="Activity 7" xfId="2367" xr:uid="{00000000-0005-0000-0000-0000FC080000}"/>
    <cellStyle name="Activity 7 2" xfId="2368" xr:uid="{00000000-0005-0000-0000-0000FD080000}"/>
    <cellStyle name="Activity 7 2 2" xfId="2369" xr:uid="{00000000-0005-0000-0000-0000FE080000}"/>
    <cellStyle name="Activity 7 3" xfId="2370" xr:uid="{00000000-0005-0000-0000-0000FF080000}"/>
    <cellStyle name="Activity 7 3 2" xfId="2371" xr:uid="{00000000-0005-0000-0000-000000090000}"/>
    <cellStyle name="Activity 7 4" xfId="2372" xr:uid="{00000000-0005-0000-0000-000001090000}"/>
    <cellStyle name="Activity 7 4 2" xfId="2373" xr:uid="{00000000-0005-0000-0000-000002090000}"/>
    <cellStyle name="Activity 7 5" xfId="2374" xr:uid="{00000000-0005-0000-0000-000003090000}"/>
    <cellStyle name="Activity 7 5 2" xfId="2375" xr:uid="{00000000-0005-0000-0000-000004090000}"/>
    <cellStyle name="Activity 7 6" xfId="2376" xr:uid="{00000000-0005-0000-0000-000005090000}"/>
    <cellStyle name="Activity 7 6 2" xfId="2377" xr:uid="{00000000-0005-0000-0000-000006090000}"/>
    <cellStyle name="Activity 7 7" xfId="2378" xr:uid="{00000000-0005-0000-0000-000007090000}"/>
    <cellStyle name="Activity 7 7 2" xfId="2379" xr:uid="{00000000-0005-0000-0000-000008090000}"/>
    <cellStyle name="Activity 7 8" xfId="2380" xr:uid="{00000000-0005-0000-0000-000009090000}"/>
    <cellStyle name="Activity 8" xfId="2381" xr:uid="{00000000-0005-0000-0000-00000A090000}"/>
    <cellStyle name="Activity 8 2" xfId="2382" xr:uid="{00000000-0005-0000-0000-00000B090000}"/>
    <cellStyle name="Activity 9" xfId="2383" xr:uid="{00000000-0005-0000-0000-00000C090000}"/>
    <cellStyle name="Activity 9 2" xfId="2384" xr:uid="{00000000-0005-0000-0000-00000D090000}"/>
    <cellStyle name="Activity_CFM Summary" xfId="2385" xr:uid="{00000000-0005-0000-0000-00000E090000}"/>
    <cellStyle name="Actual Date" xfId="2386" xr:uid="{00000000-0005-0000-0000-00000F090000}"/>
    <cellStyle name="Actuals" xfId="2387" xr:uid="{00000000-0005-0000-0000-000010090000}"/>
    <cellStyle name="Actuals 10" xfId="2388" xr:uid="{00000000-0005-0000-0000-000011090000}"/>
    <cellStyle name="Actuals 10 2" xfId="2389" xr:uid="{00000000-0005-0000-0000-000012090000}"/>
    <cellStyle name="Actuals 11" xfId="2390" xr:uid="{00000000-0005-0000-0000-000013090000}"/>
    <cellStyle name="Actuals 2" xfId="2391" xr:uid="{00000000-0005-0000-0000-000014090000}"/>
    <cellStyle name="Actuals 2 2" xfId="2392" xr:uid="{00000000-0005-0000-0000-000015090000}"/>
    <cellStyle name="Actuals 2 2 2" xfId="2393" xr:uid="{00000000-0005-0000-0000-000016090000}"/>
    <cellStyle name="Actuals 2 3" xfId="2394" xr:uid="{00000000-0005-0000-0000-000017090000}"/>
    <cellStyle name="Actuals 2 3 2" xfId="2395" xr:uid="{00000000-0005-0000-0000-000018090000}"/>
    <cellStyle name="Actuals 2 4" xfId="2396" xr:uid="{00000000-0005-0000-0000-000019090000}"/>
    <cellStyle name="Actuals 2 4 2" xfId="2397" xr:uid="{00000000-0005-0000-0000-00001A090000}"/>
    <cellStyle name="Actuals 2 5" xfId="2398" xr:uid="{00000000-0005-0000-0000-00001B090000}"/>
    <cellStyle name="Actuals 2 5 2" xfId="2399" xr:uid="{00000000-0005-0000-0000-00001C090000}"/>
    <cellStyle name="Actuals 2 6" xfId="2400" xr:uid="{00000000-0005-0000-0000-00001D090000}"/>
    <cellStyle name="Actuals 2 6 2" xfId="2401" xr:uid="{00000000-0005-0000-0000-00001E090000}"/>
    <cellStyle name="Actuals 2 7" xfId="2402" xr:uid="{00000000-0005-0000-0000-00001F090000}"/>
    <cellStyle name="Actuals 2 7 2" xfId="2403" xr:uid="{00000000-0005-0000-0000-000020090000}"/>
    <cellStyle name="Actuals 2 8" xfId="2404" xr:uid="{00000000-0005-0000-0000-000021090000}"/>
    <cellStyle name="Actuals 3" xfId="2405" xr:uid="{00000000-0005-0000-0000-000022090000}"/>
    <cellStyle name="Actuals 3 2" xfId="2406" xr:uid="{00000000-0005-0000-0000-000023090000}"/>
    <cellStyle name="Actuals 3 2 2" xfId="2407" xr:uid="{00000000-0005-0000-0000-000024090000}"/>
    <cellStyle name="Actuals 3 3" xfId="2408" xr:uid="{00000000-0005-0000-0000-000025090000}"/>
    <cellStyle name="Actuals 3 3 2" xfId="2409" xr:uid="{00000000-0005-0000-0000-000026090000}"/>
    <cellStyle name="Actuals 3 4" xfId="2410" xr:uid="{00000000-0005-0000-0000-000027090000}"/>
    <cellStyle name="Actuals 3 4 2" xfId="2411" xr:uid="{00000000-0005-0000-0000-000028090000}"/>
    <cellStyle name="Actuals 3 5" xfId="2412" xr:uid="{00000000-0005-0000-0000-000029090000}"/>
    <cellStyle name="Actuals 3 5 2" xfId="2413" xr:uid="{00000000-0005-0000-0000-00002A090000}"/>
    <cellStyle name="Actuals 3 6" xfId="2414" xr:uid="{00000000-0005-0000-0000-00002B090000}"/>
    <cellStyle name="Actuals 3 6 2" xfId="2415" xr:uid="{00000000-0005-0000-0000-00002C090000}"/>
    <cellStyle name="Actuals 3 7" xfId="2416" xr:uid="{00000000-0005-0000-0000-00002D090000}"/>
    <cellStyle name="Actuals 3 7 2" xfId="2417" xr:uid="{00000000-0005-0000-0000-00002E090000}"/>
    <cellStyle name="Actuals 3 8" xfId="2418" xr:uid="{00000000-0005-0000-0000-00002F090000}"/>
    <cellStyle name="Actuals 4" xfId="2419" xr:uid="{00000000-0005-0000-0000-000030090000}"/>
    <cellStyle name="Actuals 4 2" xfId="2420" xr:uid="{00000000-0005-0000-0000-000031090000}"/>
    <cellStyle name="Actuals 4 2 2" xfId="2421" xr:uid="{00000000-0005-0000-0000-000032090000}"/>
    <cellStyle name="Actuals 4 3" xfId="2422" xr:uid="{00000000-0005-0000-0000-000033090000}"/>
    <cellStyle name="Actuals 4 3 2" xfId="2423" xr:uid="{00000000-0005-0000-0000-000034090000}"/>
    <cellStyle name="Actuals 4 4" xfId="2424" xr:uid="{00000000-0005-0000-0000-000035090000}"/>
    <cellStyle name="Actuals 4 4 2" xfId="2425" xr:uid="{00000000-0005-0000-0000-000036090000}"/>
    <cellStyle name="Actuals 4 5" xfId="2426" xr:uid="{00000000-0005-0000-0000-000037090000}"/>
    <cellStyle name="Actuals 4 5 2" xfId="2427" xr:uid="{00000000-0005-0000-0000-000038090000}"/>
    <cellStyle name="Actuals 4 6" xfId="2428" xr:uid="{00000000-0005-0000-0000-000039090000}"/>
    <cellStyle name="Actuals 4 6 2" xfId="2429" xr:uid="{00000000-0005-0000-0000-00003A090000}"/>
    <cellStyle name="Actuals 4 7" xfId="2430" xr:uid="{00000000-0005-0000-0000-00003B090000}"/>
    <cellStyle name="Actuals 4 7 2" xfId="2431" xr:uid="{00000000-0005-0000-0000-00003C090000}"/>
    <cellStyle name="Actuals 4 8" xfId="2432" xr:uid="{00000000-0005-0000-0000-00003D090000}"/>
    <cellStyle name="Actuals 5" xfId="2433" xr:uid="{00000000-0005-0000-0000-00003E090000}"/>
    <cellStyle name="Actuals 5 2" xfId="2434" xr:uid="{00000000-0005-0000-0000-00003F090000}"/>
    <cellStyle name="Actuals 5 2 2" xfId="2435" xr:uid="{00000000-0005-0000-0000-000040090000}"/>
    <cellStyle name="Actuals 5 3" xfId="2436" xr:uid="{00000000-0005-0000-0000-000041090000}"/>
    <cellStyle name="Actuals 5 3 2" xfId="2437" xr:uid="{00000000-0005-0000-0000-000042090000}"/>
    <cellStyle name="Actuals 5 4" xfId="2438" xr:uid="{00000000-0005-0000-0000-000043090000}"/>
    <cellStyle name="Actuals 5 4 2" xfId="2439" xr:uid="{00000000-0005-0000-0000-000044090000}"/>
    <cellStyle name="Actuals 5 5" xfId="2440" xr:uid="{00000000-0005-0000-0000-000045090000}"/>
    <cellStyle name="Actuals 5 5 2" xfId="2441" xr:uid="{00000000-0005-0000-0000-000046090000}"/>
    <cellStyle name="Actuals 5 6" xfId="2442" xr:uid="{00000000-0005-0000-0000-000047090000}"/>
    <cellStyle name="Actuals 5 6 2" xfId="2443" xr:uid="{00000000-0005-0000-0000-000048090000}"/>
    <cellStyle name="Actuals 5 7" xfId="2444" xr:uid="{00000000-0005-0000-0000-000049090000}"/>
    <cellStyle name="Actuals 5 7 2" xfId="2445" xr:uid="{00000000-0005-0000-0000-00004A090000}"/>
    <cellStyle name="Actuals 5 8" xfId="2446" xr:uid="{00000000-0005-0000-0000-00004B090000}"/>
    <cellStyle name="Actuals 6" xfId="2447" xr:uid="{00000000-0005-0000-0000-00004C090000}"/>
    <cellStyle name="Actuals 6 2" xfId="2448" xr:uid="{00000000-0005-0000-0000-00004D090000}"/>
    <cellStyle name="Actuals 6 2 2" xfId="2449" xr:uid="{00000000-0005-0000-0000-00004E090000}"/>
    <cellStyle name="Actuals 6 3" xfId="2450" xr:uid="{00000000-0005-0000-0000-00004F090000}"/>
    <cellStyle name="Actuals 6 3 2" xfId="2451" xr:uid="{00000000-0005-0000-0000-000050090000}"/>
    <cellStyle name="Actuals 6 4" xfId="2452" xr:uid="{00000000-0005-0000-0000-000051090000}"/>
    <cellStyle name="Actuals 6 4 2" xfId="2453" xr:uid="{00000000-0005-0000-0000-000052090000}"/>
    <cellStyle name="Actuals 6 5" xfId="2454" xr:uid="{00000000-0005-0000-0000-000053090000}"/>
    <cellStyle name="Actuals 6 5 2" xfId="2455" xr:uid="{00000000-0005-0000-0000-000054090000}"/>
    <cellStyle name="Actuals 6 6" xfId="2456" xr:uid="{00000000-0005-0000-0000-000055090000}"/>
    <cellStyle name="Actuals 6 6 2" xfId="2457" xr:uid="{00000000-0005-0000-0000-000056090000}"/>
    <cellStyle name="Actuals 6 7" xfId="2458" xr:uid="{00000000-0005-0000-0000-000057090000}"/>
    <cellStyle name="Actuals 6 7 2" xfId="2459" xr:uid="{00000000-0005-0000-0000-000058090000}"/>
    <cellStyle name="Actuals 6 8" xfId="2460" xr:uid="{00000000-0005-0000-0000-000059090000}"/>
    <cellStyle name="Actuals 7" xfId="2461" xr:uid="{00000000-0005-0000-0000-00005A090000}"/>
    <cellStyle name="Actuals 7 2" xfId="2462" xr:uid="{00000000-0005-0000-0000-00005B090000}"/>
    <cellStyle name="Actuals 8" xfId="2463" xr:uid="{00000000-0005-0000-0000-00005C090000}"/>
    <cellStyle name="Actuals 8 2" xfId="2464" xr:uid="{00000000-0005-0000-0000-00005D090000}"/>
    <cellStyle name="Actuals 9" xfId="2465" xr:uid="{00000000-0005-0000-0000-00005E090000}"/>
    <cellStyle name="Actuals 9 2" xfId="2466" xr:uid="{00000000-0005-0000-0000-00005F090000}"/>
    <cellStyle name="AFE" xfId="2467" xr:uid="{00000000-0005-0000-0000-000060090000}"/>
    <cellStyle name="AFE 2" xfId="2468" xr:uid="{00000000-0005-0000-0000-000061090000}"/>
    <cellStyle name="AFE 3" xfId="2469" xr:uid="{00000000-0005-0000-0000-000062090000}"/>
    <cellStyle name="AMAZON" xfId="2470" xr:uid="{00000000-0005-0000-0000-000063090000}"/>
    <cellStyle name="Andrea" xfId="2471" xr:uid="{00000000-0005-0000-0000-000064090000}"/>
    <cellStyle name="APS" xfId="2472" xr:uid="{00000000-0005-0000-0000-000065090000}"/>
    <cellStyle name="Array" xfId="2473" xr:uid="{00000000-0005-0000-0000-000066090000}"/>
    <cellStyle name="Array Enter" xfId="2474" xr:uid="{00000000-0005-0000-0000-000067090000}"/>
    <cellStyle name="b1" xfId="2475" xr:uid="{00000000-0005-0000-0000-000068090000}"/>
    <cellStyle name="Bad 10" xfId="2476" xr:uid="{00000000-0005-0000-0000-000069090000}"/>
    <cellStyle name="Bad 11" xfId="2477" xr:uid="{00000000-0005-0000-0000-00006A090000}"/>
    <cellStyle name="Bad 12" xfId="2478" xr:uid="{00000000-0005-0000-0000-00006B090000}"/>
    <cellStyle name="Bad 13" xfId="2479" xr:uid="{00000000-0005-0000-0000-00006C090000}"/>
    <cellStyle name="Bad 14" xfId="2480" xr:uid="{00000000-0005-0000-0000-00006D090000}"/>
    <cellStyle name="Bad 15" xfId="2481" xr:uid="{00000000-0005-0000-0000-00006E090000}"/>
    <cellStyle name="Bad 2" xfId="2482" xr:uid="{00000000-0005-0000-0000-00006F090000}"/>
    <cellStyle name="Bad 2 2" xfId="2483" xr:uid="{00000000-0005-0000-0000-000070090000}"/>
    <cellStyle name="Bad 2 3" xfId="2484" xr:uid="{00000000-0005-0000-0000-000071090000}"/>
    <cellStyle name="Bad 2 4" xfId="2485" xr:uid="{00000000-0005-0000-0000-000072090000}"/>
    <cellStyle name="Bad 3" xfId="2486" xr:uid="{00000000-0005-0000-0000-000073090000}"/>
    <cellStyle name="Bad 3 2" xfId="2487" xr:uid="{00000000-0005-0000-0000-000074090000}"/>
    <cellStyle name="Bad 3 3" xfId="2488" xr:uid="{00000000-0005-0000-0000-000075090000}"/>
    <cellStyle name="Bad 3 4" xfId="2489" xr:uid="{00000000-0005-0000-0000-000076090000}"/>
    <cellStyle name="Bad 3 5" xfId="2490" xr:uid="{00000000-0005-0000-0000-000077090000}"/>
    <cellStyle name="Bad 3 6" xfId="2491" xr:uid="{00000000-0005-0000-0000-000078090000}"/>
    <cellStyle name="Bad 4" xfId="2492" xr:uid="{00000000-0005-0000-0000-000079090000}"/>
    <cellStyle name="Bad 5" xfId="2493" xr:uid="{00000000-0005-0000-0000-00007A090000}"/>
    <cellStyle name="Bad 6" xfId="2494" xr:uid="{00000000-0005-0000-0000-00007B090000}"/>
    <cellStyle name="Bad 7" xfId="2495" xr:uid="{00000000-0005-0000-0000-00007C090000}"/>
    <cellStyle name="Bad 8" xfId="2496" xr:uid="{00000000-0005-0000-0000-00007D090000}"/>
    <cellStyle name="Bad 9" xfId="2497" xr:uid="{00000000-0005-0000-0000-00007E090000}"/>
    <cellStyle name="Besuchter Hyperlink_OrgaMMrates" xfId="2498" xr:uid="{00000000-0005-0000-0000-00007F090000}"/>
    <cellStyle name="BIM" xfId="2499" xr:uid="{00000000-0005-0000-0000-000080090000}"/>
    <cellStyle name="blank" xfId="2500" xr:uid="{00000000-0005-0000-0000-000081090000}"/>
    <cellStyle name="blank 2" xfId="2501" xr:uid="{00000000-0005-0000-0000-000082090000}"/>
    <cellStyle name="blank 2 2" xfId="2502" xr:uid="{00000000-0005-0000-0000-000083090000}"/>
    <cellStyle name="blank 2 3" xfId="2503" xr:uid="{00000000-0005-0000-0000-000084090000}"/>
    <cellStyle name="blank 3" xfId="2504" xr:uid="{00000000-0005-0000-0000-000085090000}"/>
    <cellStyle name="blank 4" xfId="2505" xr:uid="{00000000-0005-0000-0000-000086090000}"/>
    <cellStyle name="BlankZero" xfId="2506" xr:uid="{00000000-0005-0000-0000-000087090000}"/>
    <cellStyle name="BlankZero 2" xfId="2507" xr:uid="{00000000-0005-0000-0000-000088090000}"/>
    <cellStyle name="BlankZero 2 2" xfId="2508" xr:uid="{00000000-0005-0000-0000-000089090000}"/>
    <cellStyle name="BlankZero 2 3" xfId="2509" xr:uid="{00000000-0005-0000-0000-00008A090000}"/>
    <cellStyle name="BlankZero 3" xfId="2510" xr:uid="{00000000-0005-0000-0000-00008B090000}"/>
    <cellStyle name="BlankZero 4" xfId="2511" xr:uid="{00000000-0005-0000-0000-00008C090000}"/>
    <cellStyle name="Blue" xfId="2512" xr:uid="{00000000-0005-0000-0000-00008D090000}"/>
    <cellStyle name="Body" xfId="2513" xr:uid="{00000000-0005-0000-0000-00008E090000}"/>
    <cellStyle name="bold big" xfId="2514" xr:uid="{00000000-0005-0000-0000-00008F090000}"/>
    <cellStyle name="bold big 2" xfId="2515" xr:uid="{00000000-0005-0000-0000-000090090000}"/>
    <cellStyle name="bold big 3" xfId="2516" xr:uid="{00000000-0005-0000-0000-000091090000}"/>
    <cellStyle name="Book Antiqua" xfId="2517" xr:uid="{00000000-0005-0000-0000-000092090000}"/>
    <cellStyle name="Border" xfId="2518" xr:uid="{00000000-0005-0000-0000-000093090000}"/>
    <cellStyle name="Border 10" xfId="2519" xr:uid="{00000000-0005-0000-0000-000094090000}"/>
    <cellStyle name="Border 10 2" xfId="2520" xr:uid="{00000000-0005-0000-0000-000095090000}"/>
    <cellStyle name="Border 11" xfId="2521" xr:uid="{00000000-0005-0000-0000-000096090000}"/>
    <cellStyle name="Border 11 2" xfId="2522" xr:uid="{00000000-0005-0000-0000-000097090000}"/>
    <cellStyle name="Border 12" xfId="2523" xr:uid="{00000000-0005-0000-0000-000098090000}"/>
    <cellStyle name="Border 12 2" xfId="2524" xr:uid="{00000000-0005-0000-0000-000099090000}"/>
    <cellStyle name="Border 13" xfId="2525" xr:uid="{00000000-0005-0000-0000-00009A090000}"/>
    <cellStyle name="Border 2" xfId="2526" xr:uid="{00000000-0005-0000-0000-00009B090000}"/>
    <cellStyle name="Border 2 2" xfId="2527" xr:uid="{00000000-0005-0000-0000-00009C090000}"/>
    <cellStyle name="Border 2 2 2" xfId="2528" xr:uid="{00000000-0005-0000-0000-00009D090000}"/>
    <cellStyle name="Border 2 3" xfId="2529" xr:uid="{00000000-0005-0000-0000-00009E090000}"/>
    <cellStyle name="Border 2 3 2" xfId="2530" xr:uid="{00000000-0005-0000-0000-00009F090000}"/>
    <cellStyle name="Border 2 4" xfId="2531" xr:uid="{00000000-0005-0000-0000-0000A0090000}"/>
    <cellStyle name="Border 2 4 2" xfId="2532" xr:uid="{00000000-0005-0000-0000-0000A1090000}"/>
    <cellStyle name="Border 2 5" xfId="2533" xr:uid="{00000000-0005-0000-0000-0000A2090000}"/>
    <cellStyle name="Border 2 5 2" xfId="2534" xr:uid="{00000000-0005-0000-0000-0000A3090000}"/>
    <cellStyle name="Border 2 6" xfId="2535" xr:uid="{00000000-0005-0000-0000-0000A4090000}"/>
    <cellStyle name="Border 2 6 2" xfId="2536" xr:uid="{00000000-0005-0000-0000-0000A5090000}"/>
    <cellStyle name="Border 2 7" xfId="2537" xr:uid="{00000000-0005-0000-0000-0000A6090000}"/>
    <cellStyle name="Border 3" xfId="2538" xr:uid="{00000000-0005-0000-0000-0000A7090000}"/>
    <cellStyle name="Border 3 2" xfId="2539" xr:uid="{00000000-0005-0000-0000-0000A8090000}"/>
    <cellStyle name="Border 3 2 2" xfId="2540" xr:uid="{00000000-0005-0000-0000-0000A9090000}"/>
    <cellStyle name="Border 3 3" xfId="2541" xr:uid="{00000000-0005-0000-0000-0000AA090000}"/>
    <cellStyle name="Border 3 3 2" xfId="2542" xr:uid="{00000000-0005-0000-0000-0000AB090000}"/>
    <cellStyle name="Border 3 4" xfId="2543" xr:uid="{00000000-0005-0000-0000-0000AC090000}"/>
    <cellStyle name="Border 3 4 2" xfId="2544" xr:uid="{00000000-0005-0000-0000-0000AD090000}"/>
    <cellStyle name="Border 3 5" xfId="2545" xr:uid="{00000000-0005-0000-0000-0000AE090000}"/>
    <cellStyle name="Border 3 5 2" xfId="2546" xr:uid="{00000000-0005-0000-0000-0000AF090000}"/>
    <cellStyle name="Border 3 6" xfId="2547" xr:uid="{00000000-0005-0000-0000-0000B0090000}"/>
    <cellStyle name="Border 3 6 2" xfId="2548" xr:uid="{00000000-0005-0000-0000-0000B1090000}"/>
    <cellStyle name="Border 3 7" xfId="2549" xr:uid="{00000000-0005-0000-0000-0000B2090000}"/>
    <cellStyle name="Border 4" xfId="2550" xr:uid="{00000000-0005-0000-0000-0000B3090000}"/>
    <cellStyle name="Border 4 2" xfId="2551" xr:uid="{00000000-0005-0000-0000-0000B4090000}"/>
    <cellStyle name="Border 4 2 2" xfId="2552" xr:uid="{00000000-0005-0000-0000-0000B5090000}"/>
    <cellStyle name="Border 4 3" xfId="2553" xr:uid="{00000000-0005-0000-0000-0000B6090000}"/>
    <cellStyle name="Border 4 3 2" xfId="2554" xr:uid="{00000000-0005-0000-0000-0000B7090000}"/>
    <cellStyle name="Border 4 4" xfId="2555" xr:uid="{00000000-0005-0000-0000-0000B8090000}"/>
    <cellStyle name="Border 4 4 2" xfId="2556" xr:uid="{00000000-0005-0000-0000-0000B9090000}"/>
    <cellStyle name="Border 4 5" xfId="2557" xr:uid="{00000000-0005-0000-0000-0000BA090000}"/>
    <cellStyle name="Border 4 5 2" xfId="2558" xr:uid="{00000000-0005-0000-0000-0000BB090000}"/>
    <cellStyle name="Border 4 6" xfId="2559" xr:uid="{00000000-0005-0000-0000-0000BC090000}"/>
    <cellStyle name="Border 4 6 2" xfId="2560" xr:uid="{00000000-0005-0000-0000-0000BD090000}"/>
    <cellStyle name="Border 4 7" xfId="2561" xr:uid="{00000000-0005-0000-0000-0000BE090000}"/>
    <cellStyle name="Border 5" xfId="2562" xr:uid="{00000000-0005-0000-0000-0000BF090000}"/>
    <cellStyle name="Border 5 2" xfId="2563" xr:uid="{00000000-0005-0000-0000-0000C0090000}"/>
    <cellStyle name="Border 5 2 2" xfId="2564" xr:uid="{00000000-0005-0000-0000-0000C1090000}"/>
    <cellStyle name="Border 5 3" xfId="2565" xr:uid="{00000000-0005-0000-0000-0000C2090000}"/>
    <cellStyle name="Border 5 3 2" xfId="2566" xr:uid="{00000000-0005-0000-0000-0000C3090000}"/>
    <cellStyle name="Border 5 4" xfId="2567" xr:uid="{00000000-0005-0000-0000-0000C4090000}"/>
    <cellStyle name="Border 5 4 2" xfId="2568" xr:uid="{00000000-0005-0000-0000-0000C5090000}"/>
    <cellStyle name="Border 5 5" xfId="2569" xr:uid="{00000000-0005-0000-0000-0000C6090000}"/>
    <cellStyle name="Border 5 5 2" xfId="2570" xr:uid="{00000000-0005-0000-0000-0000C7090000}"/>
    <cellStyle name="Border 5 6" xfId="2571" xr:uid="{00000000-0005-0000-0000-0000C8090000}"/>
    <cellStyle name="Border 5 6 2" xfId="2572" xr:uid="{00000000-0005-0000-0000-0000C9090000}"/>
    <cellStyle name="Border 5 7" xfId="2573" xr:uid="{00000000-0005-0000-0000-0000CA090000}"/>
    <cellStyle name="Border 6" xfId="2574" xr:uid="{00000000-0005-0000-0000-0000CB090000}"/>
    <cellStyle name="Border 6 2" xfId="2575" xr:uid="{00000000-0005-0000-0000-0000CC090000}"/>
    <cellStyle name="Border 6 2 2" xfId="2576" xr:uid="{00000000-0005-0000-0000-0000CD090000}"/>
    <cellStyle name="Border 6 3" xfId="2577" xr:uid="{00000000-0005-0000-0000-0000CE090000}"/>
    <cellStyle name="Border 6 3 2" xfId="2578" xr:uid="{00000000-0005-0000-0000-0000CF090000}"/>
    <cellStyle name="Border 6 4" xfId="2579" xr:uid="{00000000-0005-0000-0000-0000D0090000}"/>
    <cellStyle name="Border 6 4 2" xfId="2580" xr:uid="{00000000-0005-0000-0000-0000D1090000}"/>
    <cellStyle name="Border 6 5" xfId="2581" xr:uid="{00000000-0005-0000-0000-0000D2090000}"/>
    <cellStyle name="Border 6 5 2" xfId="2582" xr:uid="{00000000-0005-0000-0000-0000D3090000}"/>
    <cellStyle name="Border 6 6" xfId="2583" xr:uid="{00000000-0005-0000-0000-0000D4090000}"/>
    <cellStyle name="Border 6 6 2" xfId="2584" xr:uid="{00000000-0005-0000-0000-0000D5090000}"/>
    <cellStyle name="Border 6 7" xfId="2585" xr:uid="{00000000-0005-0000-0000-0000D6090000}"/>
    <cellStyle name="Border 7" xfId="2586" xr:uid="{00000000-0005-0000-0000-0000D7090000}"/>
    <cellStyle name="Border 7 2" xfId="2587" xr:uid="{00000000-0005-0000-0000-0000D8090000}"/>
    <cellStyle name="Border 8" xfId="2588" xr:uid="{00000000-0005-0000-0000-0000D9090000}"/>
    <cellStyle name="Border 8 2" xfId="2589" xr:uid="{00000000-0005-0000-0000-0000DA090000}"/>
    <cellStyle name="Border 9" xfId="2590" xr:uid="{00000000-0005-0000-0000-0000DB090000}"/>
    <cellStyle name="Border 9 2" xfId="2591" xr:uid="{00000000-0005-0000-0000-0000DC090000}"/>
    <cellStyle name="Border Heavy" xfId="2592" xr:uid="{00000000-0005-0000-0000-0000DD090000}"/>
    <cellStyle name="Border Heavy 2" xfId="2593" xr:uid="{00000000-0005-0000-0000-0000DE090000}"/>
    <cellStyle name="Border Heavy 3" xfId="2594" xr:uid="{00000000-0005-0000-0000-0000DF090000}"/>
    <cellStyle name="Border Thin" xfId="2595" xr:uid="{00000000-0005-0000-0000-0000E0090000}"/>
    <cellStyle name="Border Thin 2" xfId="2596" xr:uid="{00000000-0005-0000-0000-0000E1090000}"/>
    <cellStyle name="Border Thin 3" xfId="2597" xr:uid="{00000000-0005-0000-0000-0000E2090000}"/>
    <cellStyle name="Border_Book1" xfId="2598" xr:uid="{00000000-0005-0000-0000-0000E3090000}"/>
    <cellStyle name="bordi" xfId="2599" xr:uid="{00000000-0005-0000-0000-0000E4090000}"/>
    <cellStyle name="Bottom Edge" xfId="2600" xr:uid="{00000000-0005-0000-0000-0000E5090000}"/>
    <cellStyle name="Bottom Edge 10" xfId="2601" xr:uid="{00000000-0005-0000-0000-0000E6090000}"/>
    <cellStyle name="Bottom Edge 10 2" xfId="2602" xr:uid="{00000000-0005-0000-0000-0000E7090000}"/>
    <cellStyle name="Bottom Edge 11" xfId="2603" xr:uid="{00000000-0005-0000-0000-0000E8090000}"/>
    <cellStyle name="Bottom Edge 11 2" xfId="2604" xr:uid="{00000000-0005-0000-0000-0000E9090000}"/>
    <cellStyle name="Bottom Edge 12" xfId="2605" xr:uid="{00000000-0005-0000-0000-0000EA090000}"/>
    <cellStyle name="Bottom Edge 12 2" xfId="2606" xr:uid="{00000000-0005-0000-0000-0000EB090000}"/>
    <cellStyle name="Bottom Edge 13" xfId="2607" xr:uid="{00000000-0005-0000-0000-0000EC090000}"/>
    <cellStyle name="Bottom Edge 13 2" xfId="2608" xr:uid="{00000000-0005-0000-0000-0000ED090000}"/>
    <cellStyle name="Bottom Edge 14" xfId="2609" xr:uid="{00000000-0005-0000-0000-0000EE090000}"/>
    <cellStyle name="Bottom Edge 2" xfId="2610" xr:uid="{00000000-0005-0000-0000-0000EF090000}"/>
    <cellStyle name="Bottom Edge 2 10" xfId="2611" xr:uid="{00000000-0005-0000-0000-0000F0090000}"/>
    <cellStyle name="Bottom Edge 2 10 2" xfId="2612" xr:uid="{00000000-0005-0000-0000-0000F1090000}"/>
    <cellStyle name="Bottom Edge 2 11" xfId="2613" xr:uid="{00000000-0005-0000-0000-0000F2090000}"/>
    <cellStyle name="Bottom Edge 2 11 2" xfId="2614" xr:uid="{00000000-0005-0000-0000-0000F3090000}"/>
    <cellStyle name="Bottom Edge 2 12" xfId="2615" xr:uid="{00000000-0005-0000-0000-0000F4090000}"/>
    <cellStyle name="Bottom Edge 2 12 2" xfId="2616" xr:uid="{00000000-0005-0000-0000-0000F5090000}"/>
    <cellStyle name="Bottom Edge 2 13" xfId="2617" xr:uid="{00000000-0005-0000-0000-0000F6090000}"/>
    <cellStyle name="Bottom Edge 2 2" xfId="2618" xr:uid="{00000000-0005-0000-0000-0000F7090000}"/>
    <cellStyle name="Bottom Edge 2 2 2" xfId="2619" xr:uid="{00000000-0005-0000-0000-0000F8090000}"/>
    <cellStyle name="Bottom Edge 2 2 2 2" xfId="2620" xr:uid="{00000000-0005-0000-0000-0000F9090000}"/>
    <cellStyle name="Bottom Edge 2 2 3" xfId="2621" xr:uid="{00000000-0005-0000-0000-0000FA090000}"/>
    <cellStyle name="Bottom Edge 2 2 3 2" xfId="2622" xr:uid="{00000000-0005-0000-0000-0000FB090000}"/>
    <cellStyle name="Bottom Edge 2 2 4" xfId="2623" xr:uid="{00000000-0005-0000-0000-0000FC090000}"/>
    <cellStyle name="Bottom Edge 2 2 4 2" xfId="2624" xr:uid="{00000000-0005-0000-0000-0000FD090000}"/>
    <cellStyle name="Bottom Edge 2 2 5" xfId="2625" xr:uid="{00000000-0005-0000-0000-0000FE090000}"/>
    <cellStyle name="Bottom Edge 2 2 5 2" xfId="2626" xr:uid="{00000000-0005-0000-0000-0000FF090000}"/>
    <cellStyle name="Bottom Edge 2 2 6" xfId="2627" xr:uid="{00000000-0005-0000-0000-0000000A0000}"/>
    <cellStyle name="Bottom Edge 2 2 6 2" xfId="2628" xr:uid="{00000000-0005-0000-0000-0000010A0000}"/>
    <cellStyle name="Bottom Edge 2 2 7" xfId="2629" xr:uid="{00000000-0005-0000-0000-0000020A0000}"/>
    <cellStyle name="Bottom Edge 2 3" xfId="2630" xr:uid="{00000000-0005-0000-0000-0000030A0000}"/>
    <cellStyle name="Bottom Edge 2 3 2" xfId="2631" xr:uid="{00000000-0005-0000-0000-0000040A0000}"/>
    <cellStyle name="Bottom Edge 2 3 2 2" xfId="2632" xr:uid="{00000000-0005-0000-0000-0000050A0000}"/>
    <cellStyle name="Bottom Edge 2 3 3" xfId="2633" xr:uid="{00000000-0005-0000-0000-0000060A0000}"/>
    <cellStyle name="Bottom Edge 2 3 3 2" xfId="2634" xr:uid="{00000000-0005-0000-0000-0000070A0000}"/>
    <cellStyle name="Bottom Edge 2 3 4" xfId="2635" xr:uid="{00000000-0005-0000-0000-0000080A0000}"/>
    <cellStyle name="Bottom Edge 2 3 4 2" xfId="2636" xr:uid="{00000000-0005-0000-0000-0000090A0000}"/>
    <cellStyle name="Bottom Edge 2 3 5" xfId="2637" xr:uid="{00000000-0005-0000-0000-00000A0A0000}"/>
    <cellStyle name="Bottom Edge 2 3 5 2" xfId="2638" xr:uid="{00000000-0005-0000-0000-00000B0A0000}"/>
    <cellStyle name="Bottom Edge 2 3 6" xfId="2639" xr:uid="{00000000-0005-0000-0000-00000C0A0000}"/>
    <cellStyle name="Bottom Edge 2 3 6 2" xfId="2640" xr:uid="{00000000-0005-0000-0000-00000D0A0000}"/>
    <cellStyle name="Bottom Edge 2 3 7" xfId="2641" xr:uid="{00000000-0005-0000-0000-00000E0A0000}"/>
    <cellStyle name="Bottom Edge 2 4" xfId="2642" xr:uid="{00000000-0005-0000-0000-00000F0A0000}"/>
    <cellStyle name="Bottom Edge 2 4 2" xfId="2643" xr:uid="{00000000-0005-0000-0000-0000100A0000}"/>
    <cellStyle name="Bottom Edge 2 4 2 2" xfId="2644" xr:uid="{00000000-0005-0000-0000-0000110A0000}"/>
    <cellStyle name="Bottom Edge 2 4 3" xfId="2645" xr:uid="{00000000-0005-0000-0000-0000120A0000}"/>
    <cellStyle name="Bottom Edge 2 4 3 2" xfId="2646" xr:uid="{00000000-0005-0000-0000-0000130A0000}"/>
    <cellStyle name="Bottom Edge 2 4 4" xfId="2647" xr:uid="{00000000-0005-0000-0000-0000140A0000}"/>
    <cellStyle name="Bottom Edge 2 4 4 2" xfId="2648" xr:uid="{00000000-0005-0000-0000-0000150A0000}"/>
    <cellStyle name="Bottom Edge 2 4 5" xfId="2649" xr:uid="{00000000-0005-0000-0000-0000160A0000}"/>
    <cellStyle name="Bottom Edge 2 4 5 2" xfId="2650" xr:uid="{00000000-0005-0000-0000-0000170A0000}"/>
    <cellStyle name="Bottom Edge 2 4 6" xfId="2651" xr:uid="{00000000-0005-0000-0000-0000180A0000}"/>
    <cellStyle name="Bottom Edge 2 4 6 2" xfId="2652" xr:uid="{00000000-0005-0000-0000-0000190A0000}"/>
    <cellStyle name="Bottom Edge 2 4 7" xfId="2653" xr:uid="{00000000-0005-0000-0000-00001A0A0000}"/>
    <cellStyle name="Bottom Edge 2 5" xfId="2654" xr:uid="{00000000-0005-0000-0000-00001B0A0000}"/>
    <cellStyle name="Bottom Edge 2 5 2" xfId="2655" xr:uid="{00000000-0005-0000-0000-00001C0A0000}"/>
    <cellStyle name="Bottom Edge 2 5 2 2" xfId="2656" xr:uid="{00000000-0005-0000-0000-00001D0A0000}"/>
    <cellStyle name="Bottom Edge 2 5 3" xfId="2657" xr:uid="{00000000-0005-0000-0000-00001E0A0000}"/>
    <cellStyle name="Bottom Edge 2 5 3 2" xfId="2658" xr:uid="{00000000-0005-0000-0000-00001F0A0000}"/>
    <cellStyle name="Bottom Edge 2 5 4" xfId="2659" xr:uid="{00000000-0005-0000-0000-0000200A0000}"/>
    <cellStyle name="Bottom Edge 2 5 4 2" xfId="2660" xr:uid="{00000000-0005-0000-0000-0000210A0000}"/>
    <cellStyle name="Bottom Edge 2 5 5" xfId="2661" xr:uid="{00000000-0005-0000-0000-0000220A0000}"/>
    <cellStyle name="Bottom Edge 2 5 5 2" xfId="2662" xr:uid="{00000000-0005-0000-0000-0000230A0000}"/>
    <cellStyle name="Bottom Edge 2 5 6" xfId="2663" xr:uid="{00000000-0005-0000-0000-0000240A0000}"/>
    <cellStyle name="Bottom Edge 2 5 6 2" xfId="2664" xr:uid="{00000000-0005-0000-0000-0000250A0000}"/>
    <cellStyle name="Bottom Edge 2 5 7" xfId="2665" xr:uid="{00000000-0005-0000-0000-0000260A0000}"/>
    <cellStyle name="Bottom Edge 2 6" xfId="2666" xr:uid="{00000000-0005-0000-0000-0000270A0000}"/>
    <cellStyle name="Bottom Edge 2 6 2" xfId="2667" xr:uid="{00000000-0005-0000-0000-0000280A0000}"/>
    <cellStyle name="Bottom Edge 2 7" xfId="2668" xr:uid="{00000000-0005-0000-0000-0000290A0000}"/>
    <cellStyle name="Bottom Edge 2 7 2" xfId="2669" xr:uid="{00000000-0005-0000-0000-00002A0A0000}"/>
    <cellStyle name="Bottom Edge 2 8" xfId="2670" xr:uid="{00000000-0005-0000-0000-00002B0A0000}"/>
    <cellStyle name="Bottom Edge 2 8 2" xfId="2671" xr:uid="{00000000-0005-0000-0000-00002C0A0000}"/>
    <cellStyle name="Bottom Edge 2 9" xfId="2672" xr:uid="{00000000-0005-0000-0000-00002D0A0000}"/>
    <cellStyle name="Bottom Edge 2 9 2" xfId="2673" xr:uid="{00000000-0005-0000-0000-00002E0A0000}"/>
    <cellStyle name="Bottom Edge 3" xfId="2674" xr:uid="{00000000-0005-0000-0000-00002F0A0000}"/>
    <cellStyle name="Bottom Edge 3 2" xfId="2675" xr:uid="{00000000-0005-0000-0000-0000300A0000}"/>
    <cellStyle name="Bottom Edge 3 2 2" xfId="2676" xr:uid="{00000000-0005-0000-0000-0000310A0000}"/>
    <cellStyle name="Bottom Edge 3 3" xfId="2677" xr:uid="{00000000-0005-0000-0000-0000320A0000}"/>
    <cellStyle name="Bottom Edge 3 3 2" xfId="2678" xr:uid="{00000000-0005-0000-0000-0000330A0000}"/>
    <cellStyle name="Bottom Edge 3 4" xfId="2679" xr:uid="{00000000-0005-0000-0000-0000340A0000}"/>
    <cellStyle name="Bottom Edge 3 4 2" xfId="2680" xr:uid="{00000000-0005-0000-0000-0000350A0000}"/>
    <cellStyle name="Bottom Edge 3 5" xfId="2681" xr:uid="{00000000-0005-0000-0000-0000360A0000}"/>
    <cellStyle name="Bottom Edge 3 5 2" xfId="2682" xr:uid="{00000000-0005-0000-0000-0000370A0000}"/>
    <cellStyle name="Bottom Edge 3 6" xfId="2683" xr:uid="{00000000-0005-0000-0000-0000380A0000}"/>
    <cellStyle name="Bottom Edge 3 6 2" xfId="2684" xr:uid="{00000000-0005-0000-0000-0000390A0000}"/>
    <cellStyle name="Bottom Edge 3 7" xfId="2685" xr:uid="{00000000-0005-0000-0000-00003A0A0000}"/>
    <cellStyle name="Bottom Edge 4" xfId="2686" xr:uid="{00000000-0005-0000-0000-00003B0A0000}"/>
    <cellStyle name="Bottom Edge 4 2" xfId="2687" xr:uid="{00000000-0005-0000-0000-00003C0A0000}"/>
    <cellStyle name="Bottom Edge 4 2 2" xfId="2688" xr:uid="{00000000-0005-0000-0000-00003D0A0000}"/>
    <cellStyle name="Bottom Edge 4 3" xfId="2689" xr:uid="{00000000-0005-0000-0000-00003E0A0000}"/>
    <cellStyle name="Bottom Edge 4 3 2" xfId="2690" xr:uid="{00000000-0005-0000-0000-00003F0A0000}"/>
    <cellStyle name="Bottom Edge 4 4" xfId="2691" xr:uid="{00000000-0005-0000-0000-0000400A0000}"/>
    <cellStyle name="Bottom Edge 4 4 2" xfId="2692" xr:uid="{00000000-0005-0000-0000-0000410A0000}"/>
    <cellStyle name="Bottom Edge 4 5" xfId="2693" xr:uid="{00000000-0005-0000-0000-0000420A0000}"/>
    <cellStyle name="Bottom Edge 4 5 2" xfId="2694" xr:uid="{00000000-0005-0000-0000-0000430A0000}"/>
    <cellStyle name="Bottom Edge 4 6" xfId="2695" xr:uid="{00000000-0005-0000-0000-0000440A0000}"/>
    <cellStyle name="Bottom Edge 4 6 2" xfId="2696" xr:uid="{00000000-0005-0000-0000-0000450A0000}"/>
    <cellStyle name="Bottom Edge 4 7" xfId="2697" xr:uid="{00000000-0005-0000-0000-0000460A0000}"/>
    <cellStyle name="Bottom Edge 5" xfId="2698" xr:uid="{00000000-0005-0000-0000-0000470A0000}"/>
    <cellStyle name="Bottom Edge 5 2" xfId="2699" xr:uid="{00000000-0005-0000-0000-0000480A0000}"/>
    <cellStyle name="Bottom Edge 5 2 2" xfId="2700" xr:uid="{00000000-0005-0000-0000-0000490A0000}"/>
    <cellStyle name="Bottom Edge 5 3" xfId="2701" xr:uid="{00000000-0005-0000-0000-00004A0A0000}"/>
    <cellStyle name="Bottom Edge 5 3 2" xfId="2702" xr:uid="{00000000-0005-0000-0000-00004B0A0000}"/>
    <cellStyle name="Bottom Edge 5 4" xfId="2703" xr:uid="{00000000-0005-0000-0000-00004C0A0000}"/>
    <cellStyle name="Bottom Edge 5 4 2" xfId="2704" xr:uid="{00000000-0005-0000-0000-00004D0A0000}"/>
    <cellStyle name="Bottom Edge 5 5" xfId="2705" xr:uid="{00000000-0005-0000-0000-00004E0A0000}"/>
    <cellStyle name="Bottom Edge 5 5 2" xfId="2706" xr:uid="{00000000-0005-0000-0000-00004F0A0000}"/>
    <cellStyle name="Bottom Edge 5 6" xfId="2707" xr:uid="{00000000-0005-0000-0000-0000500A0000}"/>
    <cellStyle name="Bottom Edge 5 6 2" xfId="2708" xr:uid="{00000000-0005-0000-0000-0000510A0000}"/>
    <cellStyle name="Bottom Edge 5 7" xfId="2709" xr:uid="{00000000-0005-0000-0000-0000520A0000}"/>
    <cellStyle name="Bottom Edge 6" xfId="2710" xr:uid="{00000000-0005-0000-0000-0000530A0000}"/>
    <cellStyle name="Bottom Edge 6 2" xfId="2711" xr:uid="{00000000-0005-0000-0000-0000540A0000}"/>
    <cellStyle name="Bottom Edge 6 2 2" xfId="2712" xr:uid="{00000000-0005-0000-0000-0000550A0000}"/>
    <cellStyle name="Bottom Edge 6 3" xfId="2713" xr:uid="{00000000-0005-0000-0000-0000560A0000}"/>
    <cellStyle name="Bottom Edge 6 3 2" xfId="2714" xr:uid="{00000000-0005-0000-0000-0000570A0000}"/>
    <cellStyle name="Bottom Edge 6 4" xfId="2715" xr:uid="{00000000-0005-0000-0000-0000580A0000}"/>
    <cellStyle name="Bottom Edge 6 4 2" xfId="2716" xr:uid="{00000000-0005-0000-0000-0000590A0000}"/>
    <cellStyle name="Bottom Edge 6 5" xfId="2717" xr:uid="{00000000-0005-0000-0000-00005A0A0000}"/>
    <cellStyle name="Bottom Edge 6 5 2" xfId="2718" xr:uid="{00000000-0005-0000-0000-00005B0A0000}"/>
    <cellStyle name="Bottom Edge 6 6" xfId="2719" xr:uid="{00000000-0005-0000-0000-00005C0A0000}"/>
    <cellStyle name="Bottom Edge 6 6 2" xfId="2720" xr:uid="{00000000-0005-0000-0000-00005D0A0000}"/>
    <cellStyle name="Bottom Edge 6 7" xfId="2721" xr:uid="{00000000-0005-0000-0000-00005E0A0000}"/>
    <cellStyle name="Bottom Edge 7" xfId="2722" xr:uid="{00000000-0005-0000-0000-00005F0A0000}"/>
    <cellStyle name="Bottom Edge 7 2" xfId="2723" xr:uid="{00000000-0005-0000-0000-0000600A0000}"/>
    <cellStyle name="Bottom Edge 8" xfId="2724" xr:uid="{00000000-0005-0000-0000-0000610A0000}"/>
    <cellStyle name="Bottom Edge 8 2" xfId="2725" xr:uid="{00000000-0005-0000-0000-0000620A0000}"/>
    <cellStyle name="Bottom Edge 9" xfId="2726" xr:uid="{00000000-0005-0000-0000-0000630A0000}"/>
    <cellStyle name="Bottom Edge 9 2" xfId="2727" xr:uid="{00000000-0005-0000-0000-0000640A0000}"/>
    <cellStyle name="Buena" xfId="2728" xr:uid="{00000000-0005-0000-0000-0000650A0000}"/>
    <cellStyle name="buscas" xfId="2729" xr:uid="{00000000-0005-0000-0000-0000660A0000}"/>
    <cellStyle name="C0" xfId="2730" xr:uid="{00000000-0005-0000-0000-0000670A0000}"/>
    <cellStyle name="Calc" xfId="2731" xr:uid="{00000000-0005-0000-0000-0000680A0000}"/>
    <cellStyle name="Calc 2" xfId="2732" xr:uid="{00000000-0005-0000-0000-0000690A0000}"/>
    <cellStyle name="Calc 3" xfId="2733" xr:uid="{00000000-0005-0000-0000-00006A0A0000}"/>
    <cellStyle name="Calc Currency (0)" xfId="2734" xr:uid="{00000000-0005-0000-0000-00006B0A0000}"/>
    <cellStyle name="Calc Currency (0) 10" xfId="2735" xr:uid="{00000000-0005-0000-0000-00006C0A0000}"/>
    <cellStyle name="Calc Currency (0) 11" xfId="2736" xr:uid="{00000000-0005-0000-0000-00006D0A0000}"/>
    <cellStyle name="Calc Currency (0) 12" xfId="2737" xr:uid="{00000000-0005-0000-0000-00006E0A0000}"/>
    <cellStyle name="Calc Currency (0) 13" xfId="2738" xr:uid="{00000000-0005-0000-0000-00006F0A0000}"/>
    <cellStyle name="Calc Currency (0) 14" xfId="2739" xr:uid="{00000000-0005-0000-0000-0000700A0000}"/>
    <cellStyle name="Calc Currency (0) 15" xfId="2740" xr:uid="{00000000-0005-0000-0000-0000710A0000}"/>
    <cellStyle name="Calc Currency (0) 16" xfId="2741" xr:uid="{00000000-0005-0000-0000-0000720A0000}"/>
    <cellStyle name="Calc Currency (0) 17" xfId="2742" xr:uid="{00000000-0005-0000-0000-0000730A0000}"/>
    <cellStyle name="Calc Currency (0) 18" xfId="2743" xr:uid="{00000000-0005-0000-0000-0000740A0000}"/>
    <cellStyle name="Calc Currency (0) 19" xfId="2744" xr:uid="{00000000-0005-0000-0000-0000750A0000}"/>
    <cellStyle name="Calc Currency (0) 2" xfId="2745" xr:uid="{00000000-0005-0000-0000-0000760A0000}"/>
    <cellStyle name="Calc Currency (0) 2 10" xfId="2746" xr:uid="{00000000-0005-0000-0000-0000770A0000}"/>
    <cellStyle name="Calc Currency (0) 2 11" xfId="2747" xr:uid="{00000000-0005-0000-0000-0000780A0000}"/>
    <cellStyle name="Calc Currency (0) 2 12" xfId="2748" xr:uid="{00000000-0005-0000-0000-0000790A0000}"/>
    <cellStyle name="Calc Currency (0) 2 13" xfId="2749" xr:uid="{00000000-0005-0000-0000-00007A0A0000}"/>
    <cellStyle name="Calc Currency (0) 2 2" xfId="2750" xr:uid="{00000000-0005-0000-0000-00007B0A0000}"/>
    <cellStyle name="Calc Currency (0) 2 3" xfId="2751" xr:uid="{00000000-0005-0000-0000-00007C0A0000}"/>
    <cellStyle name="Calc Currency (0) 2 4" xfId="2752" xr:uid="{00000000-0005-0000-0000-00007D0A0000}"/>
    <cellStyle name="Calc Currency (0) 2 5" xfId="2753" xr:uid="{00000000-0005-0000-0000-00007E0A0000}"/>
    <cellStyle name="Calc Currency (0) 2 6" xfId="2754" xr:uid="{00000000-0005-0000-0000-00007F0A0000}"/>
    <cellStyle name="Calc Currency (0) 2 7" xfId="2755" xr:uid="{00000000-0005-0000-0000-0000800A0000}"/>
    <cellStyle name="Calc Currency (0) 2 8" xfId="2756" xr:uid="{00000000-0005-0000-0000-0000810A0000}"/>
    <cellStyle name="Calc Currency (0) 2 9" xfId="2757" xr:uid="{00000000-0005-0000-0000-0000820A0000}"/>
    <cellStyle name="Calc Currency (0) 2_MR4 Pensions Reform Actuals Adj 29.06.2009 - 02.08.2009 v1.0" xfId="2758" xr:uid="{00000000-0005-0000-0000-0000830A0000}"/>
    <cellStyle name="Calc Currency (0) 20" xfId="2759" xr:uid="{00000000-0005-0000-0000-0000840A0000}"/>
    <cellStyle name="Calc Currency (0) 21" xfId="2760" xr:uid="{00000000-0005-0000-0000-0000850A0000}"/>
    <cellStyle name="Calc Currency (0) 22" xfId="2761" xr:uid="{00000000-0005-0000-0000-0000860A0000}"/>
    <cellStyle name="Calc Currency (0) 23" xfId="2762" xr:uid="{00000000-0005-0000-0000-0000870A0000}"/>
    <cellStyle name="Calc Currency (0) 24" xfId="2763" xr:uid="{00000000-0005-0000-0000-0000880A0000}"/>
    <cellStyle name="Calc Currency (0) 25" xfId="2764" xr:uid="{00000000-0005-0000-0000-0000890A0000}"/>
    <cellStyle name="Calc Currency (0) 26" xfId="2765" xr:uid="{00000000-0005-0000-0000-00008A0A0000}"/>
    <cellStyle name="Calc Currency (0) 27" xfId="2766" xr:uid="{00000000-0005-0000-0000-00008B0A0000}"/>
    <cellStyle name="Calc Currency (0) 28" xfId="2767" xr:uid="{00000000-0005-0000-0000-00008C0A0000}"/>
    <cellStyle name="Calc Currency (0) 29" xfId="2768" xr:uid="{00000000-0005-0000-0000-00008D0A0000}"/>
    <cellStyle name="Calc Currency (0) 3" xfId="2769" xr:uid="{00000000-0005-0000-0000-00008E0A0000}"/>
    <cellStyle name="Calc Currency (0) 3 10" xfId="2770" xr:uid="{00000000-0005-0000-0000-00008F0A0000}"/>
    <cellStyle name="Calc Currency (0) 3 11" xfId="2771" xr:uid="{00000000-0005-0000-0000-0000900A0000}"/>
    <cellStyle name="Calc Currency (0) 3 12" xfId="2772" xr:uid="{00000000-0005-0000-0000-0000910A0000}"/>
    <cellStyle name="Calc Currency (0) 3 13" xfId="2773" xr:uid="{00000000-0005-0000-0000-0000920A0000}"/>
    <cellStyle name="Calc Currency (0) 3 2" xfId="2774" xr:uid="{00000000-0005-0000-0000-0000930A0000}"/>
    <cellStyle name="Calc Currency (0) 3 3" xfId="2775" xr:uid="{00000000-0005-0000-0000-0000940A0000}"/>
    <cellStyle name="Calc Currency (0) 3 4" xfId="2776" xr:uid="{00000000-0005-0000-0000-0000950A0000}"/>
    <cellStyle name="Calc Currency (0) 3 5" xfId="2777" xr:uid="{00000000-0005-0000-0000-0000960A0000}"/>
    <cellStyle name="Calc Currency (0) 3 6" xfId="2778" xr:uid="{00000000-0005-0000-0000-0000970A0000}"/>
    <cellStyle name="Calc Currency (0) 3 7" xfId="2779" xr:uid="{00000000-0005-0000-0000-0000980A0000}"/>
    <cellStyle name="Calc Currency (0) 3 8" xfId="2780" xr:uid="{00000000-0005-0000-0000-0000990A0000}"/>
    <cellStyle name="Calc Currency (0) 3 9" xfId="2781" xr:uid="{00000000-0005-0000-0000-00009A0A0000}"/>
    <cellStyle name="Calc Currency (0) 3_MR4 Pensions Reform Actuals Adj 29.06.2009 - 02.08.2009 v1.0" xfId="2782" xr:uid="{00000000-0005-0000-0000-00009B0A0000}"/>
    <cellStyle name="Calc Currency (0) 30" xfId="2783" xr:uid="{00000000-0005-0000-0000-00009C0A0000}"/>
    <cellStyle name="Calc Currency (0) 31" xfId="2784" xr:uid="{00000000-0005-0000-0000-00009D0A0000}"/>
    <cellStyle name="Calc Currency (0) 32" xfId="2785" xr:uid="{00000000-0005-0000-0000-00009E0A0000}"/>
    <cellStyle name="Calc Currency (0) 33" xfId="2786" xr:uid="{00000000-0005-0000-0000-00009F0A0000}"/>
    <cellStyle name="Calc Currency (0) 34" xfId="2787" xr:uid="{00000000-0005-0000-0000-0000A00A0000}"/>
    <cellStyle name="Calc Currency (0) 35" xfId="2788" xr:uid="{00000000-0005-0000-0000-0000A10A0000}"/>
    <cellStyle name="Calc Currency (0) 36" xfId="2789" xr:uid="{00000000-0005-0000-0000-0000A20A0000}"/>
    <cellStyle name="Calc Currency (0) 37" xfId="2790" xr:uid="{00000000-0005-0000-0000-0000A30A0000}"/>
    <cellStyle name="Calc Currency (0) 38" xfId="2791" xr:uid="{00000000-0005-0000-0000-0000A40A0000}"/>
    <cellStyle name="Calc Currency (0) 39" xfId="2792" xr:uid="{00000000-0005-0000-0000-0000A50A0000}"/>
    <cellStyle name="Calc Currency (0) 4" xfId="2793" xr:uid="{00000000-0005-0000-0000-0000A60A0000}"/>
    <cellStyle name="Calc Currency (0) 4 10" xfId="2794" xr:uid="{00000000-0005-0000-0000-0000A70A0000}"/>
    <cellStyle name="Calc Currency (0) 4 11" xfId="2795" xr:uid="{00000000-0005-0000-0000-0000A80A0000}"/>
    <cellStyle name="Calc Currency (0) 4 12" xfId="2796" xr:uid="{00000000-0005-0000-0000-0000A90A0000}"/>
    <cellStyle name="Calc Currency (0) 4 13" xfId="2797" xr:uid="{00000000-0005-0000-0000-0000AA0A0000}"/>
    <cellStyle name="Calc Currency (0) 4 2" xfId="2798" xr:uid="{00000000-0005-0000-0000-0000AB0A0000}"/>
    <cellStyle name="Calc Currency (0) 4 3" xfId="2799" xr:uid="{00000000-0005-0000-0000-0000AC0A0000}"/>
    <cellStyle name="Calc Currency (0) 4 4" xfId="2800" xr:uid="{00000000-0005-0000-0000-0000AD0A0000}"/>
    <cellStyle name="Calc Currency (0) 4 5" xfId="2801" xr:uid="{00000000-0005-0000-0000-0000AE0A0000}"/>
    <cellStyle name="Calc Currency (0) 4 6" xfId="2802" xr:uid="{00000000-0005-0000-0000-0000AF0A0000}"/>
    <cellStyle name="Calc Currency (0) 4 7" xfId="2803" xr:uid="{00000000-0005-0000-0000-0000B00A0000}"/>
    <cellStyle name="Calc Currency (0) 4 8" xfId="2804" xr:uid="{00000000-0005-0000-0000-0000B10A0000}"/>
    <cellStyle name="Calc Currency (0) 4 9" xfId="2805" xr:uid="{00000000-0005-0000-0000-0000B20A0000}"/>
    <cellStyle name="Calc Currency (0) 4_MR4 Pensions Reform Actuals Adj 29.06.2009 - 02.08.2009 v1.0" xfId="2806" xr:uid="{00000000-0005-0000-0000-0000B30A0000}"/>
    <cellStyle name="Calc Currency (0) 40" xfId="2807" xr:uid="{00000000-0005-0000-0000-0000B40A0000}"/>
    <cellStyle name="Calc Currency (0) 41" xfId="2808" xr:uid="{00000000-0005-0000-0000-0000B50A0000}"/>
    <cellStyle name="Calc Currency (0) 5" xfId="2809" xr:uid="{00000000-0005-0000-0000-0000B60A0000}"/>
    <cellStyle name="Calc Currency (0) 6" xfId="2810" xr:uid="{00000000-0005-0000-0000-0000B70A0000}"/>
    <cellStyle name="Calc Currency (0) 7" xfId="2811" xr:uid="{00000000-0005-0000-0000-0000B80A0000}"/>
    <cellStyle name="Calc Currency (0) 8" xfId="2812" xr:uid="{00000000-0005-0000-0000-0000B90A0000}"/>
    <cellStyle name="Calc Currency (0) 9" xfId="2813" xr:uid="{00000000-0005-0000-0000-0000BA0A0000}"/>
    <cellStyle name="Calc Currency (0)_AMS Increment 30.11.09-13.12.09" xfId="2814" xr:uid="{00000000-0005-0000-0000-0000BB0A0000}"/>
    <cellStyle name="Calc Currency (2)" xfId="2815" xr:uid="{00000000-0005-0000-0000-0000BC0A0000}"/>
    <cellStyle name="Calc Percent (0)" xfId="2816" xr:uid="{00000000-0005-0000-0000-0000BD0A0000}"/>
    <cellStyle name="Calc Percent (1)" xfId="2817" xr:uid="{00000000-0005-0000-0000-0000BE0A0000}"/>
    <cellStyle name="Calc Percent (2)" xfId="2818" xr:uid="{00000000-0005-0000-0000-0000BF0A0000}"/>
    <cellStyle name="Calc Units (0)" xfId="2819" xr:uid="{00000000-0005-0000-0000-0000C00A0000}"/>
    <cellStyle name="Calc Units (1)" xfId="2820" xr:uid="{00000000-0005-0000-0000-0000C10A0000}"/>
    <cellStyle name="Calc Units (2)" xfId="2821" xr:uid="{00000000-0005-0000-0000-0000C20A0000}"/>
    <cellStyle name="Calc_%" xfId="2822" xr:uid="{00000000-0005-0000-0000-0000C30A0000}"/>
    <cellStyle name="Calculation 10" xfId="2823" xr:uid="{00000000-0005-0000-0000-0000C40A0000}"/>
    <cellStyle name="Calculation 10 2" xfId="2824" xr:uid="{00000000-0005-0000-0000-0000C50A0000}"/>
    <cellStyle name="Calculation 10 2 2" xfId="2825" xr:uid="{00000000-0005-0000-0000-0000C60A0000}"/>
    <cellStyle name="Calculation 10 3" xfId="2826" xr:uid="{00000000-0005-0000-0000-0000C70A0000}"/>
    <cellStyle name="Calculation 10 3 2" xfId="2827" xr:uid="{00000000-0005-0000-0000-0000C80A0000}"/>
    <cellStyle name="Calculation 10 4" xfId="2828" xr:uid="{00000000-0005-0000-0000-0000C90A0000}"/>
    <cellStyle name="Calculation 10 4 2" xfId="2829" xr:uid="{00000000-0005-0000-0000-0000CA0A0000}"/>
    <cellStyle name="Calculation 10 5" xfId="2830" xr:uid="{00000000-0005-0000-0000-0000CB0A0000}"/>
    <cellStyle name="Calculation 10 5 2" xfId="2831" xr:uid="{00000000-0005-0000-0000-0000CC0A0000}"/>
    <cellStyle name="Calculation 10 6" xfId="2832" xr:uid="{00000000-0005-0000-0000-0000CD0A0000}"/>
    <cellStyle name="Calculation 10 6 2" xfId="2833" xr:uid="{00000000-0005-0000-0000-0000CE0A0000}"/>
    <cellStyle name="Calculation 10 7" xfId="2834" xr:uid="{00000000-0005-0000-0000-0000CF0A0000}"/>
    <cellStyle name="Calculation 10 7 2" xfId="2835" xr:uid="{00000000-0005-0000-0000-0000D00A0000}"/>
    <cellStyle name="Calculation 10 8" xfId="2836" xr:uid="{00000000-0005-0000-0000-0000D10A0000}"/>
    <cellStyle name="Calculation 11" xfId="2837" xr:uid="{00000000-0005-0000-0000-0000D20A0000}"/>
    <cellStyle name="Calculation 11 2" xfId="2838" xr:uid="{00000000-0005-0000-0000-0000D30A0000}"/>
    <cellStyle name="Calculation 11 2 2" xfId="2839" xr:uid="{00000000-0005-0000-0000-0000D40A0000}"/>
    <cellStyle name="Calculation 11 3" xfId="2840" xr:uid="{00000000-0005-0000-0000-0000D50A0000}"/>
    <cellStyle name="Calculation 11 3 2" xfId="2841" xr:uid="{00000000-0005-0000-0000-0000D60A0000}"/>
    <cellStyle name="Calculation 11 4" xfId="2842" xr:uid="{00000000-0005-0000-0000-0000D70A0000}"/>
    <cellStyle name="Calculation 11 4 2" xfId="2843" xr:uid="{00000000-0005-0000-0000-0000D80A0000}"/>
    <cellStyle name="Calculation 11 5" xfId="2844" xr:uid="{00000000-0005-0000-0000-0000D90A0000}"/>
    <cellStyle name="Calculation 11 5 2" xfId="2845" xr:uid="{00000000-0005-0000-0000-0000DA0A0000}"/>
    <cellStyle name="Calculation 11 6" xfId="2846" xr:uid="{00000000-0005-0000-0000-0000DB0A0000}"/>
    <cellStyle name="Calculation 11 6 2" xfId="2847" xr:uid="{00000000-0005-0000-0000-0000DC0A0000}"/>
    <cellStyle name="Calculation 11 7" xfId="2848" xr:uid="{00000000-0005-0000-0000-0000DD0A0000}"/>
    <cellStyle name="Calculation 11 7 2" xfId="2849" xr:uid="{00000000-0005-0000-0000-0000DE0A0000}"/>
    <cellStyle name="Calculation 11 8" xfId="2850" xr:uid="{00000000-0005-0000-0000-0000DF0A0000}"/>
    <cellStyle name="Calculation 12" xfId="2851" xr:uid="{00000000-0005-0000-0000-0000E00A0000}"/>
    <cellStyle name="Calculation 12 2" xfId="2852" xr:uid="{00000000-0005-0000-0000-0000E10A0000}"/>
    <cellStyle name="Calculation 12 2 2" xfId="2853" xr:uid="{00000000-0005-0000-0000-0000E20A0000}"/>
    <cellStyle name="Calculation 12 3" xfId="2854" xr:uid="{00000000-0005-0000-0000-0000E30A0000}"/>
    <cellStyle name="Calculation 12 3 2" xfId="2855" xr:uid="{00000000-0005-0000-0000-0000E40A0000}"/>
    <cellStyle name="Calculation 12 4" xfId="2856" xr:uid="{00000000-0005-0000-0000-0000E50A0000}"/>
    <cellStyle name="Calculation 12 4 2" xfId="2857" xr:uid="{00000000-0005-0000-0000-0000E60A0000}"/>
    <cellStyle name="Calculation 12 5" xfId="2858" xr:uid="{00000000-0005-0000-0000-0000E70A0000}"/>
    <cellStyle name="Calculation 12 5 2" xfId="2859" xr:uid="{00000000-0005-0000-0000-0000E80A0000}"/>
    <cellStyle name="Calculation 12 6" xfId="2860" xr:uid="{00000000-0005-0000-0000-0000E90A0000}"/>
    <cellStyle name="Calculation 12 6 2" xfId="2861" xr:uid="{00000000-0005-0000-0000-0000EA0A0000}"/>
    <cellStyle name="Calculation 12 7" xfId="2862" xr:uid="{00000000-0005-0000-0000-0000EB0A0000}"/>
    <cellStyle name="Calculation 12 7 2" xfId="2863" xr:uid="{00000000-0005-0000-0000-0000EC0A0000}"/>
    <cellStyle name="Calculation 12 8" xfId="2864" xr:uid="{00000000-0005-0000-0000-0000ED0A0000}"/>
    <cellStyle name="Calculation 13" xfId="2865" xr:uid="{00000000-0005-0000-0000-0000EE0A0000}"/>
    <cellStyle name="Calculation 13 2" xfId="2866" xr:uid="{00000000-0005-0000-0000-0000EF0A0000}"/>
    <cellStyle name="Calculation 13 2 2" xfId="2867" xr:uid="{00000000-0005-0000-0000-0000F00A0000}"/>
    <cellStyle name="Calculation 13 3" xfId="2868" xr:uid="{00000000-0005-0000-0000-0000F10A0000}"/>
    <cellStyle name="Calculation 13 3 2" xfId="2869" xr:uid="{00000000-0005-0000-0000-0000F20A0000}"/>
    <cellStyle name="Calculation 13 4" xfId="2870" xr:uid="{00000000-0005-0000-0000-0000F30A0000}"/>
    <cellStyle name="Calculation 13 4 2" xfId="2871" xr:uid="{00000000-0005-0000-0000-0000F40A0000}"/>
    <cellStyle name="Calculation 13 5" xfId="2872" xr:uid="{00000000-0005-0000-0000-0000F50A0000}"/>
    <cellStyle name="Calculation 13 5 2" xfId="2873" xr:uid="{00000000-0005-0000-0000-0000F60A0000}"/>
    <cellStyle name="Calculation 13 6" xfId="2874" xr:uid="{00000000-0005-0000-0000-0000F70A0000}"/>
    <cellStyle name="Calculation 13 6 2" xfId="2875" xr:uid="{00000000-0005-0000-0000-0000F80A0000}"/>
    <cellStyle name="Calculation 13 7" xfId="2876" xr:uid="{00000000-0005-0000-0000-0000F90A0000}"/>
    <cellStyle name="Calculation 13 7 2" xfId="2877" xr:uid="{00000000-0005-0000-0000-0000FA0A0000}"/>
    <cellStyle name="Calculation 13 8" xfId="2878" xr:uid="{00000000-0005-0000-0000-0000FB0A0000}"/>
    <cellStyle name="Calculation 14" xfId="2879" xr:uid="{00000000-0005-0000-0000-0000FC0A0000}"/>
    <cellStyle name="Calculation 15" xfId="2880" xr:uid="{00000000-0005-0000-0000-0000FD0A0000}"/>
    <cellStyle name="Calculation 16" xfId="2881" xr:uid="{00000000-0005-0000-0000-0000FE0A0000}"/>
    <cellStyle name="Calculation 16 2" xfId="2882" xr:uid="{00000000-0005-0000-0000-0000FF0A0000}"/>
    <cellStyle name="Calculation 2" xfId="2883" xr:uid="{00000000-0005-0000-0000-0000000B0000}"/>
    <cellStyle name="Calculation 2 2" xfId="2884" xr:uid="{00000000-0005-0000-0000-0000010B0000}"/>
    <cellStyle name="Calculation 2 2 2" xfId="2885" xr:uid="{00000000-0005-0000-0000-0000020B0000}"/>
    <cellStyle name="Calculation 2 2 2 2" xfId="2886" xr:uid="{00000000-0005-0000-0000-0000030B0000}"/>
    <cellStyle name="Calculation 2 2 2 2 2" xfId="2887" xr:uid="{00000000-0005-0000-0000-0000040B0000}"/>
    <cellStyle name="Calculation 2 2 2 3" xfId="2888" xr:uid="{00000000-0005-0000-0000-0000050B0000}"/>
    <cellStyle name="Calculation 2 2 2 3 2" xfId="2889" xr:uid="{00000000-0005-0000-0000-0000060B0000}"/>
    <cellStyle name="Calculation 2 2 2 4" xfId="2890" xr:uid="{00000000-0005-0000-0000-0000070B0000}"/>
    <cellStyle name="Calculation 2 2 2 4 2" xfId="2891" xr:uid="{00000000-0005-0000-0000-0000080B0000}"/>
    <cellStyle name="Calculation 2 2 2 5" xfId="2892" xr:uid="{00000000-0005-0000-0000-0000090B0000}"/>
    <cellStyle name="Calculation 2 2 2 5 2" xfId="2893" xr:uid="{00000000-0005-0000-0000-00000A0B0000}"/>
    <cellStyle name="Calculation 2 2 2 6" xfId="2894" xr:uid="{00000000-0005-0000-0000-00000B0B0000}"/>
    <cellStyle name="Calculation 2 2 2 6 2" xfId="2895" xr:uid="{00000000-0005-0000-0000-00000C0B0000}"/>
    <cellStyle name="Calculation 2 2 2 7" xfId="2896" xr:uid="{00000000-0005-0000-0000-00000D0B0000}"/>
    <cellStyle name="Calculation 2 2 2 7 2" xfId="2897" xr:uid="{00000000-0005-0000-0000-00000E0B0000}"/>
    <cellStyle name="Calculation 2 2 2 8" xfId="2898" xr:uid="{00000000-0005-0000-0000-00000F0B0000}"/>
    <cellStyle name="Calculation 2 2 3" xfId="2899" xr:uid="{00000000-0005-0000-0000-0000100B0000}"/>
    <cellStyle name="Calculation 2 2 3 2" xfId="2900" xr:uid="{00000000-0005-0000-0000-0000110B0000}"/>
    <cellStyle name="Calculation 2 2 4" xfId="2901" xr:uid="{00000000-0005-0000-0000-0000120B0000}"/>
    <cellStyle name="Calculation 2 2 4 2" xfId="2902" xr:uid="{00000000-0005-0000-0000-0000130B0000}"/>
    <cellStyle name="Calculation 2 2 5" xfId="2903" xr:uid="{00000000-0005-0000-0000-0000140B0000}"/>
    <cellStyle name="Calculation 2 2 5 2" xfId="2904" xr:uid="{00000000-0005-0000-0000-0000150B0000}"/>
    <cellStyle name="Calculation 2 2 6" xfId="2905" xr:uid="{00000000-0005-0000-0000-0000160B0000}"/>
    <cellStyle name="Calculation 2 2 6 2" xfId="2906" xr:uid="{00000000-0005-0000-0000-0000170B0000}"/>
    <cellStyle name="Calculation 2 2 7" xfId="2907" xr:uid="{00000000-0005-0000-0000-0000180B0000}"/>
    <cellStyle name="Calculation 2 2 7 2" xfId="2908" xr:uid="{00000000-0005-0000-0000-0000190B0000}"/>
    <cellStyle name="Calculation 2 2 8" xfId="2909" xr:uid="{00000000-0005-0000-0000-00001A0B0000}"/>
    <cellStyle name="Calculation 2 2 8 2" xfId="2910" xr:uid="{00000000-0005-0000-0000-00001B0B0000}"/>
    <cellStyle name="Calculation 2 2 9" xfId="2911" xr:uid="{00000000-0005-0000-0000-00001C0B0000}"/>
    <cellStyle name="Calculation 2 3" xfId="2912" xr:uid="{00000000-0005-0000-0000-00001D0B0000}"/>
    <cellStyle name="Calculation 2 3 2" xfId="2913" xr:uid="{00000000-0005-0000-0000-00001E0B0000}"/>
    <cellStyle name="Calculation 2 3 2 2" xfId="2914" xr:uid="{00000000-0005-0000-0000-00001F0B0000}"/>
    <cellStyle name="Calculation 2 3 2 2 2" xfId="2915" xr:uid="{00000000-0005-0000-0000-0000200B0000}"/>
    <cellStyle name="Calculation 2 3 2 3" xfId="2916" xr:uid="{00000000-0005-0000-0000-0000210B0000}"/>
    <cellStyle name="Calculation 2 3 2 3 2" xfId="2917" xr:uid="{00000000-0005-0000-0000-0000220B0000}"/>
    <cellStyle name="Calculation 2 3 2 4" xfId="2918" xr:uid="{00000000-0005-0000-0000-0000230B0000}"/>
    <cellStyle name="Calculation 2 3 2 4 2" xfId="2919" xr:uid="{00000000-0005-0000-0000-0000240B0000}"/>
    <cellStyle name="Calculation 2 3 2 5" xfId="2920" xr:uid="{00000000-0005-0000-0000-0000250B0000}"/>
    <cellStyle name="Calculation 2 3 2 5 2" xfId="2921" xr:uid="{00000000-0005-0000-0000-0000260B0000}"/>
    <cellStyle name="Calculation 2 3 2 6" xfId="2922" xr:uid="{00000000-0005-0000-0000-0000270B0000}"/>
    <cellStyle name="Calculation 2 3 2 6 2" xfId="2923" xr:uid="{00000000-0005-0000-0000-0000280B0000}"/>
    <cellStyle name="Calculation 2 3 2 7" xfId="2924" xr:uid="{00000000-0005-0000-0000-0000290B0000}"/>
    <cellStyle name="Calculation 2 3 2 7 2" xfId="2925" xr:uid="{00000000-0005-0000-0000-00002A0B0000}"/>
    <cellStyle name="Calculation 2 3 2 8" xfId="2926" xr:uid="{00000000-0005-0000-0000-00002B0B0000}"/>
    <cellStyle name="Calculation 2 3 3" xfId="2927" xr:uid="{00000000-0005-0000-0000-00002C0B0000}"/>
    <cellStyle name="Calculation 2 3 3 2" xfId="2928" xr:uid="{00000000-0005-0000-0000-00002D0B0000}"/>
    <cellStyle name="Calculation 2 3 4" xfId="2929" xr:uid="{00000000-0005-0000-0000-00002E0B0000}"/>
    <cellStyle name="Calculation 2 3 4 2" xfId="2930" xr:uid="{00000000-0005-0000-0000-00002F0B0000}"/>
    <cellStyle name="Calculation 2 3 5" xfId="2931" xr:uid="{00000000-0005-0000-0000-0000300B0000}"/>
    <cellStyle name="Calculation 2 3 5 2" xfId="2932" xr:uid="{00000000-0005-0000-0000-0000310B0000}"/>
    <cellStyle name="Calculation 2 3 6" xfId="2933" xr:uid="{00000000-0005-0000-0000-0000320B0000}"/>
    <cellStyle name="Calculation 2 3 6 2" xfId="2934" xr:uid="{00000000-0005-0000-0000-0000330B0000}"/>
    <cellStyle name="Calculation 2 3 7" xfId="2935" xr:uid="{00000000-0005-0000-0000-0000340B0000}"/>
    <cellStyle name="Calculation 2 3 7 2" xfId="2936" xr:uid="{00000000-0005-0000-0000-0000350B0000}"/>
    <cellStyle name="Calculation 2 3 8" xfId="2937" xr:uid="{00000000-0005-0000-0000-0000360B0000}"/>
    <cellStyle name="Calculation 2 3 8 2" xfId="2938" xr:uid="{00000000-0005-0000-0000-0000370B0000}"/>
    <cellStyle name="Calculation 2 3 9" xfId="2939" xr:uid="{00000000-0005-0000-0000-0000380B0000}"/>
    <cellStyle name="Calculation 2 4" xfId="2940" xr:uid="{00000000-0005-0000-0000-0000390B0000}"/>
    <cellStyle name="Calculation 2 4 2" xfId="2941" xr:uid="{00000000-0005-0000-0000-00003A0B0000}"/>
    <cellStyle name="Calculation 2 4 2 2" xfId="2942" xr:uid="{00000000-0005-0000-0000-00003B0B0000}"/>
    <cellStyle name="Calculation 2 4 2 2 2" xfId="2943" xr:uid="{00000000-0005-0000-0000-00003C0B0000}"/>
    <cellStyle name="Calculation 2 4 2 3" xfId="2944" xr:uid="{00000000-0005-0000-0000-00003D0B0000}"/>
    <cellStyle name="Calculation 2 4 2 3 2" xfId="2945" xr:uid="{00000000-0005-0000-0000-00003E0B0000}"/>
    <cellStyle name="Calculation 2 4 2 4" xfId="2946" xr:uid="{00000000-0005-0000-0000-00003F0B0000}"/>
    <cellStyle name="Calculation 2 4 2 4 2" xfId="2947" xr:uid="{00000000-0005-0000-0000-0000400B0000}"/>
    <cellStyle name="Calculation 2 4 2 5" xfId="2948" xr:uid="{00000000-0005-0000-0000-0000410B0000}"/>
    <cellStyle name="Calculation 2 4 2 5 2" xfId="2949" xr:uid="{00000000-0005-0000-0000-0000420B0000}"/>
    <cellStyle name="Calculation 2 4 2 6" xfId="2950" xr:uid="{00000000-0005-0000-0000-0000430B0000}"/>
    <cellStyle name="Calculation 2 4 2 6 2" xfId="2951" xr:uid="{00000000-0005-0000-0000-0000440B0000}"/>
    <cellStyle name="Calculation 2 4 2 7" xfId="2952" xr:uid="{00000000-0005-0000-0000-0000450B0000}"/>
    <cellStyle name="Calculation 2 4 2 7 2" xfId="2953" xr:uid="{00000000-0005-0000-0000-0000460B0000}"/>
    <cellStyle name="Calculation 2 4 2 8" xfId="2954" xr:uid="{00000000-0005-0000-0000-0000470B0000}"/>
    <cellStyle name="Calculation 2 4 3" xfId="2955" xr:uid="{00000000-0005-0000-0000-0000480B0000}"/>
    <cellStyle name="Calculation 2 4 3 2" xfId="2956" xr:uid="{00000000-0005-0000-0000-0000490B0000}"/>
    <cellStyle name="Calculation 2 4 4" xfId="2957" xr:uid="{00000000-0005-0000-0000-00004A0B0000}"/>
    <cellStyle name="Calculation 2 4 4 2" xfId="2958" xr:uid="{00000000-0005-0000-0000-00004B0B0000}"/>
    <cellStyle name="Calculation 2 4 5" xfId="2959" xr:uid="{00000000-0005-0000-0000-00004C0B0000}"/>
    <cellStyle name="Calculation 2 4 5 2" xfId="2960" xr:uid="{00000000-0005-0000-0000-00004D0B0000}"/>
    <cellStyle name="Calculation 2 4 6" xfId="2961" xr:uid="{00000000-0005-0000-0000-00004E0B0000}"/>
    <cellStyle name="Calculation 2 4 6 2" xfId="2962" xr:uid="{00000000-0005-0000-0000-00004F0B0000}"/>
    <cellStyle name="Calculation 2 4 7" xfId="2963" xr:uid="{00000000-0005-0000-0000-0000500B0000}"/>
    <cellStyle name="Calculation 2 4 7 2" xfId="2964" xr:uid="{00000000-0005-0000-0000-0000510B0000}"/>
    <cellStyle name="Calculation 2 4 8" xfId="2965" xr:uid="{00000000-0005-0000-0000-0000520B0000}"/>
    <cellStyle name="Calculation 2 4 8 2" xfId="2966" xr:uid="{00000000-0005-0000-0000-0000530B0000}"/>
    <cellStyle name="Calculation 2 4 9" xfId="2967" xr:uid="{00000000-0005-0000-0000-0000540B0000}"/>
    <cellStyle name="Calculation 3" xfId="2968" xr:uid="{00000000-0005-0000-0000-0000550B0000}"/>
    <cellStyle name="Calculation 3 10" xfId="2969" xr:uid="{00000000-0005-0000-0000-0000560B0000}"/>
    <cellStyle name="Calculation 3 10 2" xfId="2970" xr:uid="{00000000-0005-0000-0000-0000570B0000}"/>
    <cellStyle name="Calculation 3 11" xfId="2971" xr:uid="{00000000-0005-0000-0000-0000580B0000}"/>
    <cellStyle name="Calculation 3 11 2" xfId="2972" xr:uid="{00000000-0005-0000-0000-0000590B0000}"/>
    <cellStyle name="Calculation 3 12" xfId="2973" xr:uid="{00000000-0005-0000-0000-00005A0B0000}"/>
    <cellStyle name="Calculation 3 12 2" xfId="2974" xr:uid="{00000000-0005-0000-0000-00005B0B0000}"/>
    <cellStyle name="Calculation 3 13" xfId="2975" xr:uid="{00000000-0005-0000-0000-00005C0B0000}"/>
    <cellStyle name="Calculation 3 2" xfId="2976" xr:uid="{00000000-0005-0000-0000-00005D0B0000}"/>
    <cellStyle name="Calculation 3 2 2" xfId="2977" xr:uid="{00000000-0005-0000-0000-00005E0B0000}"/>
    <cellStyle name="Calculation 3 2 2 2" xfId="2978" xr:uid="{00000000-0005-0000-0000-00005F0B0000}"/>
    <cellStyle name="Calculation 3 2 2 2 2" xfId="2979" xr:uid="{00000000-0005-0000-0000-0000600B0000}"/>
    <cellStyle name="Calculation 3 2 2 3" xfId="2980" xr:uid="{00000000-0005-0000-0000-0000610B0000}"/>
    <cellStyle name="Calculation 3 2 2 3 2" xfId="2981" xr:uid="{00000000-0005-0000-0000-0000620B0000}"/>
    <cellStyle name="Calculation 3 2 2 4" xfId="2982" xr:uid="{00000000-0005-0000-0000-0000630B0000}"/>
    <cellStyle name="Calculation 3 2 2 4 2" xfId="2983" xr:uid="{00000000-0005-0000-0000-0000640B0000}"/>
    <cellStyle name="Calculation 3 2 2 5" xfId="2984" xr:uid="{00000000-0005-0000-0000-0000650B0000}"/>
    <cellStyle name="Calculation 3 2 2 5 2" xfId="2985" xr:uid="{00000000-0005-0000-0000-0000660B0000}"/>
    <cellStyle name="Calculation 3 2 2 6" xfId="2986" xr:uid="{00000000-0005-0000-0000-0000670B0000}"/>
    <cellStyle name="Calculation 3 2 2 6 2" xfId="2987" xr:uid="{00000000-0005-0000-0000-0000680B0000}"/>
    <cellStyle name="Calculation 3 2 2 7" xfId="2988" xr:uid="{00000000-0005-0000-0000-0000690B0000}"/>
    <cellStyle name="Calculation 3 2 2 7 2" xfId="2989" xr:uid="{00000000-0005-0000-0000-00006A0B0000}"/>
    <cellStyle name="Calculation 3 2 2 8" xfId="2990" xr:uid="{00000000-0005-0000-0000-00006B0B0000}"/>
    <cellStyle name="Calculation 3 2 3" xfId="2991" xr:uid="{00000000-0005-0000-0000-00006C0B0000}"/>
    <cellStyle name="Calculation 3 2 3 2" xfId="2992" xr:uid="{00000000-0005-0000-0000-00006D0B0000}"/>
    <cellStyle name="Calculation 3 2 4" xfId="2993" xr:uid="{00000000-0005-0000-0000-00006E0B0000}"/>
    <cellStyle name="Calculation 3 2 4 2" xfId="2994" xr:uid="{00000000-0005-0000-0000-00006F0B0000}"/>
    <cellStyle name="Calculation 3 2 5" xfId="2995" xr:uid="{00000000-0005-0000-0000-0000700B0000}"/>
    <cellStyle name="Calculation 3 2 5 2" xfId="2996" xr:uid="{00000000-0005-0000-0000-0000710B0000}"/>
    <cellStyle name="Calculation 3 2 6" xfId="2997" xr:uid="{00000000-0005-0000-0000-0000720B0000}"/>
    <cellStyle name="Calculation 3 2 6 2" xfId="2998" xr:uid="{00000000-0005-0000-0000-0000730B0000}"/>
    <cellStyle name="Calculation 3 2 7" xfId="2999" xr:uid="{00000000-0005-0000-0000-0000740B0000}"/>
    <cellStyle name="Calculation 3 2 7 2" xfId="3000" xr:uid="{00000000-0005-0000-0000-0000750B0000}"/>
    <cellStyle name="Calculation 3 2 8" xfId="3001" xr:uid="{00000000-0005-0000-0000-0000760B0000}"/>
    <cellStyle name="Calculation 3 2 8 2" xfId="3002" xr:uid="{00000000-0005-0000-0000-0000770B0000}"/>
    <cellStyle name="Calculation 3 2 9" xfId="3003" xr:uid="{00000000-0005-0000-0000-0000780B0000}"/>
    <cellStyle name="Calculation 3 3" xfId="3004" xr:uid="{00000000-0005-0000-0000-0000790B0000}"/>
    <cellStyle name="Calculation 3 3 2" xfId="3005" xr:uid="{00000000-0005-0000-0000-00007A0B0000}"/>
    <cellStyle name="Calculation 3 3 2 2" xfId="3006" xr:uid="{00000000-0005-0000-0000-00007B0B0000}"/>
    <cellStyle name="Calculation 3 3 2 2 2" xfId="3007" xr:uid="{00000000-0005-0000-0000-00007C0B0000}"/>
    <cellStyle name="Calculation 3 3 2 3" xfId="3008" xr:uid="{00000000-0005-0000-0000-00007D0B0000}"/>
    <cellStyle name="Calculation 3 3 2 3 2" xfId="3009" xr:uid="{00000000-0005-0000-0000-00007E0B0000}"/>
    <cellStyle name="Calculation 3 3 2 4" xfId="3010" xr:uid="{00000000-0005-0000-0000-00007F0B0000}"/>
    <cellStyle name="Calculation 3 3 2 4 2" xfId="3011" xr:uid="{00000000-0005-0000-0000-0000800B0000}"/>
    <cellStyle name="Calculation 3 3 2 5" xfId="3012" xr:uid="{00000000-0005-0000-0000-0000810B0000}"/>
    <cellStyle name="Calculation 3 3 2 5 2" xfId="3013" xr:uid="{00000000-0005-0000-0000-0000820B0000}"/>
    <cellStyle name="Calculation 3 3 2 6" xfId="3014" xr:uid="{00000000-0005-0000-0000-0000830B0000}"/>
    <cellStyle name="Calculation 3 3 2 6 2" xfId="3015" xr:uid="{00000000-0005-0000-0000-0000840B0000}"/>
    <cellStyle name="Calculation 3 3 2 7" xfId="3016" xr:uid="{00000000-0005-0000-0000-0000850B0000}"/>
    <cellStyle name="Calculation 3 3 2 7 2" xfId="3017" xr:uid="{00000000-0005-0000-0000-0000860B0000}"/>
    <cellStyle name="Calculation 3 3 2 8" xfId="3018" xr:uid="{00000000-0005-0000-0000-0000870B0000}"/>
    <cellStyle name="Calculation 3 3 3" xfId="3019" xr:uid="{00000000-0005-0000-0000-0000880B0000}"/>
    <cellStyle name="Calculation 3 3 3 2" xfId="3020" xr:uid="{00000000-0005-0000-0000-0000890B0000}"/>
    <cellStyle name="Calculation 3 3 4" xfId="3021" xr:uid="{00000000-0005-0000-0000-00008A0B0000}"/>
    <cellStyle name="Calculation 3 3 4 2" xfId="3022" xr:uid="{00000000-0005-0000-0000-00008B0B0000}"/>
    <cellStyle name="Calculation 3 3 5" xfId="3023" xr:uid="{00000000-0005-0000-0000-00008C0B0000}"/>
    <cellStyle name="Calculation 3 3 5 2" xfId="3024" xr:uid="{00000000-0005-0000-0000-00008D0B0000}"/>
    <cellStyle name="Calculation 3 3 6" xfId="3025" xr:uid="{00000000-0005-0000-0000-00008E0B0000}"/>
    <cellStyle name="Calculation 3 3 6 2" xfId="3026" xr:uid="{00000000-0005-0000-0000-00008F0B0000}"/>
    <cellStyle name="Calculation 3 3 7" xfId="3027" xr:uid="{00000000-0005-0000-0000-0000900B0000}"/>
    <cellStyle name="Calculation 3 3 7 2" xfId="3028" xr:uid="{00000000-0005-0000-0000-0000910B0000}"/>
    <cellStyle name="Calculation 3 3 8" xfId="3029" xr:uid="{00000000-0005-0000-0000-0000920B0000}"/>
    <cellStyle name="Calculation 3 3 8 2" xfId="3030" xr:uid="{00000000-0005-0000-0000-0000930B0000}"/>
    <cellStyle name="Calculation 3 3 9" xfId="3031" xr:uid="{00000000-0005-0000-0000-0000940B0000}"/>
    <cellStyle name="Calculation 3 4" xfId="3032" xr:uid="{00000000-0005-0000-0000-0000950B0000}"/>
    <cellStyle name="Calculation 3 4 2" xfId="3033" xr:uid="{00000000-0005-0000-0000-0000960B0000}"/>
    <cellStyle name="Calculation 3 4 2 2" xfId="3034" xr:uid="{00000000-0005-0000-0000-0000970B0000}"/>
    <cellStyle name="Calculation 3 4 2 2 2" xfId="3035" xr:uid="{00000000-0005-0000-0000-0000980B0000}"/>
    <cellStyle name="Calculation 3 4 2 3" xfId="3036" xr:uid="{00000000-0005-0000-0000-0000990B0000}"/>
    <cellStyle name="Calculation 3 4 2 3 2" xfId="3037" xr:uid="{00000000-0005-0000-0000-00009A0B0000}"/>
    <cellStyle name="Calculation 3 4 2 4" xfId="3038" xr:uid="{00000000-0005-0000-0000-00009B0B0000}"/>
    <cellStyle name="Calculation 3 4 2 4 2" xfId="3039" xr:uid="{00000000-0005-0000-0000-00009C0B0000}"/>
    <cellStyle name="Calculation 3 4 2 5" xfId="3040" xr:uid="{00000000-0005-0000-0000-00009D0B0000}"/>
    <cellStyle name="Calculation 3 4 2 5 2" xfId="3041" xr:uid="{00000000-0005-0000-0000-00009E0B0000}"/>
    <cellStyle name="Calculation 3 4 2 6" xfId="3042" xr:uid="{00000000-0005-0000-0000-00009F0B0000}"/>
    <cellStyle name="Calculation 3 4 2 6 2" xfId="3043" xr:uid="{00000000-0005-0000-0000-0000A00B0000}"/>
    <cellStyle name="Calculation 3 4 2 7" xfId="3044" xr:uid="{00000000-0005-0000-0000-0000A10B0000}"/>
    <cellStyle name="Calculation 3 4 2 7 2" xfId="3045" xr:uid="{00000000-0005-0000-0000-0000A20B0000}"/>
    <cellStyle name="Calculation 3 4 2 8" xfId="3046" xr:uid="{00000000-0005-0000-0000-0000A30B0000}"/>
    <cellStyle name="Calculation 3 4 3" xfId="3047" xr:uid="{00000000-0005-0000-0000-0000A40B0000}"/>
    <cellStyle name="Calculation 3 4 3 2" xfId="3048" xr:uid="{00000000-0005-0000-0000-0000A50B0000}"/>
    <cellStyle name="Calculation 3 4 4" xfId="3049" xr:uid="{00000000-0005-0000-0000-0000A60B0000}"/>
    <cellStyle name="Calculation 3 4 4 2" xfId="3050" xr:uid="{00000000-0005-0000-0000-0000A70B0000}"/>
    <cellStyle name="Calculation 3 4 5" xfId="3051" xr:uid="{00000000-0005-0000-0000-0000A80B0000}"/>
    <cellStyle name="Calculation 3 4 5 2" xfId="3052" xr:uid="{00000000-0005-0000-0000-0000A90B0000}"/>
    <cellStyle name="Calculation 3 4 6" xfId="3053" xr:uid="{00000000-0005-0000-0000-0000AA0B0000}"/>
    <cellStyle name="Calculation 3 4 6 2" xfId="3054" xr:uid="{00000000-0005-0000-0000-0000AB0B0000}"/>
    <cellStyle name="Calculation 3 4 7" xfId="3055" xr:uid="{00000000-0005-0000-0000-0000AC0B0000}"/>
    <cellStyle name="Calculation 3 4 7 2" xfId="3056" xr:uid="{00000000-0005-0000-0000-0000AD0B0000}"/>
    <cellStyle name="Calculation 3 4 8" xfId="3057" xr:uid="{00000000-0005-0000-0000-0000AE0B0000}"/>
    <cellStyle name="Calculation 3 4 8 2" xfId="3058" xr:uid="{00000000-0005-0000-0000-0000AF0B0000}"/>
    <cellStyle name="Calculation 3 4 9" xfId="3059" xr:uid="{00000000-0005-0000-0000-0000B00B0000}"/>
    <cellStyle name="Calculation 3 5" xfId="3060" xr:uid="{00000000-0005-0000-0000-0000B10B0000}"/>
    <cellStyle name="Calculation 3 6" xfId="3061" xr:uid="{00000000-0005-0000-0000-0000B20B0000}"/>
    <cellStyle name="Calculation 3 7" xfId="3062" xr:uid="{00000000-0005-0000-0000-0000B30B0000}"/>
    <cellStyle name="Calculation 3 7 2" xfId="3063" xr:uid="{00000000-0005-0000-0000-0000B40B0000}"/>
    <cellStyle name="Calculation 3 8" xfId="3064" xr:uid="{00000000-0005-0000-0000-0000B50B0000}"/>
    <cellStyle name="Calculation 3 8 2" xfId="3065" xr:uid="{00000000-0005-0000-0000-0000B60B0000}"/>
    <cellStyle name="Calculation 3 9" xfId="3066" xr:uid="{00000000-0005-0000-0000-0000B70B0000}"/>
    <cellStyle name="Calculation 3 9 2" xfId="3067" xr:uid="{00000000-0005-0000-0000-0000B80B0000}"/>
    <cellStyle name="Calculation 4" xfId="3068" xr:uid="{00000000-0005-0000-0000-0000B90B0000}"/>
    <cellStyle name="Calculation 4 2" xfId="3069" xr:uid="{00000000-0005-0000-0000-0000BA0B0000}"/>
    <cellStyle name="Calculation 4 2 2" xfId="3070" xr:uid="{00000000-0005-0000-0000-0000BB0B0000}"/>
    <cellStyle name="Calculation 4 3" xfId="3071" xr:uid="{00000000-0005-0000-0000-0000BC0B0000}"/>
    <cellStyle name="Calculation 4 3 2" xfId="3072" xr:uid="{00000000-0005-0000-0000-0000BD0B0000}"/>
    <cellStyle name="Calculation 4 4" xfId="3073" xr:uid="{00000000-0005-0000-0000-0000BE0B0000}"/>
    <cellStyle name="Calculation 4 4 2" xfId="3074" xr:uid="{00000000-0005-0000-0000-0000BF0B0000}"/>
    <cellStyle name="Calculation 4 5" xfId="3075" xr:uid="{00000000-0005-0000-0000-0000C00B0000}"/>
    <cellStyle name="Calculation 4 5 2" xfId="3076" xr:uid="{00000000-0005-0000-0000-0000C10B0000}"/>
    <cellStyle name="Calculation 4 6" xfId="3077" xr:uid="{00000000-0005-0000-0000-0000C20B0000}"/>
    <cellStyle name="Calculation 4 6 2" xfId="3078" xr:uid="{00000000-0005-0000-0000-0000C30B0000}"/>
    <cellStyle name="Calculation 4 7" xfId="3079" xr:uid="{00000000-0005-0000-0000-0000C40B0000}"/>
    <cellStyle name="Calculation 4 7 2" xfId="3080" xr:uid="{00000000-0005-0000-0000-0000C50B0000}"/>
    <cellStyle name="Calculation 4 8" xfId="3081" xr:uid="{00000000-0005-0000-0000-0000C60B0000}"/>
    <cellStyle name="Calculation 5" xfId="3082" xr:uid="{00000000-0005-0000-0000-0000C70B0000}"/>
    <cellStyle name="Calculation 5 2" xfId="3083" xr:uid="{00000000-0005-0000-0000-0000C80B0000}"/>
    <cellStyle name="Calculation 5 2 2" xfId="3084" xr:uid="{00000000-0005-0000-0000-0000C90B0000}"/>
    <cellStyle name="Calculation 5 3" xfId="3085" xr:uid="{00000000-0005-0000-0000-0000CA0B0000}"/>
    <cellStyle name="Calculation 5 3 2" xfId="3086" xr:uid="{00000000-0005-0000-0000-0000CB0B0000}"/>
    <cellStyle name="Calculation 5 4" xfId="3087" xr:uid="{00000000-0005-0000-0000-0000CC0B0000}"/>
    <cellStyle name="Calculation 5 4 2" xfId="3088" xr:uid="{00000000-0005-0000-0000-0000CD0B0000}"/>
    <cellStyle name="Calculation 5 5" xfId="3089" xr:uid="{00000000-0005-0000-0000-0000CE0B0000}"/>
    <cellStyle name="Calculation 5 5 2" xfId="3090" xr:uid="{00000000-0005-0000-0000-0000CF0B0000}"/>
    <cellStyle name="Calculation 5 6" xfId="3091" xr:uid="{00000000-0005-0000-0000-0000D00B0000}"/>
    <cellStyle name="Calculation 5 6 2" xfId="3092" xr:uid="{00000000-0005-0000-0000-0000D10B0000}"/>
    <cellStyle name="Calculation 5 7" xfId="3093" xr:uid="{00000000-0005-0000-0000-0000D20B0000}"/>
    <cellStyle name="Calculation 5 7 2" xfId="3094" xr:uid="{00000000-0005-0000-0000-0000D30B0000}"/>
    <cellStyle name="Calculation 5 8" xfId="3095" xr:uid="{00000000-0005-0000-0000-0000D40B0000}"/>
    <cellStyle name="Calculation 6" xfId="3096" xr:uid="{00000000-0005-0000-0000-0000D50B0000}"/>
    <cellStyle name="Calculation 6 2" xfId="3097" xr:uid="{00000000-0005-0000-0000-0000D60B0000}"/>
    <cellStyle name="Calculation 6 2 2" xfId="3098" xr:uid="{00000000-0005-0000-0000-0000D70B0000}"/>
    <cellStyle name="Calculation 6 3" xfId="3099" xr:uid="{00000000-0005-0000-0000-0000D80B0000}"/>
    <cellStyle name="Calculation 6 3 2" xfId="3100" xr:uid="{00000000-0005-0000-0000-0000D90B0000}"/>
    <cellStyle name="Calculation 6 4" xfId="3101" xr:uid="{00000000-0005-0000-0000-0000DA0B0000}"/>
    <cellStyle name="Calculation 6 4 2" xfId="3102" xr:uid="{00000000-0005-0000-0000-0000DB0B0000}"/>
    <cellStyle name="Calculation 6 5" xfId="3103" xr:uid="{00000000-0005-0000-0000-0000DC0B0000}"/>
    <cellStyle name="Calculation 6 5 2" xfId="3104" xr:uid="{00000000-0005-0000-0000-0000DD0B0000}"/>
    <cellStyle name="Calculation 6 6" xfId="3105" xr:uid="{00000000-0005-0000-0000-0000DE0B0000}"/>
    <cellStyle name="Calculation 6 6 2" xfId="3106" xr:uid="{00000000-0005-0000-0000-0000DF0B0000}"/>
    <cellStyle name="Calculation 6 7" xfId="3107" xr:uid="{00000000-0005-0000-0000-0000E00B0000}"/>
    <cellStyle name="Calculation 6 7 2" xfId="3108" xr:uid="{00000000-0005-0000-0000-0000E10B0000}"/>
    <cellStyle name="Calculation 6 8" xfId="3109" xr:uid="{00000000-0005-0000-0000-0000E20B0000}"/>
    <cellStyle name="Calculation 7" xfId="3110" xr:uid="{00000000-0005-0000-0000-0000E30B0000}"/>
    <cellStyle name="Calculation 7 10" xfId="3111" xr:uid="{00000000-0005-0000-0000-0000E40B0000}"/>
    <cellStyle name="Calculation 7 10 2" xfId="3112" xr:uid="{00000000-0005-0000-0000-0000E50B0000}"/>
    <cellStyle name="Calculation 7 11" xfId="3113" xr:uid="{00000000-0005-0000-0000-0000E60B0000}"/>
    <cellStyle name="Calculation 7 11 2" xfId="3114" xr:uid="{00000000-0005-0000-0000-0000E70B0000}"/>
    <cellStyle name="Calculation 7 12" xfId="3115" xr:uid="{00000000-0005-0000-0000-0000E80B0000}"/>
    <cellStyle name="Calculation 7 2" xfId="3116" xr:uid="{00000000-0005-0000-0000-0000E90B0000}"/>
    <cellStyle name="Calculation 7 2 2" xfId="3117" xr:uid="{00000000-0005-0000-0000-0000EA0B0000}"/>
    <cellStyle name="Calculation 7 2 2 2" xfId="3118" xr:uid="{00000000-0005-0000-0000-0000EB0B0000}"/>
    <cellStyle name="Calculation 7 2 3" xfId="3119" xr:uid="{00000000-0005-0000-0000-0000EC0B0000}"/>
    <cellStyle name="Calculation 7 2 3 2" xfId="3120" xr:uid="{00000000-0005-0000-0000-0000ED0B0000}"/>
    <cellStyle name="Calculation 7 2 4" xfId="3121" xr:uid="{00000000-0005-0000-0000-0000EE0B0000}"/>
    <cellStyle name="Calculation 7 2 4 2" xfId="3122" xr:uid="{00000000-0005-0000-0000-0000EF0B0000}"/>
    <cellStyle name="Calculation 7 2 5" xfId="3123" xr:uid="{00000000-0005-0000-0000-0000F00B0000}"/>
    <cellStyle name="Calculation 7 2 5 2" xfId="3124" xr:uid="{00000000-0005-0000-0000-0000F10B0000}"/>
    <cellStyle name="Calculation 7 2 6" xfId="3125" xr:uid="{00000000-0005-0000-0000-0000F20B0000}"/>
    <cellStyle name="Calculation 7 2 6 2" xfId="3126" xr:uid="{00000000-0005-0000-0000-0000F30B0000}"/>
    <cellStyle name="Calculation 7 2 7" xfId="3127" xr:uid="{00000000-0005-0000-0000-0000F40B0000}"/>
    <cellStyle name="Calculation 7 2 7 2" xfId="3128" xr:uid="{00000000-0005-0000-0000-0000F50B0000}"/>
    <cellStyle name="Calculation 7 2 8" xfId="3129" xr:uid="{00000000-0005-0000-0000-0000F60B0000}"/>
    <cellStyle name="Calculation 7 3" xfId="3130" xr:uid="{00000000-0005-0000-0000-0000F70B0000}"/>
    <cellStyle name="Calculation 7 3 2" xfId="3131" xr:uid="{00000000-0005-0000-0000-0000F80B0000}"/>
    <cellStyle name="Calculation 7 3 2 2" xfId="3132" xr:uid="{00000000-0005-0000-0000-0000F90B0000}"/>
    <cellStyle name="Calculation 7 3 3" xfId="3133" xr:uid="{00000000-0005-0000-0000-0000FA0B0000}"/>
    <cellStyle name="Calculation 7 3 3 2" xfId="3134" xr:uid="{00000000-0005-0000-0000-0000FB0B0000}"/>
    <cellStyle name="Calculation 7 3 4" xfId="3135" xr:uid="{00000000-0005-0000-0000-0000FC0B0000}"/>
    <cellStyle name="Calculation 7 3 4 2" xfId="3136" xr:uid="{00000000-0005-0000-0000-0000FD0B0000}"/>
    <cellStyle name="Calculation 7 3 5" xfId="3137" xr:uid="{00000000-0005-0000-0000-0000FE0B0000}"/>
    <cellStyle name="Calculation 7 3 5 2" xfId="3138" xr:uid="{00000000-0005-0000-0000-0000FF0B0000}"/>
    <cellStyle name="Calculation 7 3 6" xfId="3139" xr:uid="{00000000-0005-0000-0000-0000000C0000}"/>
    <cellStyle name="Calculation 7 3 6 2" xfId="3140" xr:uid="{00000000-0005-0000-0000-0000010C0000}"/>
    <cellStyle name="Calculation 7 3 7" xfId="3141" xr:uid="{00000000-0005-0000-0000-0000020C0000}"/>
    <cellStyle name="Calculation 7 3 7 2" xfId="3142" xr:uid="{00000000-0005-0000-0000-0000030C0000}"/>
    <cellStyle name="Calculation 7 3 8" xfId="3143" xr:uid="{00000000-0005-0000-0000-0000040C0000}"/>
    <cellStyle name="Calculation 7 4" xfId="3144" xr:uid="{00000000-0005-0000-0000-0000050C0000}"/>
    <cellStyle name="Calculation 7 4 2" xfId="3145" xr:uid="{00000000-0005-0000-0000-0000060C0000}"/>
    <cellStyle name="Calculation 7 4 2 2" xfId="3146" xr:uid="{00000000-0005-0000-0000-0000070C0000}"/>
    <cellStyle name="Calculation 7 4 3" xfId="3147" xr:uid="{00000000-0005-0000-0000-0000080C0000}"/>
    <cellStyle name="Calculation 7 4 3 2" xfId="3148" xr:uid="{00000000-0005-0000-0000-0000090C0000}"/>
    <cellStyle name="Calculation 7 4 4" xfId="3149" xr:uid="{00000000-0005-0000-0000-00000A0C0000}"/>
    <cellStyle name="Calculation 7 4 4 2" xfId="3150" xr:uid="{00000000-0005-0000-0000-00000B0C0000}"/>
    <cellStyle name="Calculation 7 4 5" xfId="3151" xr:uid="{00000000-0005-0000-0000-00000C0C0000}"/>
    <cellStyle name="Calculation 7 4 5 2" xfId="3152" xr:uid="{00000000-0005-0000-0000-00000D0C0000}"/>
    <cellStyle name="Calculation 7 4 6" xfId="3153" xr:uid="{00000000-0005-0000-0000-00000E0C0000}"/>
    <cellStyle name="Calculation 7 4 6 2" xfId="3154" xr:uid="{00000000-0005-0000-0000-00000F0C0000}"/>
    <cellStyle name="Calculation 7 4 7" xfId="3155" xr:uid="{00000000-0005-0000-0000-0000100C0000}"/>
    <cellStyle name="Calculation 7 4 7 2" xfId="3156" xr:uid="{00000000-0005-0000-0000-0000110C0000}"/>
    <cellStyle name="Calculation 7 4 8" xfId="3157" xr:uid="{00000000-0005-0000-0000-0000120C0000}"/>
    <cellStyle name="Calculation 7 5" xfId="3158" xr:uid="{00000000-0005-0000-0000-0000130C0000}"/>
    <cellStyle name="Calculation 7 5 2" xfId="3159" xr:uid="{00000000-0005-0000-0000-0000140C0000}"/>
    <cellStyle name="Calculation 7 5 2 2" xfId="3160" xr:uid="{00000000-0005-0000-0000-0000150C0000}"/>
    <cellStyle name="Calculation 7 5 3" xfId="3161" xr:uid="{00000000-0005-0000-0000-0000160C0000}"/>
    <cellStyle name="Calculation 7 5 3 2" xfId="3162" xr:uid="{00000000-0005-0000-0000-0000170C0000}"/>
    <cellStyle name="Calculation 7 5 4" xfId="3163" xr:uid="{00000000-0005-0000-0000-0000180C0000}"/>
    <cellStyle name="Calculation 7 5 4 2" xfId="3164" xr:uid="{00000000-0005-0000-0000-0000190C0000}"/>
    <cellStyle name="Calculation 7 5 5" xfId="3165" xr:uid="{00000000-0005-0000-0000-00001A0C0000}"/>
    <cellStyle name="Calculation 7 5 5 2" xfId="3166" xr:uid="{00000000-0005-0000-0000-00001B0C0000}"/>
    <cellStyle name="Calculation 7 5 6" xfId="3167" xr:uid="{00000000-0005-0000-0000-00001C0C0000}"/>
    <cellStyle name="Calculation 7 5 6 2" xfId="3168" xr:uid="{00000000-0005-0000-0000-00001D0C0000}"/>
    <cellStyle name="Calculation 7 5 7" xfId="3169" xr:uid="{00000000-0005-0000-0000-00001E0C0000}"/>
    <cellStyle name="Calculation 7 5 7 2" xfId="3170" xr:uid="{00000000-0005-0000-0000-00001F0C0000}"/>
    <cellStyle name="Calculation 7 5 8" xfId="3171" xr:uid="{00000000-0005-0000-0000-0000200C0000}"/>
    <cellStyle name="Calculation 7 6" xfId="3172" xr:uid="{00000000-0005-0000-0000-0000210C0000}"/>
    <cellStyle name="Calculation 7 6 2" xfId="3173" xr:uid="{00000000-0005-0000-0000-0000220C0000}"/>
    <cellStyle name="Calculation 7 7" xfId="3174" xr:uid="{00000000-0005-0000-0000-0000230C0000}"/>
    <cellStyle name="Calculation 7 7 2" xfId="3175" xr:uid="{00000000-0005-0000-0000-0000240C0000}"/>
    <cellStyle name="Calculation 7 8" xfId="3176" xr:uid="{00000000-0005-0000-0000-0000250C0000}"/>
    <cellStyle name="Calculation 7 8 2" xfId="3177" xr:uid="{00000000-0005-0000-0000-0000260C0000}"/>
    <cellStyle name="Calculation 7 9" xfId="3178" xr:uid="{00000000-0005-0000-0000-0000270C0000}"/>
    <cellStyle name="Calculation 7 9 2" xfId="3179" xr:uid="{00000000-0005-0000-0000-0000280C0000}"/>
    <cellStyle name="Calculation 8" xfId="3180" xr:uid="{00000000-0005-0000-0000-0000290C0000}"/>
    <cellStyle name="Calculation 8 2" xfId="3181" xr:uid="{00000000-0005-0000-0000-00002A0C0000}"/>
    <cellStyle name="Calculation 8 2 2" xfId="3182" xr:uid="{00000000-0005-0000-0000-00002B0C0000}"/>
    <cellStyle name="Calculation 8 3" xfId="3183" xr:uid="{00000000-0005-0000-0000-00002C0C0000}"/>
    <cellStyle name="Calculation 8 3 2" xfId="3184" xr:uid="{00000000-0005-0000-0000-00002D0C0000}"/>
    <cellStyle name="Calculation 8 4" xfId="3185" xr:uid="{00000000-0005-0000-0000-00002E0C0000}"/>
    <cellStyle name="Calculation 8 4 2" xfId="3186" xr:uid="{00000000-0005-0000-0000-00002F0C0000}"/>
    <cellStyle name="Calculation 8 5" xfId="3187" xr:uid="{00000000-0005-0000-0000-0000300C0000}"/>
    <cellStyle name="Calculation 8 5 2" xfId="3188" xr:uid="{00000000-0005-0000-0000-0000310C0000}"/>
    <cellStyle name="Calculation 8 6" xfId="3189" xr:uid="{00000000-0005-0000-0000-0000320C0000}"/>
    <cellStyle name="Calculation 8 6 2" xfId="3190" xr:uid="{00000000-0005-0000-0000-0000330C0000}"/>
    <cellStyle name="Calculation 8 7" xfId="3191" xr:uid="{00000000-0005-0000-0000-0000340C0000}"/>
    <cellStyle name="Calculation 8 7 2" xfId="3192" xr:uid="{00000000-0005-0000-0000-0000350C0000}"/>
    <cellStyle name="Calculation 8 8" xfId="3193" xr:uid="{00000000-0005-0000-0000-0000360C0000}"/>
    <cellStyle name="Calculation 9" xfId="3194" xr:uid="{00000000-0005-0000-0000-0000370C0000}"/>
    <cellStyle name="Calculation 9 2" xfId="3195" xr:uid="{00000000-0005-0000-0000-0000380C0000}"/>
    <cellStyle name="Calculation 9 2 2" xfId="3196" xr:uid="{00000000-0005-0000-0000-0000390C0000}"/>
    <cellStyle name="Calculation 9 3" xfId="3197" xr:uid="{00000000-0005-0000-0000-00003A0C0000}"/>
    <cellStyle name="Calculation 9 3 2" xfId="3198" xr:uid="{00000000-0005-0000-0000-00003B0C0000}"/>
    <cellStyle name="Calculation 9 4" xfId="3199" xr:uid="{00000000-0005-0000-0000-00003C0C0000}"/>
    <cellStyle name="Calculation 9 4 2" xfId="3200" xr:uid="{00000000-0005-0000-0000-00003D0C0000}"/>
    <cellStyle name="Calculation 9 5" xfId="3201" xr:uid="{00000000-0005-0000-0000-00003E0C0000}"/>
    <cellStyle name="Calculation 9 5 2" xfId="3202" xr:uid="{00000000-0005-0000-0000-00003F0C0000}"/>
    <cellStyle name="Calculation 9 6" xfId="3203" xr:uid="{00000000-0005-0000-0000-0000400C0000}"/>
    <cellStyle name="Calculation 9 6 2" xfId="3204" xr:uid="{00000000-0005-0000-0000-0000410C0000}"/>
    <cellStyle name="Calculation 9 7" xfId="3205" xr:uid="{00000000-0005-0000-0000-0000420C0000}"/>
    <cellStyle name="Calculation 9 7 2" xfId="3206" xr:uid="{00000000-0005-0000-0000-0000430C0000}"/>
    <cellStyle name="Calculation 9 8" xfId="3207" xr:uid="{00000000-0005-0000-0000-0000440C0000}"/>
    <cellStyle name="Cálculo" xfId="3208" xr:uid="{00000000-0005-0000-0000-0000450C0000}"/>
    <cellStyle name="Cálculo 2" xfId="3209" xr:uid="{00000000-0005-0000-0000-0000460C0000}"/>
    <cellStyle name="Cálculo 2 2" xfId="3210" xr:uid="{00000000-0005-0000-0000-0000470C0000}"/>
    <cellStyle name="Cálculo 3" xfId="3211" xr:uid="{00000000-0005-0000-0000-0000480C0000}"/>
    <cellStyle name="Cálculo 3 2" xfId="3212" xr:uid="{00000000-0005-0000-0000-0000490C0000}"/>
    <cellStyle name="Cálculo 4" xfId="3213" xr:uid="{00000000-0005-0000-0000-00004A0C0000}"/>
    <cellStyle name="Cálculo 4 2" xfId="3214" xr:uid="{00000000-0005-0000-0000-00004B0C0000}"/>
    <cellStyle name="Cálculo 5" xfId="3215" xr:uid="{00000000-0005-0000-0000-00004C0C0000}"/>
    <cellStyle name="Cálculo 5 2" xfId="3216" xr:uid="{00000000-0005-0000-0000-00004D0C0000}"/>
    <cellStyle name="Cálculo 6" xfId="3217" xr:uid="{00000000-0005-0000-0000-00004E0C0000}"/>
    <cellStyle name="Cálculo 6 2" xfId="3218" xr:uid="{00000000-0005-0000-0000-00004F0C0000}"/>
    <cellStyle name="Cálculo 7" xfId="3219" xr:uid="{00000000-0005-0000-0000-0000500C0000}"/>
    <cellStyle name="Cálculo 7 2" xfId="3220" xr:uid="{00000000-0005-0000-0000-0000510C0000}"/>
    <cellStyle name="Cálculo 8" xfId="3221" xr:uid="{00000000-0005-0000-0000-0000520C0000}"/>
    <cellStyle name="Celda de comprobación" xfId="3222" xr:uid="{00000000-0005-0000-0000-0000530C0000}"/>
    <cellStyle name="Celda vinculada" xfId="3223" xr:uid="{00000000-0005-0000-0000-0000540C0000}"/>
    <cellStyle name="CenterAll" xfId="3224" xr:uid="{00000000-0005-0000-0000-0000550C0000}"/>
    <cellStyle name="Cents" xfId="3225" xr:uid="{00000000-0005-0000-0000-0000560C0000}"/>
    <cellStyle name="Cents 2" xfId="3226" xr:uid="{00000000-0005-0000-0000-0000570C0000}"/>
    <cellStyle name="Cents 3" xfId="3227" xr:uid="{00000000-0005-0000-0000-0000580C0000}"/>
    <cellStyle name="Cents 4" xfId="3228" xr:uid="{00000000-0005-0000-0000-0000590C0000}"/>
    <cellStyle name="Changeable" xfId="3229" xr:uid="{00000000-0005-0000-0000-00005A0C0000}"/>
    <cellStyle name="Check Cell 10" xfId="3230" xr:uid="{00000000-0005-0000-0000-00005B0C0000}"/>
    <cellStyle name="Check Cell 11" xfId="3231" xr:uid="{00000000-0005-0000-0000-00005C0C0000}"/>
    <cellStyle name="Check Cell 12" xfId="3232" xr:uid="{00000000-0005-0000-0000-00005D0C0000}"/>
    <cellStyle name="Check Cell 13" xfId="3233" xr:uid="{00000000-0005-0000-0000-00005E0C0000}"/>
    <cellStyle name="Check Cell 14" xfId="3234" xr:uid="{00000000-0005-0000-0000-00005F0C0000}"/>
    <cellStyle name="Check Cell 15" xfId="3235" xr:uid="{00000000-0005-0000-0000-0000600C0000}"/>
    <cellStyle name="Check Cell 16" xfId="3236" xr:uid="{00000000-0005-0000-0000-0000610C0000}"/>
    <cellStyle name="Check Cell 2" xfId="3237" xr:uid="{00000000-0005-0000-0000-0000620C0000}"/>
    <cellStyle name="Check Cell 2 2" xfId="3238" xr:uid="{00000000-0005-0000-0000-0000630C0000}"/>
    <cellStyle name="Check Cell 2 3" xfId="3239" xr:uid="{00000000-0005-0000-0000-0000640C0000}"/>
    <cellStyle name="Check Cell 2 4" xfId="3240" xr:uid="{00000000-0005-0000-0000-0000650C0000}"/>
    <cellStyle name="Check Cell 3" xfId="3241" xr:uid="{00000000-0005-0000-0000-0000660C0000}"/>
    <cellStyle name="Check Cell 3 2" xfId="3242" xr:uid="{00000000-0005-0000-0000-0000670C0000}"/>
    <cellStyle name="Check Cell 3 3" xfId="3243" xr:uid="{00000000-0005-0000-0000-0000680C0000}"/>
    <cellStyle name="Check Cell 3 4" xfId="3244" xr:uid="{00000000-0005-0000-0000-0000690C0000}"/>
    <cellStyle name="Check Cell 3 5" xfId="3245" xr:uid="{00000000-0005-0000-0000-00006A0C0000}"/>
    <cellStyle name="Check Cell 3 6" xfId="3246" xr:uid="{00000000-0005-0000-0000-00006B0C0000}"/>
    <cellStyle name="Check Cell 4" xfId="3247" xr:uid="{00000000-0005-0000-0000-00006C0C0000}"/>
    <cellStyle name="Check Cell 5" xfId="3248" xr:uid="{00000000-0005-0000-0000-00006D0C0000}"/>
    <cellStyle name="Check Cell 6" xfId="3249" xr:uid="{00000000-0005-0000-0000-00006E0C0000}"/>
    <cellStyle name="Check Cell 7" xfId="3250" xr:uid="{00000000-0005-0000-0000-00006F0C0000}"/>
    <cellStyle name="Check Cell 8" xfId="3251" xr:uid="{00000000-0005-0000-0000-0000700C0000}"/>
    <cellStyle name="Check Cell 9" xfId="3252" xr:uid="{00000000-0005-0000-0000-0000710C0000}"/>
    <cellStyle name="Code" xfId="3253" xr:uid="{00000000-0005-0000-0000-0000720C0000}"/>
    <cellStyle name="Code Section" xfId="3254" xr:uid="{00000000-0005-0000-0000-0000730C0000}"/>
    <cellStyle name="ColBlue" xfId="3255" xr:uid="{00000000-0005-0000-0000-0000740C0000}"/>
    <cellStyle name="ColBlue 2" xfId="3256" xr:uid="{00000000-0005-0000-0000-0000750C0000}"/>
    <cellStyle name="ColBlue 2 10" xfId="3257" xr:uid="{00000000-0005-0000-0000-0000760C0000}"/>
    <cellStyle name="ColBlue 2 11" xfId="3258" xr:uid="{00000000-0005-0000-0000-0000770C0000}"/>
    <cellStyle name="ColBlue 2 12" xfId="3259" xr:uid="{00000000-0005-0000-0000-0000780C0000}"/>
    <cellStyle name="ColBlue 2 13" xfId="3260" xr:uid="{00000000-0005-0000-0000-0000790C0000}"/>
    <cellStyle name="ColBlue 2 2" xfId="3261" xr:uid="{00000000-0005-0000-0000-00007A0C0000}"/>
    <cellStyle name="ColBlue 2 3" xfId="3262" xr:uid="{00000000-0005-0000-0000-00007B0C0000}"/>
    <cellStyle name="ColBlue 2 4" xfId="3263" xr:uid="{00000000-0005-0000-0000-00007C0C0000}"/>
    <cellStyle name="ColBlue 2 5" xfId="3264" xr:uid="{00000000-0005-0000-0000-00007D0C0000}"/>
    <cellStyle name="ColBlue 2 6" xfId="3265" xr:uid="{00000000-0005-0000-0000-00007E0C0000}"/>
    <cellStyle name="ColBlue 2 7" xfId="3266" xr:uid="{00000000-0005-0000-0000-00007F0C0000}"/>
    <cellStyle name="ColBlue 2 8" xfId="3267" xr:uid="{00000000-0005-0000-0000-0000800C0000}"/>
    <cellStyle name="ColBlue 2 9" xfId="3268" xr:uid="{00000000-0005-0000-0000-0000810C0000}"/>
    <cellStyle name="ColBlue 2_MR4 Pensions Reform Actuals Adj 29.06.2009 - 02.08.2009 v1.0" xfId="3269" xr:uid="{00000000-0005-0000-0000-0000820C0000}"/>
    <cellStyle name="ColBlue 3" xfId="3270" xr:uid="{00000000-0005-0000-0000-0000830C0000}"/>
    <cellStyle name="ColBlue 3 10" xfId="3271" xr:uid="{00000000-0005-0000-0000-0000840C0000}"/>
    <cellStyle name="ColBlue 3 11" xfId="3272" xr:uid="{00000000-0005-0000-0000-0000850C0000}"/>
    <cellStyle name="ColBlue 3 12" xfId="3273" xr:uid="{00000000-0005-0000-0000-0000860C0000}"/>
    <cellStyle name="ColBlue 3 13" xfId="3274" xr:uid="{00000000-0005-0000-0000-0000870C0000}"/>
    <cellStyle name="ColBlue 3 2" xfId="3275" xr:uid="{00000000-0005-0000-0000-0000880C0000}"/>
    <cellStyle name="ColBlue 3 3" xfId="3276" xr:uid="{00000000-0005-0000-0000-0000890C0000}"/>
    <cellStyle name="ColBlue 3 4" xfId="3277" xr:uid="{00000000-0005-0000-0000-00008A0C0000}"/>
    <cellStyle name="ColBlue 3 5" xfId="3278" xr:uid="{00000000-0005-0000-0000-00008B0C0000}"/>
    <cellStyle name="ColBlue 3 6" xfId="3279" xr:uid="{00000000-0005-0000-0000-00008C0C0000}"/>
    <cellStyle name="ColBlue 3 7" xfId="3280" xr:uid="{00000000-0005-0000-0000-00008D0C0000}"/>
    <cellStyle name="ColBlue 3 8" xfId="3281" xr:uid="{00000000-0005-0000-0000-00008E0C0000}"/>
    <cellStyle name="ColBlue 3 9" xfId="3282" xr:uid="{00000000-0005-0000-0000-00008F0C0000}"/>
    <cellStyle name="ColBlue 3_MR4 Pensions Reform Actuals Adj 29.06.2009 - 02.08.2009 v1.0" xfId="3283" xr:uid="{00000000-0005-0000-0000-0000900C0000}"/>
    <cellStyle name="ColBlue 4" xfId="3284" xr:uid="{00000000-0005-0000-0000-0000910C0000}"/>
    <cellStyle name="ColBlue 4 10" xfId="3285" xr:uid="{00000000-0005-0000-0000-0000920C0000}"/>
    <cellStyle name="ColBlue 4 11" xfId="3286" xr:uid="{00000000-0005-0000-0000-0000930C0000}"/>
    <cellStyle name="ColBlue 4 12" xfId="3287" xr:uid="{00000000-0005-0000-0000-0000940C0000}"/>
    <cellStyle name="ColBlue 4 13" xfId="3288" xr:uid="{00000000-0005-0000-0000-0000950C0000}"/>
    <cellStyle name="ColBlue 4 2" xfId="3289" xr:uid="{00000000-0005-0000-0000-0000960C0000}"/>
    <cellStyle name="ColBlue 4 3" xfId="3290" xr:uid="{00000000-0005-0000-0000-0000970C0000}"/>
    <cellStyle name="ColBlue 4 4" xfId="3291" xr:uid="{00000000-0005-0000-0000-0000980C0000}"/>
    <cellStyle name="ColBlue 4 5" xfId="3292" xr:uid="{00000000-0005-0000-0000-0000990C0000}"/>
    <cellStyle name="ColBlue 4 6" xfId="3293" xr:uid="{00000000-0005-0000-0000-00009A0C0000}"/>
    <cellStyle name="ColBlue 4 7" xfId="3294" xr:uid="{00000000-0005-0000-0000-00009B0C0000}"/>
    <cellStyle name="ColBlue 4 8" xfId="3295" xr:uid="{00000000-0005-0000-0000-00009C0C0000}"/>
    <cellStyle name="ColBlue 4 9" xfId="3296" xr:uid="{00000000-0005-0000-0000-00009D0C0000}"/>
    <cellStyle name="ColBlue 4_MR4 Pensions Reform Actuals Adj 29.06.2009 - 02.08.2009 v1.0" xfId="3297" xr:uid="{00000000-0005-0000-0000-00009E0C0000}"/>
    <cellStyle name="ColGreen" xfId="3298" xr:uid="{00000000-0005-0000-0000-00009F0C0000}"/>
    <cellStyle name="ColGreen 2" xfId="3299" xr:uid="{00000000-0005-0000-0000-0000A00C0000}"/>
    <cellStyle name="ColGreen 2 10" xfId="3300" xr:uid="{00000000-0005-0000-0000-0000A10C0000}"/>
    <cellStyle name="ColGreen 2 11" xfId="3301" xr:uid="{00000000-0005-0000-0000-0000A20C0000}"/>
    <cellStyle name="ColGreen 2 12" xfId="3302" xr:uid="{00000000-0005-0000-0000-0000A30C0000}"/>
    <cellStyle name="ColGreen 2 13" xfId="3303" xr:uid="{00000000-0005-0000-0000-0000A40C0000}"/>
    <cellStyle name="ColGreen 2 2" xfId="3304" xr:uid="{00000000-0005-0000-0000-0000A50C0000}"/>
    <cellStyle name="ColGreen 2 3" xfId="3305" xr:uid="{00000000-0005-0000-0000-0000A60C0000}"/>
    <cellStyle name="ColGreen 2 4" xfId="3306" xr:uid="{00000000-0005-0000-0000-0000A70C0000}"/>
    <cellStyle name="ColGreen 2 5" xfId="3307" xr:uid="{00000000-0005-0000-0000-0000A80C0000}"/>
    <cellStyle name="ColGreen 2 6" xfId="3308" xr:uid="{00000000-0005-0000-0000-0000A90C0000}"/>
    <cellStyle name="ColGreen 2 7" xfId="3309" xr:uid="{00000000-0005-0000-0000-0000AA0C0000}"/>
    <cellStyle name="ColGreen 2 8" xfId="3310" xr:uid="{00000000-0005-0000-0000-0000AB0C0000}"/>
    <cellStyle name="ColGreen 2 9" xfId="3311" xr:uid="{00000000-0005-0000-0000-0000AC0C0000}"/>
    <cellStyle name="ColGreen 2_MR4 Pensions Reform Actuals Adj 29.06.2009 - 02.08.2009 v1.0" xfId="3312" xr:uid="{00000000-0005-0000-0000-0000AD0C0000}"/>
    <cellStyle name="ColGreen 3" xfId="3313" xr:uid="{00000000-0005-0000-0000-0000AE0C0000}"/>
    <cellStyle name="ColGreen 3 10" xfId="3314" xr:uid="{00000000-0005-0000-0000-0000AF0C0000}"/>
    <cellStyle name="ColGreen 3 11" xfId="3315" xr:uid="{00000000-0005-0000-0000-0000B00C0000}"/>
    <cellStyle name="ColGreen 3 12" xfId="3316" xr:uid="{00000000-0005-0000-0000-0000B10C0000}"/>
    <cellStyle name="ColGreen 3 13" xfId="3317" xr:uid="{00000000-0005-0000-0000-0000B20C0000}"/>
    <cellStyle name="ColGreen 3 2" xfId="3318" xr:uid="{00000000-0005-0000-0000-0000B30C0000}"/>
    <cellStyle name="ColGreen 3 3" xfId="3319" xr:uid="{00000000-0005-0000-0000-0000B40C0000}"/>
    <cellStyle name="ColGreen 3 4" xfId="3320" xr:uid="{00000000-0005-0000-0000-0000B50C0000}"/>
    <cellStyle name="ColGreen 3 5" xfId="3321" xr:uid="{00000000-0005-0000-0000-0000B60C0000}"/>
    <cellStyle name="ColGreen 3 6" xfId="3322" xr:uid="{00000000-0005-0000-0000-0000B70C0000}"/>
    <cellStyle name="ColGreen 3 7" xfId="3323" xr:uid="{00000000-0005-0000-0000-0000B80C0000}"/>
    <cellStyle name="ColGreen 3 8" xfId="3324" xr:uid="{00000000-0005-0000-0000-0000B90C0000}"/>
    <cellStyle name="ColGreen 3 9" xfId="3325" xr:uid="{00000000-0005-0000-0000-0000BA0C0000}"/>
    <cellStyle name="ColGreen 3_MR4 Pensions Reform Actuals Adj 29.06.2009 - 02.08.2009 v1.0" xfId="3326" xr:uid="{00000000-0005-0000-0000-0000BB0C0000}"/>
    <cellStyle name="ColGreen 4" xfId="3327" xr:uid="{00000000-0005-0000-0000-0000BC0C0000}"/>
    <cellStyle name="ColGreen 4 10" xfId="3328" xr:uid="{00000000-0005-0000-0000-0000BD0C0000}"/>
    <cellStyle name="ColGreen 4 11" xfId="3329" xr:uid="{00000000-0005-0000-0000-0000BE0C0000}"/>
    <cellStyle name="ColGreen 4 12" xfId="3330" xr:uid="{00000000-0005-0000-0000-0000BF0C0000}"/>
    <cellStyle name="ColGreen 4 13" xfId="3331" xr:uid="{00000000-0005-0000-0000-0000C00C0000}"/>
    <cellStyle name="ColGreen 4 2" xfId="3332" xr:uid="{00000000-0005-0000-0000-0000C10C0000}"/>
    <cellStyle name="ColGreen 4 3" xfId="3333" xr:uid="{00000000-0005-0000-0000-0000C20C0000}"/>
    <cellStyle name="ColGreen 4 4" xfId="3334" xr:uid="{00000000-0005-0000-0000-0000C30C0000}"/>
    <cellStyle name="ColGreen 4 5" xfId="3335" xr:uid="{00000000-0005-0000-0000-0000C40C0000}"/>
    <cellStyle name="ColGreen 4 6" xfId="3336" xr:uid="{00000000-0005-0000-0000-0000C50C0000}"/>
    <cellStyle name="ColGreen 4 7" xfId="3337" xr:uid="{00000000-0005-0000-0000-0000C60C0000}"/>
    <cellStyle name="ColGreen 4 8" xfId="3338" xr:uid="{00000000-0005-0000-0000-0000C70C0000}"/>
    <cellStyle name="ColGreen 4 9" xfId="3339" xr:uid="{00000000-0005-0000-0000-0000C80C0000}"/>
    <cellStyle name="ColGreen 4_MR4 Pensions Reform Actuals Adj 29.06.2009 - 02.08.2009 v1.0" xfId="3340" xr:uid="{00000000-0005-0000-0000-0000C90C0000}"/>
    <cellStyle name="Collegamento ipertestuale" xfId="3341" xr:uid="{00000000-0005-0000-0000-0000CA0C0000}"/>
    <cellStyle name="Collegamento ipertestuale visitato" xfId="3342" xr:uid="{00000000-0005-0000-0000-0000CB0C0000}"/>
    <cellStyle name="collegato altro file" xfId="3343" xr:uid="{00000000-0005-0000-0000-0000CC0C0000}"/>
    <cellStyle name="Collegato altro foglio" xfId="3344" xr:uid="{00000000-0005-0000-0000-0000CD0C0000}"/>
    <cellStyle name="Collegato altro foglio 10" xfId="3345" xr:uid="{00000000-0005-0000-0000-0000CE0C0000}"/>
    <cellStyle name="Collegato altro foglio 10 2" xfId="3346" xr:uid="{00000000-0005-0000-0000-0000CF0C0000}"/>
    <cellStyle name="Collegato altro foglio 11" xfId="3347" xr:uid="{00000000-0005-0000-0000-0000D00C0000}"/>
    <cellStyle name="Collegato altro foglio 11 2" xfId="3348" xr:uid="{00000000-0005-0000-0000-0000D10C0000}"/>
    <cellStyle name="Collegato altro foglio 12" xfId="3349" xr:uid="{00000000-0005-0000-0000-0000D20C0000}"/>
    <cellStyle name="Collegato altro foglio 2" xfId="3350" xr:uid="{00000000-0005-0000-0000-0000D30C0000}"/>
    <cellStyle name="Collegato altro foglio 2 2" xfId="3351" xr:uid="{00000000-0005-0000-0000-0000D40C0000}"/>
    <cellStyle name="Collegato altro foglio 2 2 2" xfId="3352" xr:uid="{00000000-0005-0000-0000-0000D50C0000}"/>
    <cellStyle name="Collegato altro foglio 2 3" xfId="3353" xr:uid="{00000000-0005-0000-0000-0000D60C0000}"/>
    <cellStyle name="Collegato altro foglio 2 3 2" xfId="3354" xr:uid="{00000000-0005-0000-0000-0000D70C0000}"/>
    <cellStyle name="Collegato altro foglio 2 4" xfId="3355" xr:uid="{00000000-0005-0000-0000-0000D80C0000}"/>
    <cellStyle name="Collegato altro foglio 2 4 2" xfId="3356" xr:uid="{00000000-0005-0000-0000-0000D90C0000}"/>
    <cellStyle name="Collegato altro foglio 2 5" xfId="3357" xr:uid="{00000000-0005-0000-0000-0000DA0C0000}"/>
    <cellStyle name="Collegato altro foglio 2 5 2" xfId="3358" xr:uid="{00000000-0005-0000-0000-0000DB0C0000}"/>
    <cellStyle name="Collegato altro foglio 2 6" xfId="3359" xr:uid="{00000000-0005-0000-0000-0000DC0C0000}"/>
    <cellStyle name="Collegato altro foglio 2 6 2" xfId="3360" xr:uid="{00000000-0005-0000-0000-0000DD0C0000}"/>
    <cellStyle name="Collegato altro foglio 2 7" xfId="3361" xr:uid="{00000000-0005-0000-0000-0000DE0C0000}"/>
    <cellStyle name="Collegato altro foglio 3" xfId="3362" xr:uid="{00000000-0005-0000-0000-0000DF0C0000}"/>
    <cellStyle name="Collegato altro foglio 3 2" xfId="3363" xr:uid="{00000000-0005-0000-0000-0000E00C0000}"/>
    <cellStyle name="Collegato altro foglio 3 2 2" xfId="3364" xr:uid="{00000000-0005-0000-0000-0000E10C0000}"/>
    <cellStyle name="Collegato altro foglio 3 3" xfId="3365" xr:uid="{00000000-0005-0000-0000-0000E20C0000}"/>
    <cellStyle name="Collegato altro foglio 3 3 2" xfId="3366" xr:uid="{00000000-0005-0000-0000-0000E30C0000}"/>
    <cellStyle name="Collegato altro foglio 3 4" xfId="3367" xr:uid="{00000000-0005-0000-0000-0000E40C0000}"/>
    <cellStyle name="Collegato altro foglio 3 4 2" xfId="3368" xr:uid="{00000000-0005-0000-0000-0000E50C0000}"/>
    <cellStyle name="Collegato altro foglio 3 5" xfId="3369" xr:uid="{00000000-0005-0000-0000-0000E60C0000}"/>
    <cellStyle name="Collegato altro foglio 3 5 2" xfId="3370" xr:uid="{00000000-0005-0000-0000-0000E70C0000}"/>
    <cellStyle name="Collegato altro foglio 3 6" xfId="3371" xr:uid="{00000000-0005-0000-0000-0000E80C0000}"/>
    <cellStyle name="Collegato altro foglio 3 6 2" xfId="3372" xr:uid="{00000000-0005-0000-0000-0000E90C0000}"/>
    <cellStyle name="Collegato altro foglio 3 7" xfId="3373" xr:uid="{00000000-0005-0000-0000-0000EA0C0000}"/>
    <cellStyle name="Collegato altro foglio 4" xfId="3374" xr:uid="{00000000-0005-0000-0000-0000EB0C0000}"/>
    <cellStyle name="Collegato altro foglio 4 2" xfId="3375" xr:uid="{00000000-0005-0000-0000-0000EC0C0000}"/>
    <cellStyle name="Collegato altro foglio 4 2 2" xfId="3376" xr:uid="{00000000-0005-0000-0000-0000ED0C0000}"/>
    <cellStyle name="Collegato altro foglio 4 3" xfId="3377" xr:uid="{00000000-0005-0000-0000-0000EE0C0000}"/>
    <cellStyle name="Collegato altro foglio 4 3 2" xfId="3378" xr:uid="{00000000-0005-0000-0000-0000EF0C0000}"/>
    <cellStyle name="Collegato altro foglio 4 4" xfId="3379" xr:uid="{00000000-0005-0000-0000-0000F00C0000}"/>
    <cellStyle name="Collegato altro foglio 4 4 2" xfId="3380" xr:uid="{00000000-0005-0000-0000-0000F10C0000}"/>
    <cellStyle name="Collegato altro foglio 4 5" xfId="3381" xr:uid="{00000000-0005-0000-0000-0000F20C0000}"/>
    <cellStyle name="Collegato altro foglio 4 5 2" xfId="3382" xr:uid="{00000000-0005-0000-0000-0000F30C0000}"/>
    <cellStyle name="Collegato altro foglio 4 6" xfId="3383" xr:uid="{00000000-0005-0000-0000-0000F40C0000}"/>
    <cellStyle name="Collegato altro foglio 4 6 2" xfId="3384" xr:uid="{00000000-0005-0000-0000-0000F50C0000}"/>
    <cellStyle name="Collegato altro foglio 4 7" xfId="3385" xr:uid="{00000000-0005-0000-0000-0000F60C0000}"/>
    <cellStyle name="Collegato altro foglio 5" xfId="3386" xr:uid="{00000000-0005-0000-0000-0000F70C0000}"/>
    <cellStyle name="Collegato altro foglio 5 2" xfId="3387" xr:uid="{00000000-0005-0000-0000-0000F80C0000}"/>
    <cellStyle name="Collegato altro foglio 5 2 2" xfId="3388" xr:uid="{00000000-0005-0000-0000-0000F90C0000}"/>
    <cellStyle name="Collegato altro foglio 5 3" xfId="3389" xr:uid="{00000000-0005-0000-0000-0000FA0C0000}"/>
    <cellStyle name="Collegato altro foglio 5 3 2" xfId="3390" xr:uid="{00000000-0005-0000-0000-0000FB0C0000}"/>
    <cellStyle name="Collegato altro foglio 5 4" xfId="3391" xr:uid="{00000000-0005-0000-0000-0000FC0C0000}"/>
    <cellStyle name="Collegato altro foglio 5 4 2" xfId="3392" xr:uid="{00000000-0005-0000-0000-0000FD0C0000}"/>
    <cellStyle name="Collegato altro foglio 5 5" xfId="3393" xr:uid="{00000000-0005-0000-0000-0000FE0C0000}"/>
    <cellStyle name="Collegato altro foglio 5 5 2" xfId="3394" xr:uid="{00000000-0005-0000-0000-0000FF0C0000}"/>
    <cellStyle name="Collegato altro foglio 5 6" xfId="3395" xr:uid="{00000000-0005-0000-0000-0000000D0000}"/>
    <cellStyle name="Collegato altro foglio 5 6 2" xfId="3396" xr:uid="{00000000-0005-0000-0000-0000010D0000}"/>
    <cellStyle name="Collegato altro foglio 5 7" xfId="3397" xr:uid="{00000000-0005-0000-0000-0000020D0000}"/>
    <cellStyle name="Collegato altro foglio 6" xfId="3398" xr:uid="{00000000-0005-0000-0000-0000030D0000}"/>
    <cellStyle name="Collegato altro foglio 6 2" xfId="3399" xr:uid="{00000000-0005-0000-0000-0000040D0000}"/>
    <cellStyle name="Collegato altro foglio 6 2 2" xfId="3400" xr:uid="{00000000-0005-0000-0000-0000050D0000}"/>
    <cellStyle name="Collegato altro foglio 6 3" xfId="3401" xr:uid="{00000000-0005-0000-0000-0000060D0000}"/>
    <cellStyle name="Collegato altro foglio 6 3 2" xfId="3402" xr:uid="{00000000-0005-0000-0000-0000070D0000}"/>
    <cellStyle name="Collegato altro foglio 6 4" xfId="3403" xr:uid="{00000000-0005-0000-0000-0000080D0000}"/>
    <cellStyle name="Collegato altro foglio 6 4 2" xfId="3404" xr:uid="{00000000-0005-0000-0000-0000090D0000}"/>
    <cellStyle name="Collegato altro foglio 6 5" xfId="3405" xr:uid="{00000000-0005-0000-0000-00000A0D0000}"/>
    <cellStyle name="Collegato altro foglio 6 5 2" xfId="3406" xr:uid="{00000000-0005-0000-0000-00000B0D0000}"/>
    <cellStyle name="Collegato altro foglio 6 6" xfId="3407" xr:uid="{00000000-0005-0000-0000-00000C0D0000}"/>
    <cellStyle name="Collegato altro foglio 6 6 2" xfId="3408" xr:uid="{00000000-0005-0000-0000-00000D0D0000}"/>
    <cellStyle name="Collegato altro foglio 6 7" xfId="3409" xr:uid="{00000000-0005-0000-0000-00000E0D0000}"/>
    <cellStyle name="Collegato altro foglio 7" xfId="3410" xr:uid="{00000000-0005-0000-0000-00000F0D0000}"/>
    <cellStyle name="Collegato altro foglio 7 2" xfId="3411" xr:uid="{00000000-0005-0000-0000-0000100D0000}"/>
    <cellStyle name="Collegato altro foglio 8" xfId="3412" xr:uid="{00000000-0005-0000-0000-0000110D0000}"/>
    <cellStyle name="Collegato altro foglio 8 2" xfId="3413" xr:uid="{00000000-0005-0000-0000-0000120D0000}"/>
    <cellStyle name="Collegato altro foglio 9" xfId="3414" xr:uid="{00000000-0005-0000-0000-0000130D0000}"/>
    <cellStyle name="Collegato altro foglio 9 2" xfId="3415" xr:uid="{00000000-0005-0000-0000-0000140D0000}"/>
    <cellStyle name="ColLevel_" xfId="3416" xr:uid="{00000000-0005-0000-0000-0000150D0000}"/>
    <cellStyle name="Colonna 1" xfId="3417" xr:uid="{00000000-0005-0000-0000-0000160D0000}"/>
    <cellStyle name="Colonna 1 10" xfId="3418" xr:uid="{00000000-0005-0000-0000-0000170D0000}"/>
    <cellStyle name="Colonna 1 10 2" xfId="3419" xr:uid="{00000000-0005-0000-0000-0000180D0000}"/>
    <cellStyle name="Colonna 1 11" xfId="3420" xr:uid="{00000000-0005-0000-0000-0000190D0000}"/>
    <cellStyle name="Colonna 1 11 2" xfId="3421" xr:uid="{00000000-0005-0000-0000-00001A0D0000}"/>
    <cellStyle name="Colonna 1 12" xfId="3422" xr:uid="{00000000-0005-0000-0000-00001B0D0000}"/>
    <cellStyle name="Colonna 1 12 2" xfId="3423" xr:uid="{00000000-0005-0000-0000-00001C0D0000}"/>
    <cellStyle name="Colonna 1 13" xfId="3424" xr:uid="{00000000-0005-0000-0000-00001D0D0000}"/>
    <cellStyle name="Colonna 1 2" xfId="3425" xr:uid="{00000000-0005-0000-0000-00001E0D0000}"/>
    <cellStyle name="Colonna 1 2 2" xfId="3426" xr:uid="{00000000-0005-0000-0000-00001F0D0000}"/>
    <cellStyle name="Colonna 1 2 2 2" xfId="3427" xr:uid="{00000000-0005-0000-0000-0000200D0000}"/>
    <cellStyle name="Colonna 1 2 3" xfId="3428" xr:uid="{00000000-0005-0000-0000-0000210D0000}"/>
    <cellStyle name="Colonna 1 2 3 2" xfId="3429" xr:uid="{00000000-0005-0000-0000-0000220D0000}"/>
    <cellStyle name="Colonna 1 2 4" xfId="3430" xr:uid="{00000000-0005-0000-0000-0000230D0000}"/>
    <cellStyle name="Colonna 1 2 4 2" xfId="3431" xr:uid="{00000000-0005-0000-0000-0000240D0000}"/>
    <cellStyle name="Colonna 1 2 5" xfId="3432" xr:uid="{00000000-0005-0000-0000-0000250D0000}"/>
    <cellStyle name="Colonna 1 2 5 2" xfId="3433" xr:uid="{00000000-0005-0000-0000-0000260D0000}"/>
    <cellStyle name="Colonna 1 2 6" xfId="3434" xr:uid="{00000000-0005-0000-0000-0000270D0000}"/>
    <cellStyle name="Colonna 1 2 6 2" xfId="3435" xr:uid="{00000000-0005-0000-0000-0000280D0000}"/>
    <cellStyle name="Colonna 1 2 7" xfId="3436" xr:uid="{00000000-0005-0000-0000-0000290D0000}"/>
    <cellStyle name="Colonna 1 3" xfId="3437" xr:uid="{00000000-0005-0000-0000-00002A0D0000}"/>
    <cellStyle name="Colonna 1 3 2" xfId="3438" xr:uid="{00000000-0005-0000-0000-00002B0D0000}"/>
    <cellStyle name="Colonna 1 3 2 2" xfId="3439" xr:uid="{00000000-0005-0000-0000-00002C0D0000}"/>
    <cellStyle name="Colonna 1 3 3" xfId="3440" xr:uid="{00000000-0005-0000-0000-00002D0D0000}"/>
    <cellStyle name="Colonna 1 3 3 2" xfId="3441" xr:uid="{00000000-0005-0000-0000-00002E0D0000}"/>
    <cellStyle name="Colonna 1 3 4" xfId="3442" xr:uid="{00000000-0005-0000-0000-00002F0D0000}"/>
    <cellStyle name="Colonna 1 3 4 2" xfId="3443" xr:uid="{00000000-0005-0000-0000-0000300D0000}"/>
    <cellStyle name="Colonna 1 3 5" xfId="3444" xr:uid="{00000000-0005-0000-0000-0000310D0000}"/>
    <cellStyle name="Colonna 1 3 5 2" xfId="3445" xr:uid="{00000000-0005-0000-0000-0000320D0000}"/>
    <cellStyle name="Colonna 1 3 6" xfId="3446" xr:uid="{00000000-0005-0000-0000-0000330D0000}"/>
    <cellStyle name="Colonna 1 3 6 2" xfId="3447" xr:uid="{00000000-0005-0000-0000-0000340D0000}"/>
    <cellStyle name="Colonna 1 3 7" xfId="3448" xr:uid="{00000000-0005-0000-0000-0000350D0000}"/>
    <cellStyle name="Colonna 1 4" xfId="3449" xr:uid="{00000000-0005-0000-0000-0000360D0000}"/>
    <cellStyle name="Colonna 1 4 2" xfId="3450" xr:uid="{00000000-0005-0000-0000-0000370D0000}"/>
    <cellStyle name="Colonna 1 4 2 2" xfId="3451" xr:uid="{00000000-0005-0000-0000-0000380D0000}"/>
    <cellStyle name="Colonna 1 4 3" xfId="3452" xr:uid="{00000000-0005-0000-0000-0000390D0000}"/>
    <cellStyle name="Colonna 1 4 3 2" xfId="3453" xr:uid="{00000000-0005-0000-0000-00003A0D0000}"/>
    <cellStyle name="Colonna 1 4 4" xfId="3454" xr:uid="{00000000-0005-0000-0000-00003B0D0000}"/>
    <cellStyle name="Colonna 1 4 4 2" xfId="3455" xr:uid="{00000000-0005-0000-0000-00003C0D0000}"/>
    <cellStyle name="Colonna 1 4 5" xfId="3456" xr:uid="{00000000-0005-0000-0000-00003D0D0000}"/>
    <cellStyle name="Colonna 1 4 5 2" xfId="3457" xr:uid="{00000000-0005-0000-0000-00003E0D0000}"/>
    <cellStyle name="Colonna 1 4 6" xfId="3458" xr:uid="{00000000-0005-0000-0000-00003F0D0000}"/>
    <cellStyle name="Colonna 1 4 6 2" xfId="3459" xr:uid="{00000000-0005-0000-0000-0000400D0000}"/>
    <cellStyle name="Colonna 1 4 7" xfId="3460" xr:uid="{00000000-0005-0000-0000-0000410D0000}"/>
    <cellStyle name="Colonna 1 5" xfId="3461" xr:uid="{00000000-0005-0000-0000-0000420D0000}"/>
    <cellStyle name="Colonna 1 5 2" xfId="3462" xr:uid="{00000000-0005-0000-0000-0000430D0000}"/>
    <cellStyle name="Colonna 1 5 2 2" xfId="3463" xr:uid="{00000000-0005-0000-0000-0000440D0000}"/>
    <cellStyle name="Colonna 1 5 3" xfId="3464" xr:uid="{00000000-0005-0000-0000-0000450D0000}"/>
    <cellStyle name="Colonna 1 5 3 2" xfId="3465" xr:uid="{00000000-0005-0000-0000-0000460D0000}"/>
    <cellStyle name="Colonna 1 5 4" xfId="3466" xr:uid="{00000000-0005-0000-0000-0000470D0000}"/>
    <cellStyle name="Colonna 1 5 4 2" xfId="3467" xr:uid="{00000000-0005-0000-0000-0000480D0000}"/>
    <cellStyle name="Colonna 1 5 5" xfId="3468" xr:uid="{00000000-0005-0000-0000-0000490D0000}"/>
    <cellStyle name="Colonna 1 5 5 2" xfId="3469" xr:uid="{00000000-0005-0000-0000-00004A0D0000}"/>
    <cellStyle name="Colonna 1 5 6" xfId="3470" xr:uid="{00000000-0005-0000-0000-00004B0D0000}"/>
    <cellStyle name="Colonna 1 5 6 2" xfId="3471" xr:uid="{00000000-0005-0000-0000-00004C0D0000}"/>
    <cellStyle name="Colonna 1 5 7" xfId="3472" xr:uid="{00000000-0005-0000-0000-00004D0D0000}"/>
    <cellStyle name="Colonna 1 6" xfId="3473" xr:uid="{00000000-0005-0000-0000-00004E0D0000}"/>
    <cellStyle name="Colonna 1 6 2" xfId="3474" xr:uid="{00000000-0005-0000-0000-00004F0D0000}"/>
    <cellStyle name="Colonna 1 6 2 2" xfId="3475" xr:uid="{00000000-0005-0000-0000-0000500D0000}"/>
    <cellStyle name="Colonna 1 6 3" xfId="3476" xr:uid="{00000000-0005-0000-0000-0000510D0000}"/>
    <cellStyle name="Colonna 1 6 3 2" xfId="3477" xr:uid="{00000000-0005-0000-0000-0000520D0000}"/>
    <cellStyle name="Colonna 1 6 4" xfId="3478" xr:uid="{00000000-0005-0000-0000-0000530D0000}"/>
    <cellStyle name="Colonna 1 6 4 2" xfId="3479" xr:uid="{00000000-0005-0000-0000-0000540D0000}"/>
    <cellStyle name="Colonna 1 6 5" xfId="3480" xr:uid="{00000000-0005-0000-0000-0000550D0000}"/>
    <cellStyle name="Colonna 1 6 5 2" xfId="3481" xr:uid="{00000000-0005-0000-0000-0000560D0000}"/>
    <cellStyle name="Colonna 1 6 6" xfId="3482" xr:uid="{00000000-0005-0000-0000-0000570D0000}"/>
    <cellStyle name="Colonna 1 6 6 2" xfId="3483" xr:uid="{00000000-0005-0000-0000-0000580D0000}"/>
    <cellStyle name="Colonna 1 6 7" xfId="3484" xr:uid="{00000000-0005-0000-0000-0000590D0000}"/>
    <cellStyle name="Colonna 1 7" xfId="3485" xr:uid="{00000000-0005-0000-0000-00005A0D0000}"/>
    <cellStyle name="Colonna 1 7 2" xfId="3486" xr:uid="{00000000-0005-0000-0000-00005B0D0000}"/>
    <cellStyle name="Colonna 1 8" xfId="3487" xr:uid="{00000000-0005-0000-0000-00005C0D0000}"/>
    <cellStyle name="Colonna 1 8 2" xfId="3488" xr:uid="{00000000-0005-0000-0000-00005D0D0000}"/>
    <cellStyle name="Colonna 1 9" xfId="3489" xr:uid="{00000000-0005-0000-0000-00005E0D0000}"/>
    <cellStyle name="Colonna 1 9 2" xfId="3490" xr:uid="{00000000-0005-0000-0000-00005F0D0000}"/>
    <cellStyle name="ColRed" xfId="3491" xr:uid="{00000000-0005-0000-0000-0000600D0000}"/>
    <cellStyle name="ColRed 2" xfId="3492" xr:uid="{00000000-0005-0000-0000-0000610D0000}"/>
    <cellStyle name="ColRed 2 10" xfId="3493" xr:uid="{00000000-0005-0000-0000-0000620D0000}"/>
    <cellStyle name="ColRed 2 11" xfId="3494" xr:uid="{00000000-0005-0000-0000-0000630D0000}"/>
    <cellStyle name="ColRed 2 12" xfId="3495" xr:uid="{00000000-0005-0000-0000-0000640D0000}"/>
    <cellStyle name="ColRed 2 13" xfId="3496" xr:uid="{00000000-0005-0000-0000-0000650D0000}"/>
    <cellStyle name="ColRed 2 2" xfId="3497" xr:uid="{00000000-0005-0000-0000-0000660D0000}"/>
    <cellStyle name="ColRed 2 3" xfId="3498" xr:uid="{00000000-0005-0000-0000-0000670D0000}"/>
    <cellStyle name="ColRed 2 4" xfId="3499" xr:uid="{00000000-0005-0000-0000-0000680D0000}"/>
    <cellStyle name="ColRed 2 5" xfId="3500" xr:uid="{00000000-0005-0000-0000-0000690D0000}"/>
    <cellStyle name="ColRed 2 6" xfId="3501" xr:uid="{00000000-0005-0000-0000-00006A0D0000}"/>
    <cellStyle name="ColRed 2 7" xfId="3502" xr:uid="{00000000-0005-0000-0000-00006B0D0000}"/>
    <cellStyle name="ColRed 2 8" xfId="3503" xr:uid="{00000000-0005-0000-0000-00006C0D0000}"/>
    <cellStyle name="ColRed 2 9" xfId="3504" xr:uid="{00000000-0005-0000-0000-00006D0D0000}"/>
    <cellStyle name="ColRed 2_MR4 Pensions Reform Actuals Adj 29.06.2009 - 02.08.2009 v1.0" xfId="3505" xr:uid="{00000000-0005-0000-0000-00006E0D0000}"/>
    <cellStyle name="ColRed 3" xfId="3506" xr:uid="{00000000-0005-0000-0000-00006F0D0000}"/>
    <cellStyle name="ColRed 3 10" xfId="3507" xr:uid="{00000000-0005-0000-0000-0000700D0000}"/>
    <cellStyle name="ColRed 3 11" xfId="3508" xr:uid="{00000000-0005-0000-0000-0000710D0000}"/>
    <cellStyle name="ColRed 3 12" xfId="3509" xr:uid="{00000000-0005-0000-0000-0000720D0000}"/>
    <cellStyle name="ColRed 3 13" xfId="3510" xr:uid="{00000000-0005-0000-0000-0000730D0000}"/>
    <cellStyle name="ColRed 3 2" xfId="3511" xr:uid="{00000000-0005-0000-0000-0000740D0000}"/>
    <cellStyle name="ColRed 3 3" xfId="3512" xr:uid="{00000000-0005-0000-0000-0000750D0000}"/>
    <cellStyle name="ColRed 3 4" xfId="3513" xr:uid="{00000000-0005-0000-0000-0000760D0000}"/>
    <cellStyle name="ColRed 3 5" xfId="3514" xr:uid="{00000000-0005-0000-0000-0000770D0000}"/>
    <cellStyle name="ColRed 3 6" xfId="3515" xr:uid="{00000000-0005-0000-0000-0000780D0000}"/>
    <cellStyle name="ColRed 3 7" xfId="3516" xr:uid="{00000000-0005-0000-0000-0000790D0000}"/>
    <cellStyle name="ColRed 3 8" xfId="3517" xr:uid="{00000000-0005-0000-0000-00007A0D0000}"/>
    <cellStyle name="ColRed 3 9" xfId="3518" xr:uid="{00000000-0005-0000-0000-00007B0D0000}"/>
    <cellStyle name="ColRed 3_MR4 Pensions Reform Actuals Adj 29.06.2009 - 02.08.2009 v1.0" xfId="3519" xr:uid="{00000000-0005-0000-0000-00007C0D0000}"/>
    <cellStyle name="ColRed 4" xfId="3520" xr:uid="{00000000-0005-0000-0000-00007D0D0000}"/>
    <cellStyle name="ColRed 4 10" xfId="3521" xr:uid="{00000000-0005-0000-0000-00007E0D0000}"/>
    <cellStyle name="ColRed 4 11" xfId="3522" xr:uid="{00000000-0005-0000-0000-00007F0D0000}"/>
    <cellStyle name="ColRed 4 12" xfId="3523" xr:uid="{00000000-0005-0000-0000-0000800D0000}"/>
    <cellStyle name="ColRed 4 13" xfId="3524" xr:uid="{00000000-0005-0000-0000-0000810D0000}"/>
    <cellStyle name="ColRed 4 2" xfId="3525" xr:uid="{00000000-0005-0000-0000-0000820D0000}"/>
    <cellStyle name="ColRed 4 3" xfId="3526" xr:uid="{00000000-0005-0000-0000-0000830D0000}"/>
    <cellStyle name="ColRed 4 4" xfId="3527" xr:uid="{00000000-0005-0000-0000-0000840D0000}"/>
    <cellStyle name="ColRed 4 5" xfId="3528" xr:uid="{00000000-0005-0000-0000-0000850D0000}"/>
    <cellStyle name="ColRed 4 6" xfId="3529" xr:uid="{00000000-0005-0000-0000-0000860D0000}"/>
    <cellStyle name="ColRed 4 7" xfId="3530" xr:uid="{00000000-0005-0000-0000-0000870D0000}"/>
    <cellStyle name="ColRed 4 8" xfId="3531" xr:uid="{00000000-0005-0000-0000-0000880D0000}"/>
    <cellStyle name="ColRed 4 9" xfId="3532" xr:uid="{00000000-0005-0000-0000-0000890D0000}"/>
    <cellStyle name="ColRed 4_MR4 Pensions Reform Actuals Adj 29.06.2009 - 02.08.2009 v1.0" xfId="3533" xr:uid="{00000000-0005-0000-0000-00008A0D0000}"/>
    <cellStyle name="Coltitle" xfId="3534" xr:uid="{00000000-0005-0000-0000-00008B0D0000}"/>
    <cellStyle name="Coltitle 10" xfId="3535" xr:uid="{00000000-0005-0000-0000-00008C0D0000}"/>
    <cellStyle name="Coltitle 10 2" xfId="3536" xr:uid="{00000000-0005-0000-0000-00008D0D0000}"/>
    <cellStyle name="Coltitle 10 2 2" xfId="3537" xr:uid="{00000000-0005-0000-0000-00008E0D0000}"/>
    <cellStyle name="Coltitle 10 3" xfId="3538" xr:uid="{00000000-0005-0000-0000-00008F0D0000}"/>
    <cellStyle name="Coltitle 10 3 2" xfId="3539" xr:uid="{00000000-0005-0000-0000-0000900D0000}"/>
    <cellStyle name="Coltitle 10 4" xfId="3540" xr:uid="{00000000-0005-0000-0000-0000910D0000}"/>
    <cellStyle name="Coltitle 10 4 2" xfId="3541" xr:uid="{00000000-0005-0000-0000-0000920D0000}"/>
    <cellStyle name="Coltitle 10 5" xfId="3542" xr:uid="{00000000-0005-0000-0000-0000930D0000}"/>
    <cellStyle name="Coltitle 10 5 2" xfId="3543" xr:uid="{00000000-0005-0000-0000-0000940D0000}"/>
    <cellStyle name="Coltitle 10 6" xfId="3544" xr:uid="{00000000-0005-0000-0000-0000950D0000}"/>
    <cellStyle name="Coltitle 10 6 2" xfId="3545" xr:uid="{00000000-0005-0000-0000-0000960D0000}"/>
    <cellStyle name="Coltitle 10 7" xfId="3546" xr:uid="{00000000-0005-0000-0000-0000970D0000}"/>
    <cellStyle name="Coltitle 10 7 2" xfId="3547" xr:uid="{00000000-0005-0000-0000-0000980D0000}"/>
    <cellStyle name="Coltitle 10 8" xfId="3548" xr:uid="{00000000-0005-0000-0000-0000990D0000}"/>
    <cellStyle name="Coltitle 11" xfId="3549" xr:uid="{00000000-0005-0000-0000-00009A0D0000}"/>
    <cellStyle name="Coltitle 11 2" xfId="3550" xr:uid="{00000000-0005-0000-0000-00009B0D0000}"/>
    <cellStyle name="Coltitle 11 2 2" xfId="3551" xr:uid="{00000000-0005-0000-0000-00009C0D0000}"/>
    <cellStyle name="Coltitle 11 3" xfId="3552" xr:uid="{00000000-0005-0000-0000-00009D0D0000}"/>
    <cellStyle name="Coltitle 11 3 2" xfId="3553" xr:uid="{00000000-0005-0000-0000-00009E0D0000}"/>
    <cellStyle name="Coltitle 11 4" xfId="3554" xr:uid="{00000000-0005-0000-0000-00009F0D0000}"/>
    <cellStyle name="Coltitle 11 4 2" xfId="3555" xr:uid="{00000000-0005-0000-0000-0000A00D0000}"/>
    <cellStyle name="Coltitle 11 5" xfId="3556" xr:uid="{00000000-0005-0000-0000-0000A10D0000}"/>
    <cellStyle name="Coltitle 11 5 2" xfId="3557" xr:uid="{00000000-0005-0000-0000-0000A20D0000}"/>
    <cellStyle name="Coltitle 11 6" xfId="3558" xr:uid="{00000000-0005-0000-0000-0000A30D0000}"/>
    <cellStyle name="Coltitle 11 6 2" xfId="3559" xr:uid="{00000000-0005-0000-0000-0000A40D0000}"/>
    <cellStyle name="Coltitle 11 7" xfId="3560" xr:uid="{00000000-0005-0000-0000-0000A50D0000}"/>
    <cellStyle name="Coltitle 11 7 2" xfId="3561" xr:uid="{00000000-0005-0000-0000-0000A60D0000}"/>
    <cellStyle name="Coltitle 11 8" xfId="3562" xr:uid="{00000000-0005-0000-0000-0000A70D0000}"/>
    <cellStyle name="Coltitle 12" xfId="3563" xr:uid="{00000000-0005-0000-0000-0000A80D0000}"/>
    <cellStyle name="Coltitle 12 2" xfId="3564" xr:uid="{00000000-0005-0000-0000-0000A90D0000}"/>
    <cellStyle name="Coltitle 12 2 2" xfId="3565" xr:uid="{00000000-0005-0000-0000-0000AA0D0000}"/>
    <cellStyle name="Coltitle 12 3" xfId="3566" xr:uid="{00000000-0005-0000-0000-0000AB0D0000}"/>
    <cellStyle name="Coltitle 12 3 2" xfId="3567" xr:uid="{00000000-0005-0000-0000-0000AC0D0000}"/>
    <cellStyle name="Coltitle 12 4" xfId="3568" xr:uid="{00000000-0005-0000-0000-0000AD0D0000}"/>
    <cellStyle name="Coltitle 12 4 2" xfId="3569" xr:uid="{00000000-0005-0000-0000-0000AE0D0000}"/>
    <cellStyle name="Coltitle 12 5" xfId="3570" xr:uid="{00000000-0005-0000-0000-0000AF0D0000}"/>
    <cellStyle name="Coltitle 12 5 2" xfId="3571" xr:uid="{00000000-0005-0000-0000-0000B00D0000}"/>
    <cellStyle name="Coltitle 12 6" xfId="3572" xr:uid="{00000000-0005-0000-0000-0000B10D0000}"/>
    <cellStyle name="Coltitle 12 6 2" xfId="3573" xr:uid="{00000000-0005-0000-0000-0000B20D0000}"/>
    <cellStyle name="Coltitle 12 7" xfId="3574" xr:uid="{00000000-0005-0000-0000-0000B30D0000}"/>
    <cellStyle name="Coltitle 12 7 2" xfId="3575" xr:uid="{00000000-0005-0000-0000-0000B40D0000}"/>
    <cellStyle name="Coltitle 12 8" xfId="3576" xr:uid="{00000000-0005-0000-0000-0000B50D0000}"/>
    <cellStyle name="Coltitle 13" xfId="3577" xr:uid="{00000000-0005-0000-0000-0000B60D0000}"/>
    <cellStyle name="Coltitle 13 2" xfId="3578" xr:uid="{00000000-0005-0000-0000-0000B70D0000}"/>
    <cellStyle name="Coltitle 13 2 2" xfId="3579" xr:uid="{00000000-0005-0000-0000-0000B80D0000}"/>
    <cellStyle name="Coltitle 13 3" xfId="3580" xr:uid="{00000000-0005-0000-0000-0000B90D0000}"/>
    <cellStyle name="Coltitle 13 3 2" xfId="3581" xr:uid="{00000000-0005-0000-0000-0000BA0D0000}"/>
    <cellStyle name="Coltitle 13 4" xfId="3582" xr:uid="{00000000-0005-0000-0000-0000BB0D0000}"/>
    <cellStyle name="Coltitle 13 4 2" xfId="3583" xr:uid="{00000000-0005-0000-0000-0000BC0D0000}"/>
    <cellStyle name="Coltitle 13 5" xfId="3584" xr:uid="{00000000-0005-0000-0000-0000BD0D0000}"/>
    <cellStyle name="Coltitle 13 5 2" xfId="3585" xr:uid="{00000000-0005-0000-0000-0000BE0D0000}"/>
    <cellStyle name="Coltitle 13 6" xfId="3586" xr:uid="{00000000-0005-0000-0000-0000BF0D0000}"/>
    <cellStyle name="Coltitle 13 6 2" xfId="3587" xr:uid="{00000000-0005-0000-0000-0000C00D0000}"/>
    <cellStyle name="Coltitle 13 7" xfId="3588" xr:uid="{00000000-0005-0000-0000-0000C10D0000}"/>
    <cellStyle name="Coltitle 13 7 2" xfId="3589" xr:uid="{00000000-0005-0000-0000-0000C20D0000}"/>
    <cellStyle name="Coltitle 13 8" xfId="3590" xr:uid="{00000000-0005-0000-0000-0000C30D0000}"/>
    <cellStyle name="Coltitle 14" xfId="3591" xr:uid="{00000000-0005-0000-0000-0000C40D0000}"/>
    <cellStyle name="Coltitle 14 2" xfId="3592" xr:uid="{00000000-0005-0000-0000-0000C50D0000}"/>
    <cellStyle name="Coltitle 14 2 2" xfId="3593" xr:uid="{00000000-0005-0000-0000-0000C60D0000}"/>
    <cellStyle name="Coltitle 14 3" xfId="3594" xr:uid="{00000000-0005-0000-0000-0000C70D0000}"/>
    <cellStyle name="Coltitle 14 3 2" xfId="3595" xr:uid="{00000000-0005-0000-0000-0000C80D0000}"/>
    <cellStyle name="Coltitle 14 4" xfId="3596" xr:uid="{00000000-0005-0000-0000-0000C90D0000}"/>
    <cellStyle name="Coltitle 14 4 2" xfId="3597" xr:uid="{00000000-0005-0000-0000-0000CA0D0000}"/>
    <cellStyle name="Coltitle 14 5" xfId="3598" xr:uid="{00000000-0005-0000-0000-0000CB0D0000}"/>
    <cellStyle name="Coltitle 14 5 2" xfId="3599" xr:uid="{00000000-0005-0000-0000-0000CC0D0000}"/>
    <cellStyle name="Coltitle 14 6" xfId="3600" xr:uid="{00000000-0005-0000-0000-0000CD0D0000}"/>
    <cellStyle name="Coltitle 14 6 2" xfId="3601" xr:uid="{00000000-0005-0000-0000-0000CE0D0000}"/>
    <cellStyle name="Coltitle 14 7" xfId="3602" xr:uid="{00000000-0005-0000-0000-0000CF0D0000}"/>
    <cellStyle name="Coltitle 14 7 2" xfId="3603" xr:uid="{00000000-0005-0000-0000-0000D00D0000}"/>
    <cellStyle name="Coltitle 14 8" xfId="3604" xr:uid="{00000000-0005-0000-0000-0000D10D0000}"/>
    <cellStyle name="Coltitle 15" xfId="3605" xr:uid="{00000000-0005-0000-0000-0000D20D0000}"/>
    <cellStyle name="Coltitle 15 2" xfId="3606" xr:uid="{00000000-0005-0000-0000-0000D30D0000}"/>
    <cellStyle name="Coltitle 15 2 2" xfId="3607" xr:uid="{00000000-0005-0000-0000-0000D40D0000}"/>
    <cellStyle name="Coltitle 15 3" xfId="3608" xr:uid="{00000000-0005-0000-0000-0000D50D0000}"/>
    <cellStyle name="Coltitle 15 3 2" xfId="3609" xr:uid="{00000000-0005-0000-0000-0000D60D0000}"/>
    <cellStyle name="Coltitle 15 4" xfId="3610" xr:uid="{00000000-0005-0000-0000-0000D70D0000}"/>
    <cellStyle name="Coltitle 15 4 2" xfId="3611" xr:uid="{00000000-0005-0000-0000-0000D80D0000}"/>
    <cellStyle name="Coltitle 15 5" xfId="3612" xr:uid="{00000000-0005-0000-0000-0000D90D0000}"/>
    <cellStyle name="Coltitle 15 5 2" xfId="3613" xr:uid="{00000000-0005-0000-0000-0000DA0D0000}"/>
    <cellStyle name="Coltitle 15 6" xfId="3614" xr:uid="{00000000-0005-0000-0000-0000DB0D0000}"/>
    <cellStyle name="Coltitle 15 6 2" xfId="3615" xr:uid="{00000000-0005-0000-0000-0000DC0D0000}"/>
    <cellStyle name="Coltitle 15 7" xfId="3616" xr:uid="{00000000-0005-0000-0000-0000DD0D0000}"/>
    <cellStyle name="Coltitle 15 7 2" xfId="3617" xr:uid="{00000000-0005-0000-0000-0000DE0D0000}"/>
    <cellStyle name="Coltitle 15 8" xfId="3618" xr:uid="{00000000-0005-0000-0000-0000DF0D0000}"/>
    <cellStyle name="Coltitle 16" xfId="3619" xr:uid="{00000000-0005-0000-0000-0000E00D0000}"/>
    <cellStyle name="Coltitle 16 2" xfId="3620" xr:uid="{00000000-0005-0000-0000-0000E10D0000}"/>
    <cellStyle name="Coltitle 16 2 2" xfId="3621" xr:uid="{00000000-0005-0000-0000-0000E20D0000}"/>
    <cellStyle name="Coltitle 16 3" xfId="3622" xr:uid="{00000000-0005-0000-0000-0000E30D0000}"/>
    <cellStyle name="Coltitle 16 3 2" xfId="3623" xr:uid="{00000000-0005-0000-0000-0000E40D0000}"/>
    <cellStyle name="Coltitle 16 4" xfId="3624" xr:uid="{00000000-0005-0000-0000-0000E50D0000}"/>
    <cellStyle name="Coltitle 16 4 2" xfId="3625" xr:uid="{00000000-0005-0000-0000-0000E60D0000}"/>
    <cellStyle name="Coltitle 16 5" xfId="3626" xr:uid="{00000000-0005-0000-0000-0000E70D0000}"/>
    <cellStyle name="Coltitle 16 5 2" xfId="3627" xr:uid="{00000000-0005-0000-0000-0000E80D0000}"/>
    <cellStyle name="Coltitle 16 6" xfId="3628" xr:uid="{00000000-0005-0000-0000-0000E90D0000}"/>
    <cellStyle name="Coltitle 16 6 2" xfId="3629" xr:uid="{00000000-0005-0000-0000-0000EA0D0000}"/>
    <cellStyle name="Coltitle 16 7" xfId="3630" xr:uid="{00000000-0005-0000-0000-0000EB0D0000}"/>
    <cellStyle name="Coltitle 16 7 2" xfId="3631" xr:uid="{00000000-0005-0000-0000-0000EC0D0000}"/>
    <cellStyle name="Coltitle 16 8" xfId="3632" xr:uid="{00000000-0005-0000-0000-0000ED0D0000}"/>
    <cellStyle name="Coltitle 17" xfId="3633" xr:uid="{00000000-0005-0000-0000-0000EE0D0000}"/>
    <cellStyle name="Coltitle 17 2" xfId="3634" xr:uid="{00000000-0005-0000-0000-0000EF0D0000}"/>
    <cellStyle name="Coltitle 17 2 2" xfId="3635" xr:uid="{00000000-0005-0000-0000-0000F00D0000}"/>
    <cellStyle name="Coltitle 17 3" xfId="3636" xr:uid="{00000000-0005-0000-0000-0000F10D0000}"/>
    <cellStyle name="Coltitle 17 3 2" xfId="3637" xr:uid="{00000000-0005-0000-0000-0000F20D0000}"/>
    <cellStyle name="Coltitle 17 4" xfId="3638" xr:uid="{00000000-0005-0000-0000-0000F30D0000}"/>
    <cellStyle name="Coltitle 17 4 2" xfId="3639" xr:uid="{00000000-0005-0000-0000-0000F40D0000}"/>
    <cellStyle name="Coltitle 17 5" xfId="3640" xr:uid="{00000000-0005-0000-0000-0000F50D0000}"/>
    <cellStyle name="Coltitle 17 5 2" xfId="3641" xr:uid="{00000000-0005-0000-0000-0000F60D0000}"/>
    <cellStyle name="Coltitle 17 6" xfId="3642" xr:uid="{00000000-0005-0000-0000-0000F70D0000}"/>
    <cellStyle name="Coltitle 17 6 2" xfId="3643" xr:uid="{00000000-0005-0000-0000-0000F80D0000}"/>
    <cellStyle name="Coltitle 17 7" xfId="3644" xr:uid="{00000000-0005-0000-0000-0000F90D0000}"/>
    <cellStyle name="Coltitle 17 7 2" xfId="3645" xr:uid="{00000000-0005-0000-0000-0000FA0D0000}"/>
    <cellStyle name="Coltitle 17 8" xfId="3646" xr:uid="{00000000-0005-0000-0000-0000FB0D0000}"/>
    <cellStyle name="Coltitle 18" xfId="3647" xr:uid="{00000000-0005-0000-0000-0000FC0D0000}"/>
    <cellStyle name="Coltitle 18 2" xfId="3648" xr:uid="{00000000-0005-0000-0000-0000FD0D0000}"/>
    <cellStyle name="Coltitle 18 2 2" xfId="3649" xr:uid="{00000000-0005-0000-0000-0000FE0D0000}"/>
    <cellStyle name="Coltitle 18 3" xfId="3650" xr:uid="{00000000-0005-0000-0000-0000FF0D0000}"/>
    <cellStyle name="Coltitle 18 3 2" xfId="3651" xr:uid="{00000000-0005-0000-0000-0000000E0000}"/>
    <cellStyle name="Coltitle 18 4" xfId="3652" xr:uid="{00000000-0005-0000-0000-0000010E0000}"/>
    <cellStyle name="Coltitle 18 4 2" xfId="3653" xr:uid="{00000000-0005-0000-0000-0000020E0000}"/>
    <cellStyle name="Coltitle 18 5" xfId="3654" xr:uid="{00000000-0005-0000-0000-0000030E0000}"/>
    <cellStyle name="Coltitle 18 5 2" xfId="3655" xr:uid="{00000000-0005-0000-0000-0000040E0000}"/>
    <cellStyle name="Coltitle 18 6" xfId="3656" xr:uid="{00000000-0005-0000-0000-0000050E0000}"/>
    <cellStyle name="Coltitle 18 6 2" xfId="3657" xr:uid="{00000000-0005-0000-0000-0000060E0000}"/>
    <cellStyle name="Coltitle 18 7" xfId="3658" xr:uid="{00000000-0005-0000-0000-0000070E0000}"/>
    <cellStyle name="Coltitle 18 7 2" xfId="3659" xr:uid="{00000000-0005-0000-0000-0000080E0000}"/>
    <cellStyle name="Coltitle 18 8" xfId="3660" xr:uid="{00000000-0005-0000-0000-0000090E0000}"/>
    <cellStyle name="Coltitle 19" xfId="3661" xr:uid="{00000000-0005-0000-0000-00000A0E0000}"/>
    <cellStyle name="Coltitle 19 2" xfId="3662" xr:uid="{00000000-0005-0000-0000-00000B0E0000}"/>
    <cellStyle name="Coltitle 19 2 2" xfId="3663" xr:uid="{00000000-0005-0000-0000-00000C0E0000}"/>
    <cellStyle name="Coltitle 19 3" xfId="3664" xr:uid="{00000000-0005-0000-0000-00000D0E0000}"/>
    <cellStyle name="Coltitle 19 3 2" xfId="3665" xr:uid="{00000000-0005-0000-0000-00000E0E0000}"/>
    <cellStyle name="Coltitle 19 4" xfId="3666" xr:uid="{00000000-0005-0000-0000-00000F0E0000}"/>
    <cellStyle name="Coltitle 19 4 2" xfId="3667" xr:uid="{00000000-0005-0000-0000-0000100E0000}"/>
    <cellStyle name="Coltitle 19 5" xfId="3668" xr:uid="{00000000-0005-0000-0000-0000110E0000}"/>
    <cellStyle name="Coltitle 19 5 2" xfId="3669" xr:uid="{00000000-0005-0000-0000-0000120E0000}"/>
    <cellStyle name="Coltitle 19 6" xfId="3670" xr:uid="{00000000-0005-0000-0000-0000130E0000}"/>
    <cellStyle name="Coltitle 19 6 2" xfId="3671" xr:uid="{00000000-0005-0000-0000-0000140E0000}"/>
    <cellStyle name="Coltitle 19 7" xfId="3672" xr:uid="{00000000-0005-0000-0000-0000150E0000}"/>
    <cellStyle name="Coltitle 19 7 2" xfId="3673" xr:uid="{00000000-0005-0000-0000-0000160E0000}"/>
    <cellStyle name="Coltitle 19 8" xfId="3674" xr:uid="{00000000-0005-0000-0000-0000170E0000}"/>
    <cellStyle name="Coltitle 2" xfId="3675" xr:uid="{00000000-0005-0000-0000-0000180E0000}"/>
    <cellStyle name="Coltitle 2 10" xfId="3676" xr:uid="{00000000-0005-0000-0000-0000190E0000}"/>
    <cellStyle name="Coltitle 2 10 2" xfId="3677" xr:uid="{00000000-0005-0000-0000-00001A0E0000}"/>
    <cellStyle name="Coltitle 2 10 2 2" xfId="3678" xr:uid="{00000000-0005-0000-0000-00001B0E0000}"/>
    <cellStyle name="Coltitle 2 10 3" xfId="3679" xr:uid="{00000000-0005-0000-0000-00001C0E0000}"/>
    <cellStyle name="Coltitle 2 10 3 2" xfId="3680" xr:uid="{00000000-0005-0000-0000-00001D0E0000}"/>
    <cellStyle name="Coltitle 2 10 4" xfId="3681" xr:uid="{00000000-0005-0000-0000-00001E0E0000}"/>
    <cellStyle name="Coltitle 2 10 4 2" xfId="3682" xr:uid="{00000000-0005-0000-0000-00001F0E0000}"/>
    <cellStyle name="Coltitle 2 10 5" xfId="3683" xr:uid="{00000000-0005-0000-0000-0000200E0000}"/>
    <cellStyle name="Coltitle 2 10 5 2" xfId="3684" xr:uid="{00000000-0005-0000-0000-0000210E0000}"/>
    <cellStyle name="Coltitle 2 10 6" xfId="3685" xr:uid="{00000000-0005-0000-0000-0000220E0000}"/>
    <cellStyle name="Coltitle 2 10 6 2" xfId="3686" xr:uid="{00000000-0005-0000-0000-0000230E0000}"/>
    <cellStyle name="Coltitle 2 10 7" xfId="3687" xr:uid="{00000000-0005-0000-0000-0000240E0000}"/>
    <cellStyle name="Coltitle 2 10 7 2" xfId="3688" xr:uid="{00000000-0005-0000-0000-0000250E0000}"/>
    <cellStyle name="Coltitle 2 10 8" xfId="3689" xr:uid="{00000000-0005-0000-0000-0000260E0000}"/>
    <cellStyle name="Coltitle 2 11" xfId="3690" xr:uid="{00000000-0005-0000-0000-0000270E0000}"/>
    <cellStyle name="Coltitle 2 11 2" xfId="3691" xr:uid="{00000000-0005-0000-0000-0000280E0000}"/>
    <cellStyle name="Coltitle 2 11 2 2" xfId="3692" xr:uid="{00000000-0005-0000-0000-0000290E0000}"/>
    <cellStyle name="Coltitle 2 11 3" xfId="3693" xr:uid="{00000000-0005-0000-0000-00002A0E0000}"/>
    <cellStyle name="Coltitle 2 11 3 2" xfId="3694" xr:uid="{00000000-0005-0000-0000-00002B0E0000}"/>
    <cellStyle name="Coltitle 2 11 4" xfId="3695" xr:uid="{00000000-0005-0000-0000-00002C0E0000}"/>
    <cellStyle name="Coltitle 2 11 4 2" xfId="3696" xr:uid="{00000000-0005-0000-0000-00002D0E0000}"/>
    <cellStyle name="Coltitle 2 11 5" xfId="3697" xr:uid="{00000000-0005-0000-0000-00002E0E0000}"/>
    <cellStyle name="Coltitle 2 11 5 2" xfId="3698" xr:uid="{00000000-0005-0000-0000-00002F0E0000}"/>
    <cellStyle name="Coltitle 2 11 6" xfId="3699" xr:uid="{00000000-0005-0000-0000-0000300E0000}"/>
    <cellStyle name="Coltitle 2 11 6 2" xfId="3700" xr:uid="{00000000-0005-0000-0000-0000310E0000}"/>
    <cellStyle name="Coltitle 2 11 7" xfId="3701" xr:uid="{00000000-0005-0000-0000-0000320E0000}"/>
    <cellStyle name="Coltitle 2 11 7 2" xfId="3702" xr:uid="{00000000-0005-0000-0000-0000330E0000}"/>
    <cellStyle name="Coltitle 2 11 8" xfId="3703" xr:uid="{00000000-0005-0000-0000-0000340E0000}"/>
    <cellStyle name="Coltitle 2 12" xfId="3704" xr:uid="{00000000-0005-0000-0000-0000350E0000}"/>
    <cellStyle name="Coltitle 2 12 2" xfId="3705" xr:uid="{00000000-0005-0000-0000-0000360E0000}"/>
    <cellStyle name="Coltitle 2 12 2 2" xfId="3706" xr:uid="{00000000-0005-0000-0000-0000370E0000}"/>
    <cellStyle name="Coltitle 2 12 3" xfId="3707" xr:uid="{00000000-0005-0000-0000-0000380E0000}"/>
    <cellStyle name="Coltitle 2 12 3 2" xfId="3708" xr:uid="{00000000-0005-0000-0000-0000390E0000}"/>
    <cellStyle name="Coltitle 2 12 4" xfId="3709" xr:uid="{00000000-0005-0000-0000-00003A0E0000}"/>
    <cellStyle name="Coltitle 2 12 4 2" xfId="3710" xr:uid="{00000000-0005-0000-0000-00003B0E0000}"/>
    <cellStyle name="Coltitle 2 12 5" xfId="3711" xr:uid="{00000000-0005-0000-0000-00003C0E0000}"/>
    <cellStyle name="Coltitle 2 12 5 2" xfId="3712" xr:uid="{00000000-0005-0000-0000-00003D0E0000}"/>
    <cellStyle name="Coltitle 2 12 6" xfId="3713" xr:uid="{00000000-0005-0000-0000-00003E0E0000}"/>
    <cellStyle name="Coltitle 2 12 6 2" xfId="3714" xr:uid="{00000000-0005-0000-0000-00003F0E0000}"/>
    <cellStyle name="Coltitle 2 12 7" xfId="3715" xr:uid="{00000000-0005-0000-0000-0000400E0000}"/>
    <cellStyle name="Coltitle 2 12 7 2" xfId="3716" xr:uid="{00000000-0005-0000-0000-0000410E0000}"/>
    <cellStyle name="Coltitle 2 12 8" xfId="3717" xr:uid="{00000000-0005-0000-0000-0000420E0000}"/>
    <cellStyle name="Coltitle 2 13" xfId="3718" xr:uid="{00000000-0005-0000-0000-0000430E0000}"/>
    <cellStyle name="Coltitle 2 13 2" xfId="3719" xr:uid="{00000000-0005-0000-0000-0000440E0000}"/>
    <cellStyle name="Coltitle 2 13 2 2" xfId="3720" xr:uid="{00000000-0005-0000-0000-0000450E0000}"/>
    <cellStyle name="Coltitle 2 13 3" xfId="3721" xr:uid="{00000000-0005-0000-0000-0000460E0000}"/>
    <cellStyle name="Coltitle 2 13 3 2" xfId="3722" xr:uid="{00000000-0005-0000-0000-0000470E0000}"/>
    <cellStyle name="Coltitle 2 13 4" xfId="3723" xr:uid="{00000000-0005-0000-0000-0000480E0000}"/>
    <cellStyle name="Coltitle 2 13 4 2" xfId="3724" xr:uid="{00000000-0005-0000-0000-0000490E0000}"/>
    <cellStyle name="Coltitle 2 13 5" xfId="3725" xr:uid="{00000000-0005-0000-0000-00004A0E0000}"/>
    <cellStyle name="Coltitle 2 13 5 2" xfId="3726" xr:uid="{00000000-0005-0000-0000-00004B0E0000}"/>
    <cellStyle name="Coltitle 2 13 6" xfId="3727" xr:uid="{00000000-0005-0000-0000-00004C0E0000}"/>
    <cellStyle name="Coltitle 2 13 6 2" xfId="3728" xr:uid="{00000000-0005-0000-0000-00004D0E0000}"/>
    <cellStyle name="Coltitle 2 13 7" xfId="3729" xr:uid="{00000000-0005-0000-0000-00004E0E0000}"/>
    <cellStyle name="Coltitle 2 13 7 2" xfId="3730" xr:uid="{00000000-0005-0000-0000-00004F0E0000}"/>
    <cellStyle name="Coltitle 2 13 8" xfId="3731" xr:uid="{00000000-0005-0000-0000-0000500E0000}"/>
    <cellStyle name="Coltitle 2 14" xfId="3732" xr:uid="{00000000-0005-0000-0000-0000510E0000}"/>
    <cellStyle name="Coltitle 2 14 2" xfId="3733" xr:uid="{00000000-0005-0000-0000-0000520E0000}"/>
    <cellStyle name="Coltitle 2 14 2 2" xfId="3734" xr:uid="{00000000-0005-0000-0000-0000530E0000}"/>
    <cellStyle name="Coltitle 2 14 3" xfId="3735" xr:uid="{00000000-0005-0000-0000-0000540E0000}"/>
    <cellStyle name="Coltitle 2 14 3 2" xfId="3736" xr:uid="{00000000-0005-0000-0000-0000550E0000}"/>
    <cellStyle name="Coltitle 2 14 4" xfId="3737" xr:uid="{00000000-0005-0000-0000-0000560E0000}"/>
    <cellStyle name="Coltitle 2 14 4 2" xfId="3738" xr:uid="{00000000-0005-0000-0000-0000570E0000}"/>
    <cellStyle name="Coltitle 2 14 5" xfId="3739" xr:uid="{00000000-0005-0000-0000-0000580E0000}"/>
    <cellStyle name="Coltitle 2 14 5 2" xfId="3740" xr:uid="{00000000-0005-0000-0000-0000590E0000}"/>
    <cellStyle name="Coltitle 2 14 6" xfId="3741" xr:uid="{00000000-0005-0000-0000-00005A0E0000}"/>
    <cellStyle name="Coltitle 2 14 6 2" xfId="3742" xr:uid="{00000000-0005-0000-0000-00005B0E0000}"/>
    <cellStyle name="Coltitle 2 14 7" xfId="3743" xr:uid="{00000000-0005-0000-0000-00005C0E0000}"/>
    <cellStyle name="Coltitle 2 14 7 2" xfId="3744" xr:uid="{00000000-0005-0000-0000-00005D0E0000}"/>
    <cellStyle name="Coltitle 2 14 8" xfId="3745" xr:uid="{00000000-0005-0000-0000-00005E0E0000}"/>
    <cellStyle name="Coltitle 2 15" xfId="3746" xr:uid="{00000000-0005-0000-0000-00005F0E0000}"/>
    <cellStyle name="Coltitle 2 15 2" xfId="3747" xr:uid="{00000000-0005-0000-0000-0000600E0000}"/>
    <cellStyle name="Coltitle 2 15 2 2" xfId="3748" xr:uid="{00000000-0005-0000-0000-0000610E0000}"/>
    <cellStyle name="Coltitle 2 15 3" xfId="3749" xr:uid="{00000000-0005-0000-0000-0000620E0000}"/>
    <cellStyle name="Coltitle 2 15 3 2" xfId="3750" xr:uid="{00000000-0005-0000-0000-0000630E0000}"/>
    <cellStyle name="Coltitle 2 15 4" xfId="3751" xr:uid="{00000000-0005-0000-0000-0000640E0000}"/>
    <cellStyle name="Coltitle 2 15 4 2" xfId="3752" xr:uid="{00000000-0005-0000-0000-0000650E0000}"/>
    <cellStyle name="Coltitle 2 15 5" xfId="3753" xr:uid="{00000000-0005-0000-0000-0000660E0000}"/>
    <cellStyle name="Coltitle 2 15 5 2" xfId="3754" xr:uid="{00000000-0005-0000-0000-0000670E0000}"/>
    <cellStyle name="Coltitle 2 15 6" xfId="3755" xr:uid="{00000000-0005-0000-0000-0000680E0000}"/>
    <cellStyle name="Coltitle 2 15 6 2" xfId="3756" xr:uid="{00000000-0005-0000-0000-0000690E0000}"/>
    <cellStyle name="Coltitle 2 15 7" xfId="3757" xr:uid="{00000000-0005-0000-0000-00006A0E0000}"/>
    <cellStyle name="Coltitle 2 15 7 2" xfId="3758" xr:uid="{00000000-0005-0000-0000-00006B0E0000}"/>
    <cellStyle name="Coltitle 2 15 8" xfId="3759" xr:uid="{00000000-0005-0000-0000-00006C0E0000}"/>
    <cellStyle name="Coltitle 2 16" xfId="3760" xr:uid="{00000000-0005-0000-0000-00006D0E0000}"/>
    <cellStyle name="Coltitle 2 16 2" xfId="3761" xr:uid="{00000000-0005-0000-0000-00006E0E0000}"/>
    <cellStyle name="Coltitle 2 17" xfId="3762" xr:uid="{00000000-0005-0000-0000-00006F0E0000}"/>
    <cellStyle name="Coltitle 2 17 2" xfId="3763" xr:uid="{00000000-0005-0000-0000-0000700E0000}"/>
    <cellStyle name="Coltitle 2 18" xfId="3764" xr:uid="{00000000-0005-0000-0000-0000710E0000}"/>
    <cellStyle name="Coltitle 2 18 2" xfId="3765" xr:uid="{00000000-0005-0000-0000-0000720E0000}"/>
    <cellStyle name="Coltitle 2 19" xfId="3766" xr:uid="{00000000-0005-0000-0000-0000730E0000}"/>
    <cellStyle name="Coltitle 2 19 2" xfId="3767" xr:uid="{00000000-0005-0000-0000-0000740E0000}"/>
    <cellStyle name="Coltitle 2 2" xfId="3768" xr:uid="{00000000-0005-0000-0000-0000750E0000}"/>
    <cellStyle name="Coltitle 2 2 2" xfId="3769" xr:uid="{00000000-0005-0000-0000-0000760E0000}"/>
    <cellStyle name="Coltitle 2 2 2 2" xfId="3770" xr:uid="{00000000-0005-0000-0000-0000770E0000}"/>
    <cellStyle name="Coltitle 2 2 3" xfId="3771" xr:uid="{00000000-0005-0000-0000-0000780E0000}"/>
    <cellStyle name="Coltitle 2 2 3 2" xfId="3772" xr:uid="{00000000-0005-0000-0000-0000790E0000}"/>
    <cellStyle name="Coltitle 2 2 4" xfId="3773" xr:uid="{00000000-0005-0000-0000-00007A0E0000}"/>
    <cellStyle name="Coltitle 2 2 4 2" xfId="3774" xr:uid="{00000000-0005-0000-0000-00007B0E0000}"/>
    <cellStyle name="Coltitle 2 2 5" xfId="3775" xr:uid="{00000000-0005-0000-0000-00007C0E0000}"/>
    <cellStyle name="Coltitle 2 2 5 2" xfId="3776" xr:uid="{00000000-0005-0000-0000-00007D0E0000}"/>
    <cellStyle name="Coltitle 2 2 6" xfId="3777" xr:uid="{00000000-0005-0000-0000-00007E0E0000}"/>
    <cellStyle name="Coltitle 2 2 6 2" xfId="3778" xr:uid="{00000000-0005-0000-0000-00007F0E0000}"/>
    <cellStyle name="Coltitle 2 2 7" xfId="3779" xr:uid="{00000000-0005-0000-0000-0000800E0000}"/>
    <cellStyle name="Coltitle 2 2 7 2" xfId="3780" xr:uid="{00000000-0005-0000-0000-0000810E0000}"/>
    <cellStyle name="Coltitle 2 2 8" xfId="3781" xr:uid="{00000000-0005-0000-0000-0000820E0000}"/>
    <cellStyle name="Coltitle 2 20" xfId="3782" xr:uid="{00000000-0005-0000-0000-0000830E0000}"/>
    <cellStyle name="Coltitle 2 3" xfId="3783" xr:uid="{00000000-0005-0000-0000-0000840E0000}"/>
    <cellStyle name="Coltitle 2 3 2" xfId="3784" xr:uid="{00000000-0005-0000-0000-0000850E0000}"/>
    <cellStyle name="Coltitle 2 3 2 2" xfId="3785" xr:uid="{00000000-0005-0000-0000-0000860E0000}"/>
    <cellStyle name="Coltitle 2 3 3" xfId="3786" xr:uid="{00000000-0005-0000-0000-0000870E0000}"/>
    <cellStyle name="Coltitle 2 3 3 2" xfId="3787" xr:uid="{00000000-0005-0000-0000-0000880E0000}"/>
    <cellStyle name="Coltitle 2 3 4" xfId="3788" xr:uid="{00000000-0005-0000-0000-0000890E0000}"/>
    <cellStyle name="Coltitle 2 3 4 2" xfId="3789" xr:uid="{00000000-0005-0000-0000-00008A0E0000}"/>
    <cellStyle name="Coltitle 2 3 5" xfId="3790" xr:uid="{00000000-0005-0000-0000-00008B0E0000}"/>
    <cellStyle name="Coltitle 2 3 5 2" xfId="3791" xr:uid="{00000000-0005-0000-0000-00008C0E0000}"/>
    <cellStyle name="Coltitle 2 3 6" xfId="3792" xr:uid="{00000000-0005-0000-0000-00008D0E0000}"/>
    <cellStyle name="Coltitle 2 3 6 2" xfId="3793" xr:uid="{00000000-0005-0000-0000-00008E0E0000}"/>
    <cellStyle name="Coltitle 2 3 7" xfId="3794" xr:uid="{00000000-0005-0000-0000-00008F0E0000}"/>
    <cellStyle name="Coltitle 2 3 7 2" xfId="3795" xr:uid="{00000000-0005-0000-0000-0000900E0000}"/>
    <cellStyle name="Coltitle 2 3 8" xfId="3796" xr:uid="{00000000-0005-0000-0000-0000910E0000}"/>
    <cellStyle name="Coltitle 2 4" xfId="3797" xr:uid="{00000000-0005-0000-0000-0000920E0000}"/>
    <cellStyle name="Coltitle 2 4 2" xfId="3798" xr:uid="{00000000-0005-0000-0000-0000930E0000}"/>
    <cellStyle name="Coltitle 2 4 2 2" xfId="3799" xr:uid="{00000000-0005-0000-0000-0000940E0000}"/>
    <cellStyle name="Coltitle 2 4 3" xfId="3800" xr:uid="{00000000-0005-0000-0000-0000950E0000}"/>
    <cellStyle name="Coltitle 2 4 3 2" xfId="3801" xr:uid="{00000000-0005-0000-0000-0000960E0000}"/>
    <cellStyle name="Coltitle 2 4 4" xfId="3802" xr:uid="{00000000-0005-0000-0000-0000970E0000}"/>
    <cellStyle name="Coltitle 2 4 4 2" xfId="3803" xr:uid="{00000000-0005-0000-0000-0000980E0000}"/>
    <cellStyle name="Coltitle 2 4 5" xfId="3804" xr:uid="{00000000-0005-0000-0000-0000990E0000}"/>
    <cellStyle name="Coltitle 2 4 5 2" xfId="3805" xr:uid="{00000000-0005-0000-0000-00009A0E0000}"/>
    <cellStyle name="Coltitle 2 4 6" xfId="3806" xr:uid="{00000000-0005-0000-0000-00009B0E0000}"/>
    <cellStyle name="Coltitle 2 4 6 2" xfId="3807" xr:uid="{00000000-0005-0000-0000-00009C0E0000}"/>
    <cellStyle name="Coltitle 2 4 7" xfId="3808" xr:uid="{00000000-0005-0000-0000-00009D0E0000}"/>
    <cellStyle name="Coltitle 2 4 7 2" xfId="3809" xr:uid="{00000000-0005-0000-0000-00009E0E0000}"/>
    <cellStyle name="Coltitle 2 4 8" xfId="3810" xr:uid="{00000000-0005-0000-0000-00009F0E0000}"/>
    <cellStyle name="Coltitle 2 5" xfId="3811" xr:uid="{00000000-0005-0000-0000-0000A00E0000}"/>
    <cellStyle name="Coltitle 2 5 2" xfId="3812" xr:uid="{00000000-0005-0000-0000-0000A10E0000}"/>
    <cellStyle name="Coltitle 2 5 2 2" xfId="3813" xr:uid="{00000000-0005-0000-0000-0000A20E0000}"/>
    <cellStyle name="Coltitle 2 5 3" xfId="3814" xr:uid="{00000000-0005-0000-0000-0000A30E0000}"/>
    <cellStyle name="Coltitle 2 5 3 2" xfId="3815" xr:uid="{00000000-0005-0000-0000-0000A40E0000}"/>
    <cellStyle name="Coltitle 2 5 4" xfId="3816" xr:uid="{00000000-0005-0000-0000-0000A50E0000}"/>
    <cellStyle name="Coltitle 2 5 4 2" xfId="3817" xr:uid="{00000000-0005-0000-0000-0000A60E0000}"/>
    <cellStyle name="Coltitle 2 5 5" xfId="3818" xr:uid="{00000000-0005-0000-0000-0000A70E0000}"/>
    <cellStyle name="Coltitle 2 5 5 2" xfId="3819" xr:uid="{00000000-0005-0000-0000-0000A80E0000}"/>
    <cellStyle name="Coltitle 2 5 6" xfId="3820" xr:uid="{00000000-0005-0000-0000-0000A90E0000}"/>
    <cellStyle name="Coltitle 2 5 6 2" xfId="3821" xr:uid="{00000000-0005-0000-0000-0000AA0E0000}"/>
    <cellStyle name="Coltitle 2 5 7" xfId="3822" xr:uid="{00000000-0005-0000-0000-0000AB0E0000}"/>
    <cellStyle name="Coltitle 2 5 7 2" xfId="3823" xr:uid="{00000000-0005-0000-0000-0000AC0E0000}"/>
    <cellStyle name="Coltitle 2 5 8" xfId="3824" xr:uid="{00000000-0005-0000-0000-0000AD0E0000}"/>
    <cellStyle name="Coltitle 2 6" xfId="3825" xr:uid="{00000000-0005-0000-0000-0000AE0E0000}"/>
    <cellStyle name="Coltitle 2 6 2" xfId="3826" xr:uid="{00000000-0005-0000-0000-0000AF0E0000}"/>
    <cellStyle name="Coltitle 2 6 2 2" xfId="3827" xr:uid="{00000000-0005-0000-0000-0000B00E0000}"/>
    <cellStyle name="Coltitle 2 6 3" xfId="3828" xr:uid="{00000000-0005-0000-0000-0000B10E0000}"/>
    <cellStyle name="Coltitle 2 6 3 2" xfId="3829" xr:uid="{00000000-0005-0000-0000-0000B20E0000}"/>
    <cellStyle name="Coltitle 2 6 4" xfId="3830" xr:uid="{00000000-0005-0000-0000-0000B30E0000}"/>
    <cellStyle name="Coltitle 2 6 4 2" xfId="3831" xr:uid="{00000000-0005-0000-0000-0000B40E0000}"/>
    <cellStyle name="Coltitle 2 6 5" xfId="3832" xr:uid="{00000000-0005-0000-0000-0000B50E0000}"/>
    <cellStyle name="Coltitle 2 6 5 2" xfId="3833" xr:uid="{00000000-0005-0000-0000-0000B60E0000}"/>
    <cellStyle name="Coltitle 2 6 6" xfId="3834" xr:uid="{00000000-0005-0000-0000-0000B70E0000}"/>
    <cellStyle name="Coltitle 2 6 6 2" xfId="3835" xr:uid="{00000000-0005-0000-0000-0000B80E0000}"/>
    <cellStyle name="Coltitle 2 6 7" xfId="3836" xr:uid="{00000000-0005-0000-0000-0000B90E0000}"/>
    <cellStyle name="Coltitle 2 6 7 2" xfId="3837" xr:uid="{00000000-0005-0000-0000-0000BA0E0000}"/>
    <cellStyle name="Coltitle 2 6 8" xfId="3838" xr:uid="{00000000-0005-0000-0000-0000BB0E0000}"/>
    <cellStyle name="Coltitle 2 7" xfId="3839" xr:uid="{00000000-0005-0000-0000-0000BC0E0000}"/>
    <cellStyle name="Coltitle 2 7 2" xfId="3840" xr:uid="{00000000-0005-0000-0000-0000BD0E0000}"/>
    <cellStyle name="Coltitle 2 7 2 2" xfId="3841" xr:uid="{00000000-0005-0000-0000-0000BE0E0000}"/>
    <cellStyle name="Coltitle 2 7 3" xfId="3842" xr:uid="{00000000-0005-0000-0000-0000BF0E0000}"/>
    <cellStyle name="Coltitle 2 7 3 2" xfId="3843" xr:uid="{00000000-0005-0000-0000-0000C00E0000}"/>
    <cellStyle name="Coltitle 2 7 4" xfId="3844" xr:uid="{00000000-0005-0000-0000-0000C10E0000}"/>
    <cellStyle name="Coltitle 2 7 4 2" xfId="3845" xr:uid="{00000000-0005-0000-0000-0000C20E0000}"/>
    <cellStyle name="Coltitle 2 7 5" xfId="3846" xr:uid="{00000000-0005-0000-0000-0000C30E0000}"/>
    <cellStyle name="Coltitle 2 7 5 2" xfId="3847" xr:uid="{00000000-0005-0000-0000-0000C40E0000}"/>
    <cellStyle name="Coltitle 2 7 6" xfId="3848" xr:uid="{00000000-0005-0000-0000-0000C50E0000}"/>
    <cellStyle name="Coltitle 2 7 6 2" xfId="3849" xr:uid="{00000000-0005-0000-0000-0000C60E0000}"/>
    <cellStyle name="Coltitle 2 7 7" xfId="3850" xr:uid="{00000000-0005-0000-0000-0000C70E0000}"/>
    <cellStyle name="Coltitle 2 7 7 2" xfId="3851" xr:uid="{00000000-0005-0000-0000-0000C80E0000}"/>
    <cellStyle name="Coltitle 2 7 8" xfId="3852" xr:uid="{00000000-0005-0000-0000-0000C90E0000}"/>
    <cellStyle name="Coltitle 2 8" xfId="3853" xr:uid="{00000000-0005-0000-0000-0000CA0E0000}"/>
    <cellStyle name="Coltitle 2 8 2" xfId="3854" xr:uid="{00000000-0005-0000-0000-0000CB0E0000}"/>
    <cellStyle name="Coltitle 2 8 2 2" xfId="3855" xr:uid="{00000000-0005-0000-0000-0000CC0E0000}"/>
    <cellStyle name="Coltitle 2 8 3" xfId="3856" xr:uid="{00000000-0005-0000-0000-0000CD0E0000}"/>
    <cellStyle name="Coltitle 2 8 3 2" xfId="3857" xr:uid="{00000000-0005-0000-0000-0000CE0E0000}"/>
    <cellStyle name="Coltitle 2 8 4" xfId="3858" xr:uid="{00000000-0005-0000-0000-0000CF0E0000}"/>
    <cellStyle name="Coltitle 2 8 4 2" xfId="3859" xr:uid="{00000000-0005-0000-0000-0000D00E0000}"/>
    <cellStyle name="Coltitle 2 8 5" xfId="3860" xr:uid="{00000000-0005-0000-0000-0000D10E0000}"/>
    <cellStyle name="Coltitle 2 8 5 2" xfId="3861" xr:uid="{00000000-0005-0000-0000-0000D20E0000}"/>
    <cellStyle name="Coltitle 2 8 6" xfId="3862" xr:uid="{00000000-0005-0000-0000-0000D30E0000}"/>
    <cellStyle name="Coltitle 2 8 6 2" xfId="3863" xr:uid="{00000000-0005-0000-0000-0000D40E0000}"/>
    <cellStyle name="Coltitle 2 8 7" xfId="3864" xr:uid="{00000000-0005-0000-0000-0000D50E0000}"/>
    <cellStyle name="Coltitle 2 8 7 2" xfId="3865" xr:uid="{00000000-0005-0000-0000-0000D60E0000}"/>
    <cellStyle name="Coltitle 2 8 8" xfId="3866" xr:uid="{00000000-0005-0000-0000-0000D70E0000}"/>
    <cellStyle name="Coltitle 2 9" xfId="3867" xr:uid="{00000000-0005-0000-0000-0000D80E0000}"/>
    <cellStyle name="Coltitle 2 9 2" xfId="3868" xr:uid="{00000000-0005-0000-0000-0000D90E0000}"/>
    <cellStyle name="Coltitle 2 9 2 2" xfId="3869" xr:uid="{00000000-0005-0000-0000-0000DA0E0000}"/>
    <cellStyle name="Coltitle 2 9 3" xfId="3870" xr:uid="{00000000-0005-0000-0000-0000DB0E0000}"/>
    <cellStyle name="Coltitle 2 9 3 2" xfId="3871" xr:uid="{00000000-0005-0000-0000-0000DC0E0000}"/>
    <cellStyle name="Coltitle 2 9 4" xfId="3872" xr:uid="{00000000-0005-0000-0000-0000DD0E0000}"/>
    <cellStyle name="Coltitle 2 9 4 2" xfId="3873" xr:uid="{00000000-0005-0000-0000-0000DE0E0000}"/>
    <cellStyle name="Coltitle 2 9 5" xfId="3874" xr:uid="{00000000-0005-0000-0000-0000DF0E0000}"/>
    <cellStyle name="Coltitle 2 9 5 2" xfId="3875" xr:uid="{00000000-0005-0000-0000-0000E00E0000}"/>
    <cellStyle name="Coltitle 2 9 6" xfId="3876" xr:uid="{00000000-0005-0000-0000-0000E10E0000}"/>
    <cellStyle name="Coltitle 2 9 6 2" xfId="3877" xr:uid="{00000000-0005-0000-0000-0000E20E0000}"/>
    <cellStyle name="Coltitle 2 9 7" xfId="3878" xr:uid="{00000000-0005-0000-0000-0000E30E0000}"/>
    <cellStyle name="Coltitle 2 9 7 2" xfId="3879" xr:uid="{00000000-0005-0000-0000-0000E40E0000}"/>
    <cellStyle name="Coltitle 2 9 8" xfId="3880" xr:uid="{00000000-0005-0000-0000-0000E50E0000}"/>
    <cellStyle name="Coltitle 2_MR4 Pensions Reform Actuals Adj 29.06.2009 - 02.08.2009 v1.0" xfId="3881" xr:uid="{00000000-0005-0000-0000-0000E60E0000}"/>
    <cellStyle name="Coltitle 20" xfId="3882" xr:uid="{00000000-0005-0000-0000-0000E70E0000}"/>
    <cellStyle name="Coltitle 20 2" xfId="3883" xr:uid="{00000000-0005-0000-0000-0000E80E0000}"/>
    <cellStyle name="Coltitle 20 2 2" xfId="3884" xr:uid="{00000000-0005-0000-0000-0000E90E0000}"/>
    <cellStyle name="Coltitle 20 3" xfId="3885" xr:uid="{00000000-0005-0000-0000-0000EA0E0000}"/>
    <cellStyle name="Coltitle 20 3 2" xfId="3886" xr:uid="{00000000-0005-0000-0000-0000EB0E0000}"/>
    <cellStyle name="Coltitle 20 4" xfId="3887" xr:uid="{00000000-0005-0000-0000-0000EC0E0000}"/>
    <cellStyle name="Coltitle 20 4 2" xfId="3888" xr:uid="{00000000-0005-0000-0000-0000ED0E0000}"/>
    <cellStyle name="Coltitle 20 5" xfId="3889" xr:uid="{00000000-0005-0000-0000-0000EE0E0000}"/>
    <cellStyle name="Coltitle 20 5 2" xfId="3890" xr:uid="{00000000-0005-0000-0000-0000EF0E0000}"/>
    <cellStyle name="Coltitle 20 6" xfId="3891" xr:uid="{00000000-0005-0000-0000-0000F00E0000}"/>
    <cellStyle name="Coltitle 20 6 2" xfId="3892" xr:uid="{00000000-0005-0000-0000-0000F10E0000}"/>
    <cellStyle name="Coltitle 20 7" xfId="3893" xr:uid="{00000000-0005-0000-0000-0000F20E0000}"/>
    <cellStyle name="Coltitle 20 7 2" xfId="3894" xr:uid="{00000000-0005-0000-0000-0000F30E0000}"/>
    <cellStyle name="Coltitle 20 8" xfId="3895" xr:uid="{00000000-0005-0000-0000-0000F40E0000}"/>
    <cellStyle name="Coltitle 21" xfId="3896" xr:uid="{00000000-0005-0000-0000-0000F50E0000}"/>
    <cellStyle name="Coltitle 21 2" xfId="3897" xr:uid="{00000000-0005-0000-0000-0000F60E0000}"/>
    <cellStyle name="Coltitle 21 2 2" xfId="3898" xr:uid="{00000000-0005-0000-0000-0000F70E0000}"/>
    <cellStyle name="Coltitle 21 3" xfId="3899" xr:uid="{00000000-0005-0000-0000-0000F80E0000}"/>
    <cellStyle name="Coltitle 21 3 2" xfId="3900" xr:uid="{00000000-0005-0000-0000-0000F90E0000}"/>
    <cellStyle name="Coltitle 21 4" xfId="3901" xr:uid="{00000000-0005-0000-0000-0000FA0E0000}"/>
    <cellStyle name="Coltitle 21 4 2" xfId="3902" xr:uid="{00000000-0005-0000-0000-0000FB0E0000}"/>
    <cellStyle name="Coltitle 21 5" xfId="3903" xr:uid="{00000000-0005-0000-0000-0000FC0E0000}"/>
    <cellStyle name="Coltitle 21 5 2" xfId="3904" xr:uid="{00000000-0005-0000-0000-0000FD0E0000}"/>
    <cellStyle name="Coltitle 21 6" xfId="3905" xr:uid="{00000000-0005-0000-0000-0000FE0E0000}"/>
    <cellStyle name="Coltitle 21 6 2" xfId="3906" xr:uid="{00000000-0005-0000-0000-0000FF0E0000}"/>
    <cellStyle name="Coltitle 21 7" xfId="3907" xr:uid="{00000000-0005-0000-0000-0000000F0000}"/>
    <cellStyle name="Coltitle 21 7 2" xfId="3908" xr:uid="{00000000-0005-0000-0000-0000010F0000}"/>
    <cellStyle name="Coltitle 21 8" xfId="3909" xr:uid="{00000000-0005-0000-0000-0000020F0000}"/>
    <cellStyle name="Coltitle 22" xfId="3910" xr:uid="{00000000-0005-0000-0000-0000030F0000}"/>
    <cellStyle name="Coltitle 22 2" xfId="3911" xr:uid="{00000000-0005-0000-0000-0000040F0000}"/>
    <cellStyle name="Coltitle 22 2 2" xfId="3912" xr:uid="{00000000-0005-0000-0000-0000050F0000}"/>
    <cellStyle name="Coltitle 22 3" xfId="3913" xr:uid="{00000000-0005-0000-0000-0000060F0000}"/>
    <cellStyle name="Coltitle 22 3 2" xfId="3914" xr:uid="{00000000-0005-0000-0000-0000070F0000}"/>
    <cellStyle name="Coltitle 22 4" xfId="3915" xr:uid="{00000000-0005-0000-0000-0000080F0000}"/>
    <cellStyle name="Coltitle 22 4 2" xfId="3916" xr:uid="{00000000-0005-0000-0000-0000090F0000}"/>
    <cellStyle name="Coltitle 22 5" xfId="3917" xr:uid="{00000000-0005-0000-0000-00000A0F0000}"/>
    <cellStyle name="Coltitle 22 5 2" xfId="3918" xr:uid="{00000000-0005-0000-0000-00000B0F0000}"/>
    <cellStyle name="Coltitle 22 6" xfId="3919" xr:uid="{00000000-0005-0000-0000-00000C0F0000}"/>
    <cellStyle name="Coltitle 22 6 2" xfId="3920" xr:uid="{00000000-0005-0000-0000-00000D0F0000}"/>
    <cellStyle name="Coltitle 22 7" xfId="3921" xr:uid="{00000000-0005-0000-0000-00000E0F0000}"/>
    <cellStyle name="Coltitle 22 7 2" xfId="3922" xr:uid="{00000000-0005-0000-0000-00000F0F0000}"/>
    <cellStyle name="Coltitle 22 8" xfId="3923" xr:uid="{00000000-0005-0000-0000-0000100F0000}"/>
    <cellStyle name="Coltitle 23" xfId="3924" xr:uid="{00000000-0005-0000-0000-0000110F0000}"/>
    <cellStyle name="Coltitle 23 2" xfId="3925" xr:uid="{00000000-0005-0000-0000-0000120F0000}"/>
    <cellStyle name="Coltitle 23 2 2" xfId="3926" xr:uid="{00000000-0005-0000-0000-0000130F0000}"/>
    <cellStyle name="Coltitle 23 3" xfId="3927" xr:uid="{00000000-0005-0000-0000-0000140F0000}"/>
    <cellStyle name="Coltitle 23 3 2" xfId="3928" xr:uid="{00000000-0005-0000-0000-0000150F0000}"/>
    <cellStyle name="Coltitle 23 4" xfId="3929" xr:uid="{00000000-0005-0000-0000-0000160F0000}"/>
    <cellStyle name="Coltitle 23 4 2" xfId="3930" xr:uid="{00000000-0005-0000-0000-0000170F0000}"/>
    <cellStyle name="Coltitle 23 5" xfId="3931" xr:uid="{00000000-0005-0000-0000-0000180F0000}"/>
    <cellStyle name="Coltitle 23 5 2" xfId="3932" xr:uid="{00000000-0005-0000-0000-0000190F0000}"/>
    <cellStyle name="Coltitle 23 6" xfId="3933" xr:uid="{00000000-0005-0000-0000-00001A0F0000}"/>
    <cellStyle name="Coltitle 23 6 2" xfId="3934" xr:uid="{00000000-0005-0000-0000-00001B0F0000}"/>
    <cellStyle name="Coltitle 23 7" xfId="3935" xr:uid="{00000000-0005-0000-0000-00001C0F0000}"/>
    <cellStyle name="Coltitle 23 7 2" xfId="3936" xr:uid="{00000000-0005-0000-0000-00001D0F0000}"/>
    <cellStyle name="Coltitle 23 8" xfId="3937" xr:uid="{00000000-0005-0000-0000-00001E0F0000}"/>
    <cellStyle name="Coltitle 24" xfId="3938" xr:uid="{00000000-0005-0000-0000-00001F0F0000}"/>
    <cellStyle name="Coltitle 24 2" xfId="3939" xr:uid="{00000000-0005-0000-0000-0000200F0000}"/>
    <cellStyle name="Coltitle 25" xfId="3940" xr:uid="{00000000-0005-0000-0000-0000210F0000}"/>
    <cellStyle name="Coltitle 25 2" xfId="3941" xr:uid="{00000000-0005-0000-0000-0000220F0000}"/>
    <cellStyle name="Coltitle 26" xfId="3942" xr:uid="{00000000-0005-0000-0000-0000230F0000}"/>
    <cellStyle name="Coltitle 26 2" xfId="3943" xr:uid="{00000000-0005-0000-0000-0000240F0000}"/>
    <cellStyle name="Coltitle 27" xfId="3944" xr:uid="{00000000-0005-0000-0000-0000250F0000}"/>
    <cellStyle name="Coltitle 27 2" xfId="3945" xr:uid="{00000000-0005-0000-0000-0000260F0000}"/>
    <cellStyle name="Coltitle 28" xfId="3946" xr:uid="{00000000-0005-0000-0000-0000270F0000}"/>
    <cellStyle name="Coltitle 3" xfId="3947" xr:uid="{00000000-0005-0000-0000-0000280F0000}"/>
    <cellStyle name="Coltitle 3 10" xfId="3948" xr:uid="{00000000-0005-0000-0000-0000290F0000}"/>
    <cellStyle name="Coltitle 3 10 2" xfId="3949" xr:uid="{00000000-0005-0000-0000-00002A0F0000}"/>
    <cellStyle name="Coltitle 3 10 2 2" xfId="3950" xr:uid="{00000000-0005-0000-0000-00002B0F0000}"/>
    <cellStyle name="Coltitle 3 10 3" xfId="3951" xr:uid="{00000000-0005-0000-0000-00002C0F0000}"/>
    <cellStyle name="Coltitle 3 10 3 2" xfId="3952" xr:uid="{00000000-0005-0000-0000-00002D0F0000}"/>
    <cellStyle name="Coltitle 3 10 4" xfId="3953" xr:uid="{00000000-0005-0000-0000-00002E0F0000}"/>
    <cellStyle name="Coltitle 3 10 4 2" xfId="3954" xr:uid="{00000000-0005-0000-0000-00002F0F0000}"/>
    <cellStyle name="Coltitle 3 10 5" xfId="3955" xr:uid="{00000000-0005-0000-0000-0000300F0000}"/>
    <cellStyle name="Coltitle 3 10 5 2" xfId="3956" xr:uid="{00000000-0005-0000-0000-0000310F0000}"/>
    <cellStyle name="Coltitle 3 10 6" xfId="3957" xr:uid="{00000000-0005-0000-0000-0000320F0000}"/>
    <cellStyle name="Coltitle 3 10 6 2" xfId="3958" xr:uid="{00000000-0005-0000-0000-0000330F0000}"/>
    <cellStyle name="Coltitle 3 10 7" xfId="3959" xr:uid="{00000000-0005-0000-0000-0000340F0000}"/>
    <cellStyle name="Coltitle 3 10 7 2" xfId="3960" xr:uid="{00000000-0005-0000-0000-0000350F0000}"/>
    <cellStyle name="Coltitle 3 10 8" xfId="3961" xr:uid="{00000000-0005-0000-0000-0000360F0000}"/>
    <cellStyle name="Coltitle 3 11" xfId="3962" xr:uid="{00000000-0005-0000-0000-0000370F0000}"/>
    <cellStyle name="Coltitle 3 11 2" xfId="3963" xr:uid="{00000000-0005-0000-0000-0000380F0000}"/>
    <cellStyle name="Coltitle 3 11 2 2" xfId="3964" xr:uid="{00000000-0005-0000-0000-0000390F0000}"/>
    <cellStyle name="Coltitle 3 11 3" xfId="3965" xr:uid="{00000000-0005-0000-0000-00003A0F0000}"/>
    <cellStyle name="Coltitle 3 11 3 2" xfId="3966" xr:uid="{00000000-0005-0000-0000-00003B0F0000}"/>
    <cellStyle name="Coltitle 3 11 4" xfId="3967" xr:uid="{00000000-0005-0000-0000-00003C0F0000}"/>
    <cellStyle name="Coltitle 3 11 4 2" xfId="3968" xr:uid="{00000000-0005-0000-0000-00003D0F0000}"/>
    <cellStyle name="Coltitle 3 11 5" xfId="3969" xr:uid="{00000000-0005-0000-0000-00003E0F0000}"/>
    <cellStyle name="Coltitle 3 11 5 2" xfId="3970" xr:uid="{00000000-0005-0000-0000-00003F0F0000}"/>
    <cellStyle name="Coltitle 3 11 6" xfId="3971" xr:uid="{00000000-0005-0000-0000-0000400F0000}"/>
    <cellStyle name="Coltitle 3 11 6 2" xfId="3972" xr:uid="{00000000-0005-0000-0000-0000410F0000}"/>
    <cellStyle name="Coltitle 3 11 7" xfId="3973" xr:uid="{00000000-0005-0000-0000-0000420F0000}"/>
    <cellStyle name="Coltitle 3 11 7 2" xfId="3974" xr:uid="{00000000-0005-0000-0000-0000430F0000}"/>
    <cellStyle name="Coltitle 3 11 8" xfId="3975" xr:uid="{00000000-0005-0000-0000-0000440F0000}"/>
    <cellStyle name="Coltitle 3 12" xfId="3976" xr:uid="{00000000-0005-0000-0000-0000450F0000}"/>
    <cellStyle name="Coltitle 3 12 2" xfId="3977" xr:uid="{00000000-0005-0000-0000-0000460F0000}"/>
    <cellStyle name="Coltitle 3 12 2 2" xfId="3978" xr:uid="{00000000-0005-0000-0000-0000470F0000}"/>
    <cellStyle name="Coltitle 3 12 3" xfId="3979" xr:uid="{00000000-0005-0000-0000-0000480F0000}"/>
    <cellStyle name="Coltitle 3 12 3 2" xfId="3980" xr:uid="{00000000-0005-0000-0000-0000490F0000}"/>
    <cellStyle name="Coltitle 3 12 4" xfId="3981" xr:uid="{00000000-0005-0000-0000-00004A0F0000}"/>
    <cellStyle name="Coltitle 3 12 4 2" xfId="3982" xr:uid="{00000000-0005-0000-0000-00004B0F0000}"/>
    <cellStyle name="Coltitle 3 12 5" xfId="3983" xr:uid="{00000000-0005-0000-0000-00004C0F0000}"/>
    <cellStyle name="Coltitle 3 12 5 2" xfId="3984" xr:uid="{00000000-0005-0000-0000-00004D0F0000}"/>
    <cellStyle name="Coltitle 3 12 6" xfId="3985" xr:uid="{00000000-0005-0000-0000-00004E0F0000}"/>
    <cellStyle name="Coltitle 3 12 6 2" xfId="3986" xr:uid="{00000000-0005-0000-0000-00004F0F0000}"/>
    <cellStyle name="Coltitle 3 12 7" xfId="3987" xr:uid="{00000000-0005-0000-0000-0000500F0000}"/>
    <cellStyle name="Coltitle 3 12 7 2" xfId="3988" xr:uid="{00000000-0005-0000-0000-0000510F0000}"/>
    <cellStyle name="Coltitle 3 12 8" xfId="3989" xr:uid="{00000000-0005-0000-0000-0000520F0000}"/>
    <cellStyle name="Coltitle 3 13" xfId="3990" xr:uid="{00000000-0005-0000-0000-0000530F0000}"/>
    <cellStyle name="Coltitle 3 13 2" xfId="3991" xr:uid="{00000000-0005-0000-0000-0000540F0000}"/>
    <cellStyle name="Coltitle 3 13 2 2" xfId="3992" xr:uid="{00000000-0005-0000-0000-0000550F0000}"/>
    <cellStyle name="Coltitle 3 13 3" xfId="3993" xr:uid="{00000000-0005-0000-0000-0000560F0000}"/>
    <cellStyle name="Coltitle 3 13 3 2" xfId="3994" xr:uid="{00000000-0005-0000-0000-0000570F0000}"/>
    <cellStyle name="Coltitle 3 13 4" xfId="3995" xr:uid="{00000000-0005-0000-0000-0000580F0000}"/>
    <cellStyle name="Coltitle 3 13 4 2" xfId="3996" xr:uid="{00000000-0005-0000-0000-0000590F0000}"/>
    <cellStyle name="Coltitle 3 13 5" xfId="3997" xr:uid="{00000000-0005-0000-0000-00005A0F0000}"/>
    <cellStyle name="Coltitle 3 13 5 2" xfId="3998" xr:uid="{00000000-0005-0000-0000-00005B0F0000}"/>
    <cellStyle name="Coltitle 3 13 6" xfId="3999" xr:uid="{00000000-0005-0000-0000-00005C0F0000}"/>
    <cellStyle name="Coltitle 3 13 6 2" xfId="4000" xr:uid="{00000000-0005-0000-0000-00005D0F0000}"/>
    <cellStyle name="Coltitle 3 13 7" xfId="4001" xr:uid="{00000000-0005-0000-0000-00005E0F0000}"/>
    <cellStyle name="Coltitle 3 13 7 2" xfId="4002" xr:uid="{00000000-0005-0000-0000-00005F0F0000}"/>
    <cellStyle name="Coltitle 3 13 8" xfId="4003" xr:uid="{00000000-0005-0000-0000-0000600F0000}"/>
    <cellStyle name="Coltitle 3 14" xfId="4004" xr:uid="{00000000-0005-0000-0000-0000610F0000}"/>
    <cellStyle name="Coltitle 3 14 2" xfId="4005" xr:uid="{00000000-0005-0000-0000-0000620F0000}"/>
    <cellStyle name="Coltitle 3 14 2 2" xfId="4006" xr:uid="{00000000-0005-0000-0000-0000630F0000}"/>
    <cellStyle name="Coltitle 3 14 3" xfId="4007" xr:uid="{00000000-0005-0000-0000-0000640F0000}"/>
    <cellStyle name="Coltitle 3 14 3 2" xfId="4008" xr:uid="{00000000-0005-0000-0000-0000650F0000}"/>
    <cellStyle name="Coltitle 3 14 4" xfId="4009" xr:uid="{00000000-0005-0000-0000-0000660F0000}"/>
    <cellStyle name="Coltitle 3 14 4 2" xfId="4010" xr:uid="{00000000-0005-0000-0000-0000670F0000}"/>
    <cellStyle name="Coltitle 3 14 5" xfId="4011" xr:uid="{00000000-0005-0000-0000-0000680F0000}"/>
    <cellStyle name="Coltitle 3 14 5 2" xfId="4012" xr:uid="{00000000-0005-0000-0000-0000690F0000}"/>
    <cellStyle name="Coltitle 3 14 6" xfId="4013" xr:uid="{00000000-0005-0000-0000-00006A0F0000}"/>
    <cellStyle name="Coltitle 3 14 6 2" xfId="4014" xr:uid="{00000000-0005-0000-0000-00006B0F0000}"/>
    <cellStyle name="Coltitle 3 14 7" xfId="4015" xr:uid="{00000000-0005-0000-0000-00006C0F0000}"/>
    <cellStyle name="Coltitle 3 14 7 2" xfId="4016" xr:uid="{00000000-0005-0000-0000-00006D0F0000}"/>
    <cellStyle name="Coltitle 3 14 8" xfId="4017" xr:uid="{00000000-0005-0000-0000-00006E0F0000}"/>
    <cellStyle name="Coltitle 3 15" xfId="4018" xr:uid="{00000000-0005-0000-0000-00006F0F0000}"/>
    <cellStyle name="Coltitle 3 15 2" xfId="4019" xr:uid="{00000000-0005-0000-0000-0000700F0000}"/>
    <cellStyle name="Coltitle 3 15 2 2" xfId="4020" xr:uid="{00000000-0005-0000-0000-0000710F0000}"/>
    <cellStyle name="Coltitle 3 15 3" xfId="4021" xr:uid="{00000000-0005-0000-0000-0000720F0000}"/>
    <cellStyle name="Coltitle 3 15 3 2" xfId="4022" xr:uid="{00000000-0005-0000-0000-0000730F0000}"/>
    <cellStyle name="Coltitle 3 15 4" xfId="4023" xr:uid="{00000000-0005-0000-0000-0000740F0000}"/>
    <cellStyle name="Coltitle 3 15 4 2" xfId="4024" xr:uid="{00000000-0005-0000-0000-0000750F0000}"/>
    <cellStyle name="Coltitle 3 15 5" xfId="4025" xr:uid="{00000000-0005-0000-0000-0000760F0000}"/>
    <cellStyle name="Coltitle 3 15 5 2" xfId="4026" xr:uid="{00000000-0005-0000-0000-0000770F0000}"/>
    <cellStyle name="Coltitle 3 15 6" xfId="4027" xr:uid="{00000000-0005-0000-0000-0000780F0000}"/>
    <cellStyle name="Coltitle 3 15 6 2" xfId="4028" xr:uid="{00000000-0005-0000-0000-0000790F0000}"/>
    <cellStyle name="Coltitle 3 15 7" xfId="4029" xr:uid="{00000000-0005-0000-0000-00007A0F0000}"/>
    <cellStyle name="Coltitle 3 15 7 2" xfId="4030" xr:uid="{00000000-0005-0000-0000-00007B0F0000}"/>
    <cellStyle name="Coltitle 3 15 8" xfId="4031" xr:uid="{00000000-0005-0000-0000-00007C0F0000}"/>
    <cellStyle name="Coltitle 3 16" xfId="4032" xr:uid="{00000000-0005-0000-0000-00007D0F0000}"/>
    <cellStyle name="Coltitle 3 16 2" xfId="4033" xr:uid="{00000000-0005-0000-0000-00007E0F0000}"/>
    <cellStyle name="Coltitle 3 17" xfId="4034" xr:uid="{00000000-0005-0000-0000-00007F0F0000}"/>
    <cellStyle name="Coltitle 3 17 2" xfId="4035" xr:uid="{00000000-0005-0000-0000-0000800F0000}"/>
    <cellStyle name="Coltitle 3 18" xfId="4036" xr:uid="{00000000-0005-0000-0000-0000810F0000}"/>
    <cellStyle name="Coltitle 3 18 2" xfId="4037" xr:uid="{00000000-0005-0000-0000-0000820F0000}"/>
    <cellStyle name="Coltitle 3 19" xfId="4038" xr:uid="{00000000-0005-0000-0000-0000830F0000}"/>
    <cellStyle name="Coltitle 3 19 2" xfId="4039" xr:uid="{00000000-0005-0000-0000-0000840F0000}"/>
    <cellStyle name="Coltitle 3 2" xfId="4040" xr:uid="{00000000-0005-0000-0000-0000850F0000}"/>
    <cellStyle name="Coltitle 3 2 2" xfId="4041" xr:uid="{00000000-0005-0000-0000-0000860F0000}"/>
    <cellStyle name="Coltitle 3 2 2 2" xfId="4042" xr:uid="{00000000-0005-0000-0000-0000870F0000}"/>
    <cellStyle name="Coltitle 3 2 3" xfId="4043" xr:uid="{00000000-0005-0000-0000-0000880F0000}"/>
    <cellStyle name="Coltitle 3 2 3 2" xfId="4044" xr:uid="{00000000-0005-0000-0000-0000890F0000}"/>
    <cellStyle name="Coltitle 3 2 4" xfId="4045" xr:uid="{00000000-0005-0000-0000-00008A0F0000}"/>
    <cellStyle name="Coltitle 3 2 4 2" xfId="4046" xr:uid="{00000000-0005-0000-0000-00008B0F0000}"/>
    <cellStyle name="Coltitle 3 2 5" xfId="4047" xr:uid="{00000000-0005-0000-0000-00008C0F0000}"/>
    <cellStyle name="Coltitle 3 2 5 2" xfId="4048" xr:uid="{00000000-0005-0000-0000-00008D0F0000}"/>
    <cellStyle name="Coltitle 3 2 6" xfId="4049" xr:uid="{00000000-0005-0000-0000-00008E0F0000}"/>
    <cellStyle name="Coltitle 3 2 6 2" xfId="4050" xr:uid="{00000000-0005-0000-0000-00008F0F0000}"/>
    <cellStyle name="Coltitle 3 2 7" xfId="4051" xr:uid="{00000000-0005-0000-0000-0000900F0000}"/>
    <cellStyle name="Coltitle 3 2 7 2" xfId="4052" xr:uid="{00000000-0005-0000-0000-0000910F0000}"/>
    <cellStyle name="Coltitle 3 2 8" xfId="4053" xr:uid="{00000000-0005-0000-0000-0000920F0000}"/>
    <cellStyle name="Coltitle 3 20" xfId="4054" xr:uid="{00000000-0005-0000-0000-0000930F0000}"/>
    <cellStyle name="Coltitle 3 20 2" xfId="4055" xr:uid="{00000000-0005-0000-0000-0000940F0000}"/>
    <cellStyle name="Coltitle 3 21" xfId="4056" xr:uid="{00000000-0005-0000-0000-0000950F0000}"/>
    <cellStyle name="Coltitle 3 21 2" xfId="4057" xr:uid="{00000000-0005-0000-0000-0000960F0000}"/>
    <cellStyle name="Coltitle 3 22" xfId="4058" xr:uid="{00000000-0005-0000-0000-0000970F0000}"/>
    <cellStyle name="Coltitle 3 3" xfId="4059" xr:uid="{00000000-0005-0000-0000-0000980F0000}"/>
    <cellStyle name="Coltitle 3 3 2" xfId="4060" xr:uid="{00000000-0005-0000-0000-0000990F0000}"/>
    <cellStyle name="Coltitle 3 3 2 2" xfId="4061" xr:uid="{00000000-0005-0000-0000-00009A0F0000}"/>
    <cellStyle name="Coltitle 3 3 3" xfId="4062" xr:uid="{00000000-0005-0000-0000-00009B0F0000}"/>
    <cellStyle name="Coltitle 3 3 3 2" xfId="4063" xr:uid="{00000000-0005-0000-0000-00009C0F0000}"/>
    <cellStyle name="Coltitle 3 3 4" xfId="4064" xr:uid="{00000000-0005-0000-0000-00009D0F0000}"/>
    <cellStyle name="Coltitle 3 3 4 2" xfId="4065" xr:uid="{00000000-0005-0000-0000-00009E0F0000}"/>
    <cellStyle name="Coltitle 3 3 5" xfId="4066" xr:uid="{00000000-0005-0000-0000-00009F0F0000}"/>
    <cellStyle name="Coltitle 3 3 5 2" xfId="4067" xr:uid="{00000000-0005-0000-0000-0000A00F0000}"/>
    <cellStyle name="Coltitle 3 3 6" xfId="4068" xr:uid="{00000000-0005-0000-0000-0000A10F0000}"/>
    <cellStyle name="Coltitle 3 3 6 2" xfId="4069" xr:uid="{00000000-0005-0000-0000-0000A20F0000}"/>
    <cellStyle name="Coltitle 3 3 7" xfId="4070" xr:uid="{00000000-0005-0000-0000-0000A30F0000}"/>
    <cellStyle name="Coltitle 3 3 7 2" xfId="4071" xr:uid="{00000000-0005-0000-0000-0000A40F0000}"/>
    <cellStyle name="Coltitle 3 3 8" xfId="4072" xr:uid="{00000000-0005-0000-0000-0000A50F0000}"/>
    <cellStyle name="Coltitle 3 4" xfId="4073" xr:uid="{00000000-0005-0000-0000-0000A60F0000}"/>
    <cellStyle name="Coltitle 3 4 2" xfId="4074" xr:uid="{00000000-0005-0000-0000-0000A70F0000}"/>
    <cellStyle name="Coltitle 3 4 2 2" xfId="4075" xr:uid="{00000000-0005-0000-0000-0000A80F0000}"/>
    <cellStyle name="Coltitle 3 4 3" xfId="4076" xr:uid="{00000000-0005-0000-0000-0000A90F0000}"/>
    <cellStyle name="Coltitle 3 4 3 2" xfId="4077" xr:uid="{00000000-0005-0000-0000-0000AA0F0000}"/>
    <cellStyle name="Coltitle 3 4 4" xfId="4078" xr:uid="{00000000-0005-0000-0000-0000AB0F0000}"/>
    <cellStyle name="Coltitle 3 4 4 2" xfId="4079" xr:uid="{00000000-0005-0000-0000-0000AC0F0000}"/>
    <cellStyle name="Coltitle 3 4 5" xfId="4080" xr:uid="{00000000-0005-0000-0000-0000AD0F0000}"/>
    <cellStyle name="Coltitle 3 4 5 2" xfId="4081" xr:uid="{00000000-0005-0000-0000-0000AE0F0000}"/>
    <cellStyle name="Coltitle 3 4 6" xfId="4082" xr:uid="{00000000-0005-0000-0000-0000AF0F0000}"/>
    <cellStyle name="Coltitle 3 4 6 2" xfId="4083" xr:uid="{00000000-0005-0000-0000-0000B00F0000}"/>
    <cellStyle name="Coltitle 3 4 7" xfId="4084" xr:uid="{00000000-0005-0000-0000-0000B10F0000}"/>
    <cellStyle name="Coltitle 3 4 7 2" xfId="4085" xr:uid="{00000000-0005-0000-0000-0000B20F0000}"/>
    <cellStyle name="Coltitle 3 4 8" xfId="4086" xr:uid="{00000000-0005-0000-0000-0000B30F0000}"/>
    <cellStyle name="Coltitle 3 5" xfId="4087" xr:uid="{00000000-0005-0000-0000-0000B40F0000}"/>
    <cellStyle name="Coltitle 3 5 2" xfId="4088" xr:uid="{00000000-0005-0000-0000-0000B50F0000}"/>
    <cellStyle name="Coltitle 3 5 2 2" xfId="4089" xr:uid="{00000000-0005-0000-0000-0000B60F0000}"/>
    <cellStyle name="Coltitle 3 5 3" xfId="4090" xr:uid="{00000000-0005-0000-0000-0000B70F0000}"/>
    <cellStyle name="Coltitle 3 5 3 2" xfId="4091" xr:uid="{00000000-0005-0000-0000-0000B80F0000}"/>
    <cellStyle name="Coltitle 3 5 4" xfId="4092" xr:uid="{00000000-0005-0000-0000-0000B90F0000}"/>
    <cellStyle name="Coltitle 3 5 4 2" xfId="4093" xr:uid="{00000000-0005-0000-0000-0000BA0F0000}"/>
    <cellStyle name="Coltitle 3 5 5" xfId="4094" xr:uid="{00000000-0005-0000-0000-0000BB0F0000}"/>
    <cellStyle name="Coltitle 3 5 5 2" xfId="4095" xr:uid="{00000000-0005-0000-0000-0000BC0F0000}"/>
    <cellStyle name="Coltitle 3 5 6" xfId="4096" xr:uid="{00000000-0005-0000-0000-0000BD0F0000}"/>
    <cellStyle name="Coltitle 3 5 6 2" xfId="4097" xr:uid="{00000000-0005-0000-0000-0000BE0F0000}"/>
    <cellStyle name="Coltitle 3 5 7" xfId="4098" xr:uid="{00000000-0005-0000-0000-0000BF0F0000}"/>
    <cellStyle name="Coltitle 3 5 7 2" xfId="4099" xr:uid="{00000000-0005-0000-0000-0000C00F0000}"/>
    <cellStyle name="Coltitle 3 5 8" xfId="4100" xr:uid="{00000000-0005-0000-0000-0000C10F0000}"/>
    <cellStyle name="Coltitle 3 6" xfId="4101" xr:uid="{00000000-0005-0000-0000-0000C20F0000}"/>
    <cellStyle name="Coltitle 3 6 2" xfId="4102" xr:uid="{00000000-0005-0000-0000-0000C30F0000}"/>
    <cellStyle name="Coltitle 3 6 2 2" xfId="4103" xr:uid="{00000000-0005-0000-0000-0000C40F0000}"/>
    <cellStyle name="Coltitle 3 6 3" xfId="4104" xr:uid="{00000000-0005-0000-0000-0000C50F0000}"/>
    <cellStyle name="Coltitle 3 6 3 2" xfId="4105" xr:uid="{00000000-0005-0000-0000-0000C60F0000}"/>
    <cellStyle name="Coltitle 3 6 4" xfId="4106" xr:uid="{00000000-0005-0000-0000-0000C70F0000}"/>
    <cellStyle name="Coltitle 3 6 4 2" xfId="4107" xr:uid="{00000000-0005-0000-0000-0000C80F0000}"/>
    <cellStyle name="Coltitle 3 6 5" xfId="4108" xr:uid="{00000000-0005-0000-0000-0000C90F0000}"/>
    <cellStyle name="Coltitle 3 6 5 2" xfId="4109" xr:uid="{00000000-0005-0000-0000-0000CA0F0000}"/>
    <cellStyle name="Coltitle 3 6 6" xfId="4110" xr:uid="{00000000-0005-0000-0000-0000CB0F0000}"/>
    <cellStyle name="Coltitle 3 6 6 2" xfId="4111" xr:uid="{00000000-0005-0000-0000-0000CC0F0000}"/>
    <cellStyle name="Coltitle 3 6 7" xfId="4112" xr:uid="{00000000-0005-0000-0000-0000CD0F0000}"/>
    <cellStyle name="Coltitle 3 6 7 2" xfId="4113" xr:uid="{00000000-0005-0000-0000-0000CE0F0000}"/>
    <cellStyle name="Coltitle 3 6 8" xfId="4114" xr:uid="{00000000-0005-0000-0000-0000CF0F0000}"/>
    <cellStyle name="Coltitle 3 7" xfId="4115" xr:uid="{00000000-0005-0000-0000-0000D00F0000}"/>
    <cellStyle name="Coltitle 3 7 2" xfId="4116" xr:uid="{00000000-0005-0000-0000-0000D10F0000}"/>
    <cellStyle name="Coltitle 3 7 2 2" xfId="4117" xr:uid="{00000000-0005-0000-0000-0000D20F0000}"/>
    <cellStyle name="Coltitle 3 7 3" xfId="4118" xr:uid="{00000000-0005-0000-0000-0000D30F0000}"/>
    <cellStyle name="Coltitle 3 7 3 2" xfId="4119" xr:uid="{00000000-0005-0000-0000-0000D40F0000}"/>
    <cellStyle name="Coltitle 3 7 4" xfId="4120" xr:uid="{00000000-0005-0000-0000-0000D50F0000}"/>
    <cellStyle name="Coltitle 3 7 4 2" xfId="4121" xr:uid="{00000000-0005-0000-0000-0000D60F0000}"/>
    <cellStyle name="Coltitle 3 7 5" xfId="4122" xr:uid="{00000000-0005-0000-0000-0000D70F0000}"/>
    <cellStyle name="Coltitle 3 7 5 2" xfId="4123" xr:uid="{00000000-0005-0000-0000-0000D80F0000}"/>
    <cellStyle name="Coltitle 3 7 6" xfId="4124" xr:uid="{00000000-0005-0000-0000-0000D90F0000}"/>
    <cellStyle name="Coltitle 3 7 6 2" xfId="4125" xr:uid="{00000000-0005-0000-0000-0000DA0F0000}"/>
    <cellStyle name="Coltitle 3 7 7" xfId="4126" xr:uid="{00000000-0005-0000-0000-0000DB0F0000}"/>
    <cellStyle name="Coltitle 3 7 7 2" xfId="4127" xr:uid="{00000000-0005-0000-0000-0000DC0F0000}"/>
    <cellStyle name="Coltitle 3 7 8" xfId="4128" xr:uid="{00000000-0005-0000-0000-0000DD0F0000}"/>
    <cellStyle name="Coltitle 3 8" xfId="4129" xr:uid="{00000000-0005-0000-0000-0000DE0F0000}"/>
    <cellStyle name="Coltitle 3 8 2" xfId="4130" xr:uid="{00000000-0005-0000-0000-0000DF0F0000}"/>
    <cellStyle name="Coltitle 3 8 2 2" xfId="4131" xr:uid="{00000000-0005-0000-0000-0000E00F0000}"/>
    <cellStyle name="Coltitle 3 8 3" xfId="4132" xr:uid="{00000000-0005-0000-0000-0000E10F0000}"/>
    <cellStyle name="Coltitle 3 8 3 2" xfId="4133" xr:uid="{00000000-0005-0000-0000-0000E20F0000}"/>
    <cellStyle name="Coltitle 3 8 4" xfId="4134" xr:uid="{00000000-0005-0000-0000-0000E30F0000}"/>
    <cellStyle name="Coltitle 3 8 4 2" xfId="4135" xr:uid="{00000000-0005-0000-0000-0000E40F0000}"/>
    <cellStyle name="Coltitle 3 8 5" xfId="4136" xr:uid="{00000000-0005-0000-0000-0000E50F0000}"/>
    <cellStyle name="Coltitle 3 8 5 2" xfId="4137" xr:uid="{00000000-0005-0000-0000-0000E60F0000}"/>
    <cellStyle name="Coltitle 3 8 6" xfId="4138" xr:uid="{00000000-0005-0000-0000-0000E70F0000}"/>
    <cellStyle name="Coltitle 3 8 6 2" xfId="4139" xr:uid="{00000000-0005-0000-0000-0000E80F0000}"/>
    <cellStyle name="Coltitle 3 8 7" xfId="4140" xr:uid="{00000000-0005-0000-0000-0000E90F0000}"/>
    <cellStyle name="Coltitle 3 8 7 2" xfId="4141" xr:uid="{00000000-0005-0000-0000-0000EA0F0000}"/>
    <cellStyle name="Coltitle 3 8 8" xfId="4142" xr:uid="{00000000-0005-0000-0000-0000EB0F0000}"/>
    <cellStyle name="Coltitle 3 9" xfId="4143" xr:uid="{00000000-0005-0000-0000-0000EC0F0000}"/>
    <cellStyle name="Coltitle 3 9 2" xfId="4144" xr:uid="{00000000-0005-0000-0000-0000ED0F0000}"/>
    <cellStyle name="Coltitle 3 9 2 2" xfId="4145" xr:uid="{00000000-0005-0000-0000-0000EE0F0000}"/>
    <cellStyle name="Coltitle 3 9 3" xfId="4146" xr:uid="{00000000-0005-0000-0000-0000EF0F0000}"/>
    <cellStyle name="Coltitle 3 9 3 2" xfId="4147" xr:uid="{00000000-0005-0000-0000-0000F00F0000}"/>
    <cellStyle name="Coltitle 3 9 4" xfId="4148" xr:uid="{00000000-0005-0000-0000-0000F10F0000}"/>
    <cellStyle name="Coltitle 3 9 4 2" xfId="4149" xr:uid="{00000000-0005-0000-0000-0000F20F0000}"/>
    <cellStyle name="Coltitle 3 9 5" xfId="4150" xr:uid="{00000000-0005-0000-0000-0000F30F0000}"/>
    <cellStyle name="Coltitle 3 9 5 2" xfId="4151" xr:uid="{00000000-0005-0000-0000-0000F40F0000}"/>
    <cellStyle name="Coltitle 3 9 6" xfId="4152" xr:uid="{00000000-0005-0000-0000-0000F50F0000}"/>
    <cellStyle name="Coltitle 3 9 6 2" xfId="4153" xr:uid="{00000000-0005-0000-0000-0000F60F0000}"/>
    <cellStyle name="Coltitle 3 9 7" xfId="4154" xr:uid="{00000000-0005-0000-0000-0000F70F0000}"/>
    <cellStyle name="Coltitle 3 9 7 2" xfId="4155" xr:uid="{00000000-0005-0000-0000-0000F80F0000}"/>
    <cellStyle name="Coltitle 3 9 8" xfId="4156" xr:uid="{00000000-0005-0000-0000-0000F90F0000}"/>
    <cellStyle name="Coltitle 3_MR4 Pensions Reform Actuals Adj 29.06.2009 - 02.08.2009 v1.0" xfId="4157" xr:uid="{00000000-0005-0000-0000-0000FA0F0000}"/>
    <cellStyle name="Coltitle 4" xfId="4158" xr:uid="{00000000-0005-0000-0000-0000FB0F0000}"/>
    <cellStyle name="Coltitle 4 10" xfId="4159" xr:uid="{00000000-0005-0000-0000-0000FC0F0000}"/>
    <cellStyle name="Coltitle 4 10 2" xfId="4160" xr:uid="{00000000-0005-0000-0000-0000FD0F0000}"/>
    <cellStyle name="Coltitle 4 11" xfId="4161" xr:uid="{00000000-0005-0000-0000-0000FE0F0000}"/>
    <cellStyle name="Coltitle 4 11 2" xfId="4162" xr:uid="{00000000-0005-0000-0000-0000FF0F0000}"/>
    <cellStyle name="Coltitle 4 12" xfId="4163" xr:uid="{00000000-0005-0000-0000-000000100000}"/>
    <cellStyle name="Coltitle 4 12 2" xfId="4164" xr:uid="{00000000-0005-0000-0000-000001100000}"/>
    <cellStyle name="Coltitle 4 13" xfId="4165" xr:uid="{00000000-0005-0000-0000-000002100000}"/>
    <cellStyle name="Coltitle 4 2" xfId="4166" xr:uid="{00000000-0005-0000-0000-000003100000}"/>
    <cellStyle name="Coltitle 4 2 2" xfId="4167" xr:uid="{00000000-0005-0000-0000-000004100000}"/>
    <cellStyle name="Coltitle 4 2 2 2" xfId="4168" xr:uid="{00000000-0005-0000-0000-000005100000}"/>
    <cellStyle name="Coltitle 4 2 3" xfId="4169" xr:uid="{00000000-0005-0000-0000-000006100000}"/>
    <cellStyle name="Coltitle 4 2 3 2" xfId="4170" xr:uid="{00000000-0005-0000-0000-000007100000}"/>
    <cellStyle name="Coltitle 4 2 4" xfId="4171" xr:uid="{00000000-0005-0000-0000-000008100000}"/>
    <cellStyle name="Coltitle 4 2 4 2" xfId="4172" xr:uid="{00000000-0005-0000-0000-000009100000}"/>
    <cellStyle name="Coltitle 4 2 5" xfId="4173" xr:uid="{00000000-0005-0000-0000-00000A100000}"/>
    <cellStyle name="Coltitle 4 2 5 2" xfId="4174" xr:uid="{00000000-0005-0000-0000-00000B100000}"/>
    <cellStyle name="Coltitle 4 2 6" xfId="4175" xr:uid="{00000000-0005-0000-0000-00000C100000}"/>
    <cellStyle name="Coltitle 4 2 6 2" xfId="4176" xr:uid="{00000000-0005-0000-0000-00000D100000}"/>
    <cellStyle name="Coltitle 4 2 7" xfId="4177" xr:uid="{00000000-0005-0000-0000-00000E100000}"/>
    <cellStyle name="Coltitle 4 2 7 2" xfId="4178" xr:uid="{00000000-0005-0000-0000-00000F100000}"/>
    <cellStyle name="Coltitle 4 2 8" xfId="4179" xr:uid="{00000000-0005-0000-0000-000010100000}"/>
    <cellStyle name="Coltitle 4 3" xfId="4180" xr:uid="{00000000-0005-0000-0000-000011100000}"/>
    <cellStyle name="Coltitle 4 3 2" xfId="4181" xr:uid="{00000000-0005-0000-0000-000012100000}"/>
    <cellStyle name="Coltitle 4 3 2 2" xfId="4182" xr:uid="{00000000-0005-0000-0000-000013100000}"/>
    <cellStyle name="Coltitle 4 3 3" xfId="4183" xr:uid="{00000000-0005-0000-0000-000014100000}"/>
    <cellStyle name="Coltitle 4 3 3 2" xfId="4184" xr:uid="{00000000-0005-0000-0000-000015100000}"/>
    <cellStyle name="Coltitle 4 3 4" xfId="4185" xr:uid="{00000000-0005-0000-0000-000016100000}"/>
    <cellStyle name="Coltitle 4 3 4 2" xfId="4186" xr:uid="{00000000-0005-0000-0000-000017100000}"/>
    <cellStyle name="Coltitle 4 3 5" xfId="4187" xr:uid="{00000000-0005-0000-0000-000018100000}"/>
    <cellStyle name="Coltitle 4 3 5 2" xfId="4188" xr:uid="{00000000-0005-0000-0000-000019100000}"/>
    <cellStyle name="Coltitle 4 3 6" xfId="4189" xr:uid="{00000000-0005-0000-0000-00001A100000}"/>
    <cellStyle name="Coltitle 4 3 6 2" xfId="4190" xr:uid="{00000000-0005-0000-0000-00001B100000}"/>
    <cellStyle name="Coltitle 4 3 7" xfId="4191" xr:uid="{00000000-0005-0000-0000-00001C100000}"/>
    <cellStyle name="Coltitle 4 3 7 2" xfId="4192" xr:uid="{00000000-0005-0000-0000-00001D100000}"/>
    <cellStyle name="Coltitle 4 3 8" xfId="4193" xr:uid="{00000000-0005-0000-0000-00001E100000}"/>
    <cellStyle name="Coltitle 4 4" xfId="4194" xr:uid="{00000000-0005-0000-0000-00001F100000}"/>
    <cellStyle name="Coltitle 4 4 2" xfId="4195" xr:uid="{00000000-0005-0000-0000-000020100000}"/>
    <cellStyle name="Coltitle 4 4 2 2" xfId="4196" xr:uid="{00000000-0005-0000-0000-000021100000}"/>
    <cellStyle name="Coltitle 4 4 3" xfId="4197" xr:uid="{00000000-0005-0000-0000-000022100000}"/>
    <cellStyle name="Coltitle 4 4 3 2" xfId="4198" xr:uid="{00000000-0005-0000-0000-000023100000}"/>
    <cellStyle name="Coltitle 4 4 4" xfId="4199" xr:uid="{00000000-0005-0000-0000-000024100000}"/>
    <cellStyle name="Coltitle 4 4 4 2" xfId="4200" xr:uid="{00000000-0005-0000-0000-000025100000}"/>
    <cellStyle name="Coltitle 4 4 5" xfId="4201" xr:uid="{00000000-0005-0000-0000-000026100000}"/>
    <cellStyle name="Coltitle 4 4 5 2" xfId="4202" xr:uid="{00000000-0005-0000-0000-000027100000}"/>
    <cellStyle name="Coltitle 4 4 6" xfId="4203" xr:uid="{00000000-0005-0000-0000-000028100000}"/>
    <cellStyle name="Coltitle 4 4 6 2" xfId="4204" xr:uid="{00000000-0005-0000-0000-000029100000}"/>
    <cellStyle name="Coltitle 4 4 7" xfId="4205" xr:uid="{00000000-0005-0000-0000-00002A100000}"/>
    <cellStyle name="Coltitle 4 4 7 2" xfId="4206" xr:uid="{00000000-0005-0000-0000-00002B100000}"/>
    <cellStyle name="Coltitle 4 4 8" xfId="4207" xr:uid="{00000000-0005-0000-0000-00002C100000}"/>
    <cellStyle name="Coltitle 4 5" xfId="4208" xr:uid="{00000000-0005-0000-0000-00002D100000}"/>
    <cellStyle name="Coltitle 4 5 2" xfId="4209" xr:uid="{00000000-0005-0000-0000-00002E100000}"/>
    <cellStyle name="Coltitle 4 5 2 2" xfId="4210" xr:uid="{00000000-0005-0000-0000-00002F100000}"/>
    <cellStyle name="Coltitle 4 5 3" xfId="4211" xr:uid="{00000000-0005-0000-0000-000030100000}"/>
    <cellStyle name="Coltitle 4 5 3 2" xfId="4212" xr:uid="{00000000-0005-0000-0000-000031100000}"/>
    <cellStyle name="Coltitle 4 5 4" xfId="4213" xr:uid="{00000000-0005-0000-0000-000032100000}"/>
    <cellStyle name="Coltitle 4 5 4 2" xfId="4214" xr:uid="{00000000-0005-0000-0000-000033100000}"/>
    <cellStyle name="Coltitle 4 5 5" xfId="4215" xr:uid="{00000000-0005-0000-0000-000034100000}"/>
    <cellStyle name="Coltitle 4 5 5 2" xfId="4216" xr:uid="{00000000-0005-0000-0000-000035100000}"/>
    <cellStyle name="Coltitle 4 5 6" xfId="4217" xr:uid="{00000000-0005-0000-0000-000036100000}"/>
    <cellStyle name="Coltitle 4 5 6 2" xfId="4218" xr:uid="{00000000-0005-0000-0000-000037100000}"/>
    <cellStyle name="Coltitle 4 5 7" xfId="4219" xr:uid="{00000000-0005-0000-0000-000038100000}"/>
    <cellStyle name="Coltitle 4 5 7 2" xfId="4220" xr:uid="{00000000-0005-0000-0000-000039100000}"/>
    <cellStyle name="Coltitle 4 5 8" xfId="4221" xr:uid="{00000000-0005-0000-0000-00003A100000}"/>
    <cellStyle name="Coltitle 4 6" xfId="4222" xr:uid="{00000000-0005-0000-0000-00003B100000}"/>
    <cellStyle name="Coltitle 4 6 2" xfId="4223" xr:uid="{00000000-0005-0000-0000-00003C100000}"/>
    <cellStyle name="Coltitle 4 6 2 2" xfId="4224" xr:uid="{00000000-0005-0000-0000-00003D100000}"/>
    <cellStyle name="Coltitle 4 6 3" xfId="4225" xr:uid="{00000000-0005-0000-0000-00003E100000}"/>
    <cellStyle name="Coltitle 4 6 3 2" xfId="4226" xr:uid="{00000000-0005-0000-0000-00003F100000}"/>
    <cellStyle name="Coltitle 4 6 4" xfId="4227" xr:uid="{00000000-0005-0000-0000-000040100000}"/>
    <cellStyle name="Coltitle 4 6 4 2" xfId="4228" xr:uid="{00000000-0005-0000-0000-000041100000}"/>
    <cellStyle name="Coltitle 4 6 5" xfId="4229" xr:uid="{00000000-0005-0000-0000-000042100000}"/>
    <cellStyle name="Coltitle 4 6 5 2" xfId="4230" xr:uid="{00000000-0005-0000-0000-000043100000}"/>
    <cellStyle name="Coltitle 4 6 6" xfId="4231" xr:uid="{00000000-0005-0000-0000-000044100000}"/>
    <cellStyle name="Coltitle 4 6 6 2" xfId="4232" xr:uid="{00000000-0005-0000-0000-000045100000}"/>
    <cellStyle name="Coltitle 4 6 7" xfId="4233" xr:uid="{00000000-0005-0000-0000-000046100000}"/>
    <cellStyle name="Coltitle 4 6 7 2" xfId="4234" xr:uid="{00000000-0005-0000-0000-000047100000}"/>
    <cellStyle name="Coltitle 4 6 8" xfId="4235" xr:uid="{00000000-0005-0000-0000-000048100000}"/>
    <cellStyle name="Coltitle 4 7" xfId="4236" xr:uid="{00000000-0005-0000-0000-000049100000}"/>
    <cellStyle name="Coltitle 4 7 2" xfId="4237" xr:uid="{00000000-0005-0000-0000-00004A100000}"/>
    <cellStyle name="Coltitle 4 8" xfId="4238" xr:uid="{00000000-0005-0000-0000-00004B100000}"/>
    <cellStyle name="Coltitle 4 8 2" xfId="4239" xr:uid="{00000000-0005-0000-0000-00004C100000}"/>
    <cellStyle name="Coltitle 4 9" xfId="4240" xr:uid="{00000000-0005-0000-0000-00004D100000}"/>
    <cellStyle name="Coltitle 4 9 2" xfId="4241" xr:uid="{00000000-0005-0000-0000-00004E100000}"/>
    <cellStyle name="Coltitle 5" xfId="4242" xr:uid="{00000000-0005-0000-0000-00004F100000}"/>
    <cellStyle name="Coltitle 5 2" xfId="4243" xr:uid="{00000000-0005-0000-0000-000050100000}"/>
    <cellStyle name="Coltitle 5 2 2" xfId="4244" xr:uid="{00000000-0005-0000-0000-000051100000}"/>
    <cellStyle name="Coltitle 5 2 2 2" xfId="4245" xr:uid="{00000000-0005-0000-0000-000052100000}"/>
    <cellStyle name="Coltitle 5 2 3" xfId="4246" xr:uid="{00000000-0005-0000-0000-000053100000}"/>
    <cellStyle name="Coltitle 5 2 3 2" xfId="4247" xr:uid="{00000000-0005-0000-0000-000054100000}"/>
    <cellStyle name="Coltitle 5 2 4" xfId="4248" xr:uid="{00000000-0005-0000-0000-000055100000}"/>
    <cellStyle name="Coltitle 5 2 4 2" xfId="4249" xr:uid="{00000000-0005-0000-0000-000056100000}"/>
    <cellStyle name="Coltitle 5 2 5" xfId="4250" xr:uid="{00000000-0005-0000-0000-000057100000}"/>
    <cellStyle name="Coltitle 5 2 5 2" xfId="4251" xr:uid="{00000000-0005-0000-0000-000058100000}"/>
    <cellStyle name="Coltitle 5 2 6" xfId="4252" xr:uid="{00000000-0005-0000-0000-000059100000}"/>
    <cellStyle name="Coltitle 5 2 6 2" xfId="4253" xr:uid="{00000000-0005-0000-0000-00005A100000}"/>
    <cellStyle name="Coltitle 5 2 7" xfId="4254" xr:uid="{00000000-0005-0000-0000-00005B100000}"/>
    <cellStyle name="Coltitle 5 2 7 2" xfId="4255" xr:uid="{00000000-0005-0000-0000-00005C100000}"/>
    <cellStyle name="Coltitle 5 2 8" xfId="4256" xr:uid="{00000000-0005-0000-0000-00005D100000}"/>
    <cellStyle name="Coltitle 5 3" xfId="4257" xr:uid="{00000000-0005-0000-0000-00005E100000}"/>
    <cellStyle name="Coltitle 5 3 2" xfId="4258" xr:uid="{00000000-0005-0000-0000-00005F100000}"/>
    <cellStyle name="Coltitle 5 4" xfId="4259" xr:uid="{00000000-0005-0000-0000-000060100000}"/>
    <cellStyle name="Coltitle 5 4 2" xfId="4260" xr:uid="{00000000-0005-0000-0000-000061100000}"/>
    <cellStyle name="Coltitle 5 5" xfId="4261" xr:uid="{00000000-0005-0000-0000-000062100000}"/>
    <cellStyle name="Coltitle 5 5 2" xfId="4262" xr:uid="{00000000-0005-0000-0000-000063100000}"/>
    <cellStyle name="Coltitle 5 6" xfId="4263" xr:uid="{00000000-0005-0000-0000-000064100000}"/>
    <cellStyle name="Coltitle 5 6 2" xfId="4264" xr:uid="{00000000-0005-0000-0000-000065100000}"/>
    <cellStyle name="Coltitle 5 7" xfId="4265" xr:uid="{00000000-0005-0000-0000-000066100000}"/>
    <cellStyle name="Coltitle 5 7 2" xfId="4266" xr:uid="{00000000-0005-0000-0000-000067100000}"/>
    <cellStyle name="Coltitle 5 8" xfId="4267" xr:uid="{00000000-0005-0000-0000-000068100000}"/>
    <cellStyle name="Coltitle 5 8 2" xfId="4268" xr:uid="{00000000-0005-0000-0000-000069100000}"/>
    <cellStyle name="Coltitle 5 9" xfId="4269" xr:uid="{00000000-0005-0000-0000-00006A100000}"/>
    <cellStyle name="Coltitle 6" xfId="4270" xr:uid="{00000000-0005-0000-0000-00006B100000}"/>
    <cellStyle name="Coltitle 6 2" xfId="4271" xr:uid="{00000000-0005-0000-0000-00006C100000}"/>
    <cellStyle name="Coltitle 6 2 2" xfId="4272" xr:uid="{00000000-0005-0000-0000-00006D100000}"/>
    <cellStyle name="Coltitle 6 2 2 2" xfId="4273" xr:uid="{00000000-0005-0000-0000-00006E100000}"/>
    <cellStyle name="Coltitle 6 2 3" xfId="4274" xr:uid="{00000000-0005-0000-0000-00006F100000}"/>
    <cellStyle name="Coltitle 6 2 3 2" xfId="4275" xr:uid="{00000000-0005-0000-0000-000070100000}"/>
    <cellStyle name="Coltitle 6 2 4" xfId="4276" xr:uid="{00000000-0005-0000-0000-000071100000}"/>
    <cellStyle name="Coltitle 6 2 4 2" xfId="4277" xr:uid="{00000000-0005-0000-0000-000072100000}"/>
    <cellStyle name="Coltitle 6 2 5" xfId="4278" xr:uid="{00000000-0005-0000-0000-000073100000}"/>
    <cellStyle name="Coltitle 6 2 5 2" xfId="4279" xr:uid="{00000000-0005-0000-0000-000074100000}"/>
    <cellStyle name="Coltitle 6 2 6" xfId="4280" xr:uid="{00000000-0005-0000-0000-000075100000}"/>
    <cellStyle name="Coltitle 6 2 6 2" xfId="4281" xr:uid="{00000000-0005-0000-0000-000076100000}"/>
    <cellStyle name="Coltitle 6 2 7" xfId="4282" xr:uid="{00000000-0005-0000-0000-000077100000}"/>
    <cellStyle name="Coltitle 6 2 7 2" xfId="4283" xr:uid="{00000000-0005-0000-0000-000078100000}"/>
    <cellStyle name="Coltitle 6 2 8" xfId="4284" xr:uid="{00000000-0005-0000-0000-000079100000}"/>
    <cellStyle name="Coltitle 6 3" xfId="4285" xr:uid="{00000000-0005-0000-0000-00007A100000}"/>
    <cellStyle name="Coltitle 6 3 2" xfId="4286" xr:uid="{00000000-0005-0000-0000-00007B100000}"/>
    <cellStyle name="Coltitle 6 4" xfId="4287" xr:uid="{00000000-0005-0000-0000-00007C100000}"/>
    <cellStyle name="Coltitle 6 4 2" xfId="4288" xr:uid="{00000000-0005-0000-0000-00007D100000}"/>
    <cellStyle name="Coltitle 6 5" xfId="4289" xr:uid="{00000000-0005-0000-0000-00007E100000}"/>
    <cellStyle name="Coltitle 6 5 2" xfId="4290" xr:uid="{00000000-0005-0000-0000-00007F100000}"/>
    <cellStyle name="Coltitle 6 6" xfId="4291" xr:uid="{00000000-0005-0000-0000-000080100000}"/>
    <cellStyle name="Coltitle 6 6 2" xfId="4292" xr:uid="{00000000-0005-0000-0000-000081100000}"/>
    <cellStyle name="Coltitle 6 7" xfId="4293" xr:uid="{00000000-0005-0000-0000-000082100000}"/>
    <cellStyle name="Coltitle 6 7 2" xfId="4294" xr:uid="{00000000-0005-0000-0000-000083100000}"/>
    <cellStyle name="Coltitle 6 8" xfId="4295" xr:uid="{00000000-0005-0000-0000-000084100000}"/>
    <cellStyle name="Coltitle 6 8 2" xfId="4296" xr:uid="{00000000-0005-0000-0000-000085100000}"/>
    <cellStyle name="Coltitle 6 9" xfId="4297" xr:uid="{00000000-0005-0000-0000-000086100000}"/>
    <cellStyle name="Coltitle 7" xfId="4298" xr:uid="{00000000-0005-0000-0000-000087100000}"/>
    <cellStyle name="Coltitle 7 2" xfId="4299" xr:uid="{00000000-0005-0000-0000-000088100000}"/>
    <cellStyle name="Coltitle 7 2 2" xfId="4300" xr:uid="{00000000-0005-0000-0000-000089100000}"/>
    <cellStyle name="Coltitle 7 2 2 2" xfId="4301" xr:uid="{00000000-0005-0000-0000-00008A100000}"/>
    <cellStyle name="Coltitle 7 2 3" xfId="4302" xr:uid="{00000000-0005-0000-0000-00008B100000}"/>
    <cellStyle name="Coltitle 7 2 3 2" xfId="4303" xr:uid="{00000000-0005-0000-0000-00008C100000}"/>
    <cellStyle name="Coltitle 7 2 4" xfId="4304" xr:uid="{00000000-0005-0000-0000-00008D100000}"/>
    <cellStyle name="Coltitle 7 2 4 2" xfId="4305" xr:uid="{00000000-0005-0000-0000-00008E100000}"/>
    <cellStyle name="Coltitle 7 2 5" xfId="4306" xr:uid="{00000000-0005-0000-0000-00008F100000}"/>
    <cellStyle name="Coltitle 7 2 5 2" xfId="4307" xr:uid="{00000000-0005-0000-0000-000090100000}"/>
    <cellStyle name="Coltitle 7 2 6" xfId="4308" xr:uid="{00000000-0005-0000-0000-000091100000}"/>
    <cellStyle name="Coltitle 7 2 6 2" xfId="4309" xr:uid="{00000000-0005-0000-0000-000092100000}"/>
    <cellStyle name="Coltitle 7 2 7" xfId="4310" xr:uid="{00000000-0005-0000-0000-000093100000}"/>
    <cellStyle name="Coltitle 7 2 7 2" xfId="4311" xr:uid="{00000000-0005-0000-0000-000094100000}"/>
    <cellStyle name="Coltitle 7 2 8" xfId="4312" xr:uid="{00000000-0005-0000-0000-000095100000}"/>
    <cellStyle name="Coltitle 7 3" xfId="4313" xr:uid="{00000000-0005-0000-0000-000096100000}"/>
    <cellStyle name="Coltitle 7 3 2" xfId="4314" xr:uid="{00000000-0005-0000-0000-000097100000}"/>
    <cellStyle name="Coltitle 7 4" xfId="4315" xr:uid="{00000000-0005-0000-0000-000098100000}"/>
    <cellStyle name="Coltitle 7 4 2" xfId="4316" xr:uid="{00000000-0005-0000-0000-000099100000}"/>
    <cellStyle name="Coltitle 7 5" xfId="4317" xr:uid="{00000000-0005-0000-0000-00009A100000}"/>
    <cellStyle name="Coltitle 7 5 2" xfId="4318" xr:uid="{00000000-0005-0000-0000-00009B100000}"/>
    <cellStyle name="Coltitle 7 6" xfId="4319" xr:uid="{00000000-0005-0000-0000-00009C100000}"/>
    <cellStyle name="Coltitle 7 6 2" xfId="4320" xr:uid="{00000000-0005-0000-0000-00009D100000}"/>
    <cellStyle name="Coltitle 7 7" xfId="4321" xr:uid="{00000000-0005-0000-0000-00009E100000}"/>
    <cellStyle name="Coltitle 7 7 2" xfId="4322" xr:uid="{00000000-0005-0000-0000-00009F100000}"/>
    <cellStyle name="Coltitle 7 8" xfId="4323" xr:uid="{00000000-0005-0000-0000-0000A0100000}"/>
    <cellStyle name="Coltitle 7 8 2" xfId="4324" xr:uid="{00000000-0005-0000-0000-0000A1100000}"/>
    <cellStyle name="Coltitle 7 9" xfId="4325" xr:uid="{00000000-0005-0000-0000-0000A2100000}"/>
    <cellStyle name="Coltitle 8" xfId="4326" xr:uid="{00000000-0005-0000-0000-0000A3100000}"/>
    <cellStyle name="Coltitle 8 2" xfId="4327" xr:uid="{00000000-0005-0000-0000-0000A4100000}"/>
    <cellStyle name="Coltitle 8 2 2" xfId="4328" xr:uid="{00000000-0005-0000-0000-0000A5100000}"/>
    <cellStyle name="Coltitle 8 3" xfId="4329" xr:uid="{00000000-0005-0000-0000-0000A6100000}"/>
    <cellStyle name="Coltitle 8 3 2" xfId="4330" xr:uid="{00000000-0005-0000-0000-0000A7100000}"/>
    <cellStyle name="Coltitle 8 4" xfId="4331" xr:uid="{00000000-0005-0000-0000-0000A8100000}"/>
    <cellStyle name="Coltitle 8 4 2" xfId="4332" xr:uid="{00000000-0005-0000-0000-0000A9100000}"/>
    <cellStyle name="Coltitle 8 5" xfId="4333" xr:uid="{00000000-0005-0000-0000-0000AA100000}"/>
    <cellStyle name="Coltitle 8 5 2" xfId="4334" xr:uid="{00000000-0005-0000-0000-0000AB100000}"/>
    <cellStyle name="Coltitle 8 6" xfId="4335" xr:uid="{00000000-0005-0000-0000-0000AC100000}"/>
    <cellStyle name="Coltitle 8 6 2" xfId="4336" xr:uid="{00000000-0005-0000-0000-0000AD100000}"/>
    <cellStyle name="Coltitle 8 7" xfId="4337" xr:uid="{00000000-0005-0000-0000-0000AE100000}"/>
    <cellStyle name="Coltitle 8 7 2" xfId="4338" xr:uid="{00000000-0005-0000-0000-0000AF100000}"/>
    <cellStyle name="Coltitle 8 8" xfId="4339" xr:uid="{00000000-0005-0000-0000-0000B0100000}"/>
    <cellStyle name="Coltitle 9" xfId="4340" xr:uid="{00000000-0005-0000-0000-0000B1100000}"/>
    <cellStyle name="Coltitle 9 2" xfId="4341" xr:uid="{00000000-0005-0000-0000-0000B2100000}"/>
    <cellStyle name="Coltitle 9 2 2" xfId="4342" xr:uid="{00000000-0005-0000-0000-0000B3100000}"/>
    <cellStyle name="Coltitle 9 3" xfId="4343" xr:uid="{00000000-0005-0000-0000-0000B4100000}"/>
    <cellStyle name="Coltitle 9 3 2" xfId="4344" xr:uid="{00000000-0005-0000-0000-0000B5100000}"/>
    <cellStyle name="Coltitle 9 4" xfId="4345" xr:uid="{00000000-0005-0000-0000-0000B6100000}"/>
    <cellStyle name="Coltitle 9 4 2" xfId="4346" xr:uid="{00000000-0005-0000-0000-0000B7100000}"/>
    <cellStyle name="Coltitle 9 5" xfId="4347" xr:uid="{00000000-0005-0000-0000-0000B8100000}"/>
    <cellStyle name="Coltitle 9 5 2" xfId="4348" xr:uid="{00000000-0005-0000-0000-0000B9100000}"/>
    <cellStyle name="Coltitle 9 6" xfId="4349" xr:uid="{00000000-0005-0000-0000-0000BA100000}"/>
    <cellStyle name="Coltitle 9 6 2" xfId="4350" xr:uid="{00000000-0005-0000-0000-0000BB100000}"/>
    <cellStyle name="Coltitle 9 7" xfId="4351" xr:uid="{00000000-0005-0000-0000-0000BC100000}"/>
    <cellStyle name="Coltitle 9 7 2" xfId="4352" xr:uid="{00000000-0005-0000-0000-0000BD100000}"/>
    <cellStyle name="Coltitle 9 8" xfId="4353" xr:uid="{00000000-0005-0000-0000-0000BE100000}"/>
    <cellStyle name="Coltitle_MR4 Pensions Reform Actuals Adj 29.06.2009 - 02.08.2009 v1.0" xfId="4354" xr:uid="{00000000-0005-0000-0000-0000BF100000}"/>
    <cellStyle name="ColumnHead" xfId="4355" xr:uid="{00000000-0005-0000-0000-0000C0100000}"/>
    <cellStyle name="ColumnHead 10" xfId="4356" xr:uid="{00000000-0005-0000-0000-0000C1100000}"/>
    <cellStyle name="ColumnHead 10 2" xfId="4357" xr:uid="{00000000-0005-0000-0000-0000C2100000}"/>
    <cellStyle name="ColumnHead 11" xfId="4358" xr:uid="{00000000-0005-0000-0000-0000C3100000}"/>
    <cellStyle name="ColumnHead 2" xfId="4359" xr:uid="{00000000-0005-0000-0000-0000C4100000}"/>
    <cellStyle name="ColumnHead 2 2" xfId="4360" xr:uid="{00000000-0005-0000-0000-0000C5100000}"/>
    <cellStyle name="ColumnHead 2 2 2" xfId="4361" xr:uid="{00000000-0005-0000-0000-0000C6100000}"/>
    <cellStyle name="ColumnHead 2 3" xfId="4362" xr:uid="{00000000-0005-0000-0000-0000C7100000}"/>
    <cellStyle name="ColumnHead 2 3 2" xfId="4363" xr:uid="{00000000-0005-0000-0000-0000C8100000}"/>
    <cellStyle name="ColumnHead 2 4" xfId="4364" xr:uid="{00000000-0005-0000-0000-0000C9100000}"/>
    <cellStyle name="ColumnHead 2 4 2" xfId="4365" xr:uid="{00000000-0005-0000-0000-0000CA100000}"/>
    <cellStyle name="ColumnHead 2 5" xfId="4366" xr:uid="{00000000-0005-0000-0000-0000CB100000}"/>
    <cellStyle name="ColumnHead 2 5 2" xfId="4367" xr:uid="{00000000-0005-0000-0000-0000CC100000}"/>
    <cellStyle name="ColumnHead 2 6" xfId="4368" xr:uid="{00000000-0005-0000-0000-0000CD100000}"/>
    <cellStyle name="ColumnHead 2 6 2" xfId="4369" xr:uid="{00000000-0005-0000-0000-0000CE100000}"/>
    <cellStyle name="ColumnHead 2 7" xfId="4370" xr:uid="{00000000-0005-0000-0000-0000CF100000}"/>
    <cellStyle name="ColumnHead 2 7 2" xfId="4371" xr:uid="{00000000-0005-0000-0000-0000D0100000}"/>
    <cellStyle name="ColumnHead 2 8" xfId="4372" xr:uid="{00000000-0005-0000-0000-0000D1100000}"/>
    <cellStyle name="ColumnHead 3" xfId="4373" xr:uid="{00000000-0005-0000-0000-0000D2100000}"/>
    <cellStyle name="ColumnHead 3 2" xfId="4374" xr:uid="{00000000-0005-0000-0000-0000D3100000}"/>
    <cellStyle name="ColumnHead 3 2 2" xfId="4375" xr:uid="{00000000-0005-0000-0000-0000D4100000}"/>
    <cellStyle name="ColumnHead 3 3" xfId="4376" xr:uid="{00000000-0005-0000-0000-0000D5100000}"/>
    <cellStyle name="ColumnHead 3 3 2" xfId="4377" xr:uid="{00000000-0005-0000-0000-0000D6100000}"/>
    <cellStyle name="ColumnHead 3 4" xfId="4378" xr:uid="{00000000-0005-0000-0000-0000D7100000}"/>
    <cellStyle name="ColumnHead 3 4 2" xfId="4379" xr:uid="{00000000-0005-0000-0000-0000D8100000}"/>
    <cellStyle name="ColumnHead 3 5" xfId="4380" xr:uid="{00000000-0005-0000-0000-0000D9100000}"/>
    <cellStyle name="ColumnHead 3 5 2" xfId="4381" xr:uid="{00000000-0005-0000-0000-0000DA100000}"/>
    <cellStyle name="ColumnHead 3 6" xfId="4382" xr:uid="{00000000-0005-0000-0000-0000DB100000}"/>
    <cellStyle name="ColumnHead 3 6 2" xfId="4383" xr:uid="{00000000-0005-0000-0000-0000DC100000}"/>
    <cellStyle name="ColumnHead 3 7" xfId="4384" xr:uid="{00000000-0005-0000-0000-0000DD100000}"/>
    <cellStyle name="ColumnHead 3 7 2" xfId="4385" xr:uid="{00000000-0005-0000-0000-0000DE100000}"/>
    <cellStyle name="ColumnHead 3 8" xfId="4386" xr:uid="{00000000-0005-0000-0000-0000DF100000}"/>
    <cellStyle name="ColumnHead 4" xfId="4387" xr:uid="{00000000-0005-0000-0000-0000E0100000}"/>
    <cellStyle name="ColumnHead 4 2" xfId="4388" xr:uid="{00000000-0005-0000-0000-0000E1100000}"/>
    <cellStyle name="ColumnHead 4 2 2" xfId="4389" xr:uid="{00000000-0005-0000-0000-0000E2100000}"/>
    <cellStyle name="ColumnHead 4 3" xfId="4390" xr:uid="{00000000-0005-0000-0000-0000E3100000}"/>
    <cellStyle name="ColumnHead 4 3 2" xfId="4391" xr:uid="{00000000-0005-0000-0000-0000E4100000}"/>
    <cellStyle name="ColumnHead 4 4" xfId="4392" xr:uid="{00000000-0005-0000-0000-0000E5100000}"/>
    <cellStyle name="ColumnHead 4 4 2" xfId="4393" xr:uid="{00000000-0005-0000-0000-0000E6100000}"/>
    <cellStyle name="ColumnHead 4 5" xfId="4394" xr:uid="{00000000-0005-0000-0000-0000E7100000}"/>
    <cellStyle name="ColumnHead 4 5 2" xfId="4395" xr:uid="{00000000-0005-0000-0000-0000E8100000}"/>
    <cellStyle name="ColumnHead 4 6" xfId="4396" xr:uid="{00000000-0005-0000-0000-0000E9100000}"/>
    <cellStyle name="ColumnHead 4 6 2" xfId="4397" xr:uid="{00000000-0005-0000-0000-0000EA100000}"/>
    <cellStyle name="ColumnHead 4 7" xfId="4398" xr:uid="{00000000-0005-0000-0000-0000EB100000}"/>
    <cellStyle name="ColumnHead 4 7 2" xfId="4399" xr:uid="{00000000-0005-0000-0000-0000EC100000}"/>
    <cellStyle name="ColumnHead 4 8" xfId="4400" xr:uid="{00000000-0005-0000-0000-0000ED100000}"/>
    <cellStyle name="ColumnHead 5" xfId="4401" xr:uid="{00000000-0005-0000-0000-0000EE100000}"/>
    <cellStyle name="ColumnHead 5 2" xfId="4402" xr:uid="{00000000-0005-0000-0000-0000EF100000}"/>
    <cellStyle name="ColumnHead 5 2 2" xfId="4403" xr:uid="{00000000-0005-0000-0000-0000F0100000}"/>
    <cellStyle name="ColumnHead 5 3" xfId="4404" xr:uid="{00000000-0005-0000-0000-0000F1100000}"/>
    <cellStyle name="ColumnHead 5 3 2" xfId="4405" xr:uid="{00000000-0005-0000-0000-0000F2100000}"/>
    <cellStyle name="ColumnHead 5 4" xfId="4406" xr:uid="{00000000-0005-0000-0000-0000F3100000}"/>
    <cellStyle name="ColumnHead 5 4 2" xfId="4407" xr:uid="{00000000-0005-0000-0000-0000F4100000}"/>
    <cellStyle name="ColumnHead 5 5" xfId="4408" xr:uid="{00000000-0005-0000-0000-0000F5100000}"/>
    <cellStyle name="ColumnHead 5 5 2" xfId="4409" xr:uid="{00000000-0005-0000-0000-0000F6100000}"/>
    <cellStyle name="ColumnHead 5 6" xfId="4410" xr:uid="{00000000-0005-0000-0000-0000F7100000}"/>
    <cellStyle name="ColumnHead 5 6 2" xfId="4411" xr:uid="{00000000-0005-0000-0000-0000F8100000}"/>
    <cellStyle name="ColumnHead 5 7" xfId="4412" xr:uid="{00000000-0005-0000-0000-0000F9100000}"/>
    <cellStyle name="ColumnHead 5 7 2" xfId="4413" xr:uid="{00000000-0005-0000-0000-0000FA100000}"/>
    <cellStyle name="ColumnHead 5 8" xfId="4414" xr:uid="{00000000-0005-0000-0000-0000FB100000}"/>
    <cellStyle name="ColumnHead 6" xfId="4415" xr:uid="{00000000-0005-0000-0000-0000FC100000}"/>
    <cellStyle name="ColumnHead 6 2" xfId="4416" xr:uid="{00000000-0005-0000-0000-0000FD100000}"/>
    <cellStyle name="ColumnHead 6 2 2" xfId="4417" xr:uid="{00000000-0005-0000-0000-0000FE100000}"/>
    <cellStyle name="ColumnHead 6 3" xfId="4418" xr:uid="{00000000-0005-0000-0000-0000FF100000}"/>
    <cellStyle name="ColumnHead 6 3 2" xfId="4419" xr:uid="{00000000-0005-0000-0000-000000110000}"/>
    <cellStyle name="ColumnHead 6 4" xfId="4420" xr:uid="{00000000-0005-0000-0000-000001110000}"/>
    <cellStyle name="ColumnHead 6 4 2" xfId="4421" xr:uid="{00000000-0005-0000-0000-000002110000}"/>
    <cellStyle name="ColumnHead 6 5" xfId="4422" xr:uid="{00000000-0005-0000-0000-000003110000}"/>
    <cellStyle name="ColumnHead 6 5 2" xfId="4423" xr:uid="{00000000-0005-0000-0000-000004110000}"/>
    <cellStyle name="ColumnHead 6 6" xfId="4424" xr:uid="{00000000-0005-0000-0000-000005110000}"/>
    <cellStyle name="ColumnHead 6 6 2" xfId="4425" xr:uid="{00000000-0005-0000-0000-000006110000}"/>
    <cellStyle name="ColumnHead 6 7" xfId="4426" xr:uid="{00000000-0005-0000-0000-000007110000}"/>
    <cellStyle name="ColumnHead 6 7 2" xfId="4427" xr:uid="{00000000-0005-0000-0000-000008110000}"/>
    <cellStyle name="ColumnHead 6 8" xfId="4428" xr:uid="{00000000-0005-0000-0000-000009110000}"/>
    <cellStyle name="ColumnHead 7" xfId="4429" xr:uid="{00000000-0005-0000-0000-00000A110000}"/>
    <cellStyle name="ColumnHead 7 2" xfId="4430" xr:uid="{00000000-0005-0000-0000-00000B110000}"/>
    <cellStyle name="ColumnHead 8" xfId="4431" xr:uid="{00000000-0005-0000-0000-00000C110000}"/>
    <cellStyle name="ColumnHead 8 2" xfId="4432" xr:uid="{00000000-0005-0000-0000-00000D110000}"/>
    <cellStyle name="ColumnHead 9" xfId="4433" xr:uid="{00000000-0005-0000-0000-00000E110000}"/>
    <cellStyle name="ColumnHead 9 2" xfId="4434" xr:uid="{00000000-0005-0000-0000-00000F110000}"/>
    <cellStyle name="ColumnHeader" xfId="4435" xr:uid="{00000000-0005-0000-0000-000010110000}"/>
    <cellStyle name="ColumnHeader 10" xfId="4436" xr:uid="{00000000-0005-0000-0000-000011110000}"/>
    <cellStyle name="ColumnHeader 10 2" xfId="4437" xr:uid="{00000000-0005-0000-0000-000012110000}"/>
    <cellStyle name="ColumnHeader 11" xfId="4438" xr:uid="{00000000-0005-0000-0000-000013110000}"/>
    <cellStyle name="ColumnHeader 2" xfId="4439" xr:uid="{00000000-0005-0000-0000-000014110000}"/>
    <cellStyle name="ColumnHeader 2 2" xfId="4440" xr:uid="{00000000-0005-0000-0000-000015110000}"/>
    <cellStyle name="ColumnHeader 2 2 2" xfId="4441" xr:uid="{00000000-0005-0000-0000-000016110000}"/>
    <cellStyle name="ColumnHeader 2 3" xfId="4442" xr:uid="{00000000-0005-0000-0000-000017110000}"/>
    <cellStyle name="ColumnHeader 2 3 2" xfId="4443" xr:uid="{00000000-0005-0000-0000-000018110000}"/>
    <cellStyle name="ColumnHeader 2 4" xfId="4444" xr:uid="{00000000-0005-0000-0000-000019110000}"/>
    <cellStyle name="ColumnHeader 2 4 2" xfId="4445" xr:uid="{00000000-0005-0000-0000-00001A110000}"/>
    <cellStyle name="ColumnHeader 2 5" xfId="4446" xr:uid="{00000000-0005-0000-0000-00001B110000}"/>
    <cellStyle name="ColumnHeader 2 5 2" xfId="4447" xr:uid="{00000000-0005-0000-0000-00001C110000}"/>
    <cellStyle name="ColumnHeader 2 6" xfId="4448" xr:uid="{00000000-0005-0000-0000-00001D110000}"/>
    <cellStyle name="ColumnHeader 2 6 2" xfId="4449" xr:uid="{00000000-0005-0000-0000-00001E110000}"/>
    <cellStyle name="ColumnHeader 2 7" xfId="4450" xr:uid="{00000000-0005-0000-0000-00001F110000}"/>
    <cellStyle name="ColumnHeader 2 7 2" xfId="4451" xr:uid="{00000000-0005-0000-0000-000020110000}"/>
    <cellStyle name="ColumnHeader 2 8" xfId="4452" xr:uid="{00000000-0005-0000-0000-000021110000}"/>
    <cellStyle name="ColumnHeader 3" xfId="4453" xr:uid="{00000000-0005-0000-0000-000022110000}"/>
    <cellStyle name="ColumnHeader 3 2" xfId="4454" xr:uid="{00000000-0005-0000-0000-000023110000}"/>
    <cellStyle name="ColumnHeader 3 2 2" xfId="4455" xr:uid="{00000000-0005-0000-0000-000024110000}"/>
    <cellStyle name="ColumnHeader 3 3" xfId="4456" xr:uid="{00000000-0005-0000-0000-000025110000}"/>
    <cellStyle name="ColumnHeader 3 3 2" xfId="4457" xr:uid="{00000000-0005-0000-0000-000026110000}"/>
    <cellStyle name="ColumnHeader 3 4" xfId="4458" xr:uid="{00000000-0005-0000-0000-000027110000}"/>
    <cellStyle name="ColumnHeader 3 4 2" xfId="4459" xr:uid="{00000000-0005-0000-0000-000028110000}"/>
    <cellStyle name="ColumnHeader 3 5" xfId="4460" xr:uid="{00000000-0005-0000-0000-000029110000}"/>
    <cellStyle name="ColumnHeader 3 5 2" xfId="4461" xr:uid="{00000000-0005-0000-0000-00002A110000}"/>
    <cellStyle name="ColumnHeader 3 6" xfId="4462" xr:uid="{00000000-0005-0000-0000-00002B110000}"/>
    <cellStyle name="ColumnHeader 3 6 2" xfId="4463" xr:uid="{00000000-0005-0000-0000-00002C110000}"/>
    <cellStyle name="ColumnHeader 3 7" xfId="4464" xr:uid="{00000000-0005-0000-0000-00002D110000}"/>
    <cellStyle name="ColumnHeader 3 7 2" xfId="4465" xr:uid="{00000000-0005-0000-0000-00002E110000}"/>
    <cellStyle name="ColumnHeader 3 8" xfId="4466" xr:uid="{00000000-0005-0000-0000-00002F110000}"/>
    <cellStyle name="ColumnHeader 4" xfId="4467" xr:uid="{00000000-0005-0000-0000-000030110000}"/>
    <cellStyle name="ColumnHeader 4 2" xfId="4468" xr:uid="{00000000-0005-0000-0000-000031110000}"/>
    <cellStyle name="ColumnHeader 4 2 2" xfId="4469" xr:uid="{00000000-0005-0000-0000-000032110000}"/>
    <cellStyle name="ColumnHeader 4 3" xfId="4470" xr:uid="{00000000-0005-0000-0000-000033110000}"/>
    <cellStyle name="ColumnHeader 4 3 2" xfId="4471" xr:uid="{00000000-0005-0000-0000-000034110000}"/>
    <cellStyle name="ColumnHeader 4 4" xfId="4472" xr:uid="{00000000-0005-0000-0000-000035110000}"/>
    <cellStyle name="ColumnHeader 4 4 2" xfId="4473" xr:uid="{00000000-0005-0000-0000-000036110000}"/>
    <cellStyle name="ColumnHeader 4 5" xfId="4474" xr:uid="{00000000-0005-0000-0000-000037110000}"/>
    <cellStyle name="ColumnHeader 4 5 2" xfId="4475" xr:uid="{00000000-0005-0000-0000-000038110000}"/>
    <cellStyle name="ColumnHeader 4 6" xfId="4476" xr:uid="{00000000-0005-0000-0000-000039110000}"/>
    <cellStyle name="ColumnHeader 4 6 2" xfId="4477" xr:uid="{00000000-0005-0000-0000-00003A110000}"/>
    <cellStyle name="ColumnHeader 4 7" xfId="4478" xr:uid="{00000000-0005-0000-0000-00003B110000}"/>
    <cellStyle name="ColumnHeader 4 7 2" xfId="4479" xr:uid="{00000000-0005-0000-0000-00003C110000}"/>
    <cellStyle name="ColumnHeader 4 8" xfId="4480" xr:uid="{00000000-0005-0000-0000-00003D110000}"/>
    <cellStyle name="ColumnHeader 5" xfId="4481" xr:uid="{00000000-0005-0000-0000-00003E110000}"/>
    <cellStyle name="ColumnHeader 5 2" xfId="4482" xr:uid="{00000000-0005-0000-0000-00003F110000}"/>
    <cellStyle name="ColumnHeader 5 2 2" xfId="4483" xr:uid="{00000000-0005-0000-0000-000040110000}"/>
    <cellStyle name="ColumnHeader 5 3" xfId="4484" xr:uid="{00000000-0005-0000-0000-000041110000}"/>
    <cellStyle name="ColumnHeader 5 3 2" xfId="4485" xr:uid="{00000000-0005-0000-0000-000042110000}"/>
    <cellStyle name="ColumnHeader 5 4" xfId="4486" xr:uid="{00000000-0005-0000-0000-000043110000}"/>
    <cellStyle name="ColumnHeader 5 4 2" xfId="4487" xr:uid="{00000000-0005-0000-0000-000044110000}"/>
    <cellStyle name="ColumnHeader 5 5" xfId="4488" xr:uid="{00000000-0005-0000-0000-000045110000}"/>
    <cellStyle name="ColumnHeader 5 5 2" xfId="4489" xr:uid="{00000000-0005-0000-0000-000046110000}"/>
    <cellStyle name="ColumnHeader 5 6" xfId="4490" xr:uid="{00000000-0005-0000-0000-000047110000}"/>
    <cellStyle name="ColumnHeader 5 6 2" xfId="4491" xr:uid="{00000000-0005-0000-0000-000048110000}"/>
    <cellStyle name="ColumnHeader 5 7" xfId="4492" xr:uid="{00000000-0005-0000-0000-000049110000}"/>
    <cellStyle name="ColumnHeader 5 7 2" xfId="4493" xr:uid="{00000000-0005-0000-0000-00004A110000}"/>
    <cellStyle name="ColumnHeader 5 8" xfId="4494" xr:uid="{00000000-0005-0000-0000-00004B110000}"/>
    <cellStyle name="ColumnHeader 6" xfId="4495" xr:uid="{00000000-0005-0000-0000-00004C110000}"/>
    <cellStyle name="ColumnHeader 6 2" xfId="4496" xr:uid="{00000000-0005-0000-0000-00004D110000}"/>
    <cellStyle name="ColumnHeader 6 2 2" xfId="4497" xr:uid="{00000000-0005-0000-0000-00004E110000}"/>
    <cellStyle name="ColumnHeader 6 3" xfId="4498" xr:uid="{00000000-0005-0000-0000-00004F110000}"/>
    <cellStyle name="ColumnHeader 6 3 2" xfId="4499" xr:uid="{00000000-0005-0000-0000-000050110000}"/>
    <cellStyle name="ColumnHeader 6 4" xfId="4500" xr:uid="{00000000-0005-0000-0000-000051110000}"/>
    <cellStyle name="ColumnHeader 6 4 2" xfId="4501" xr:uid="{00000000-0005-0000-0000-000052110000}"/>
    <cellStyle name="ColumnHeader 6 5" xfId="4502" xr:uid="{00000000-0005-0000-0000-000053110000}"/>
    <cellStyle name="ColumnHeader 6 5 2" xfId="4503" xr:uid="{00000000-0005-0000-0000-000054110000}"/>
    <cellStyle name="ColumnHeader 6 6" xfId="4504" xr:uid="{00000000-0005-0000-0000-000055110000}"/>
    <cellStyle name="ColumnHeader 6 6 2" xfId="4505" xr:uid="{00000000-0005-0000-0000-000056110000}"/>
    <cellStyle name="ColumnHeader 6 7" xfId="4506" xr:uid="{00000000-0005-0000-0000-000057110000}"/>
    <cellStyle name="ColumnHeader 6 7 2" xfId="4507" xr:uid="{00000000-0005-0000-0000-000058110000}"/>
    <cellStyle name="ColumnHeader 6 8" xfId="4508" xr:uid="{00000000-0005-0000-0000-000059110000}"/>
    <cellStyle name="ColumnHeader 7" xfId="4509" xr:uid="{00000000-0005-0000-0000-00005A110000}"/>
    <cellStyle name="ColumnHeader 7 2" xfId="4510" xr:uid="{00000000-0005-0000-0000-00005B110000}"/>
    <cellStyle name="ColumnHeader 8" xfId="4511" xr:uid="{00000000-0005-0000-0000-00005C110000}"/>
    <cellStyle name="ColumnHeader 8 2" xfId="4512" xr:uid="{00000000-0005-0000-0000-00005D110000}"/>
    <cellStyle name="ColumnHeader 9" xfId="4513" xr:uid="{00000000-0005-0000-0000-00005E110000}"/>
    <cellStyle name="ColumnHeader 9 2" xfId="4514" xr:uid="{00000000-0005-0000-0000-00005F110000}"/>
    <cellStyle name="Coma0" xfId="4515" xr:uid="{00000000-0005-0000-0000-000060110000}"/>
    <cellStyle name="Coma1" xfId="4516" xr:uid="{00000000-0005-0000-0000-000061110000}"/>
    <cellStyle name="Comma  - Style1" xfId="4517" xr:uid="{00000000-0005-0000-0000-000063110000}"/>
    <cellStyle name="Comma  - Style1 10" xfId="4518" xr:uid="{00000000-0005-0000-0000-000064110000}"/>
    <cellStyle name="Comma  - Style1 11" xfId="4519" xr:uid="{00000000-0005-0000-0000-000065110000}"/>
    <cellStyle name="Comma  - Style1 12" xfId="4520" xr:uid="{00000000-0005-0000-0000-000066110000}"/>
    <cellStyle name="Comma  - Style1 13" xfId="4521" xr:uid="{00000000-0005-0000-0000-000067110000}"/>
    <cellStyle name="Comma  - Style1 14" xfId="4522" xr:uid="{00000000-0005-0000-0000-000068110000}"/>
    <cellStyle name="Comma  - Style1 15" xfId="4523" xr:uid="{00000000-0005-0000-0000-000069110000}"/>
    <cellStyle name="Comma  - Style1 16" xfId="4524" xr:uid="{00000000-0005-0000-0000-00006A110000}"/>
    <cellStyle name="Comma  - Style1 17" xfId="4525" xr:uid="{00000000-0005-0000-0000-00006B110000}"/>
    <cellStyle name="Comma  - Style1 18" xfId="4526" xr:uid="{00000000-0005-0000-0000-00006C110000}"/>
    <cellStyle name="Comma  - Style1 19" xfId="4527" xr:uid="{00000000-0005-0000-0000-00006D110000}"/>
    <cellStyle name="Comma  - Style1 2" xfId="4528" xr:uid="{00000000-0005-0000-0000-00006E110000}"/>
    <cellStyle name="Comma  - Style1 2 2" xfId="4529" xr:uid="{00000000-0005-0000-0000-00006F110000}"/>
    <cellStyle name="Comma  - Style1 20" xfId="4530" xr:uid="{00000000-0005-0000-0000-000070110000}"/>
    <cellStyle name="Comma  - Style1 3" xfId="4531" xr:uid="{00000000-0005-0000-0000-000071110000}"/>
    <cellStyle name="Comma  - Style1 4" xfId="4532" xr:uid="{00000000-0005-0000-0000-000072110000}"/>
    <cellStyle name="Comma  - Style1 5" xfId="4533" xr:uid="{00000000-0005-0000-0000-000073110000}"/>
    <cellStyle name="Comma  - Style1 6" xfId="4534" xr:uid="{00000000-0005-0000-0000-000074110000}"/>
    <cellStyle name="Comma  - Style1 7" xfId="4535" xr:uid="{00000000-0005-0000-0000-000075110000}"/>
    <cellStyle name="Comma  - Style1 8" xfId="4536" xr:uid="{00000000-0005-0000-0000-000076110000}"/>
    <cellStyle name="Comma  - Style1 9" xfId="4537" xr:uid="{00000000-0005-0000-0000-000077110000}"/>
    <cellStyle name="Comma  - Style1_MRs RPL Detail by Week" xfId="4538" xr:uid="{00000000-0005-0000-0000-000078110000}"/>
    <cellStyle name="Comma  - Style2" xfId="4539" xr:uid="{00000000-0005-0000-0000-000079110000}"/>
    <cellStyle name="Comma  - Style2 10" xfId="4540" xr:uid="{00000000-0005-0000-0000-00007A110000}"/>
    <cellStyle name="Comma  - Style2 11" xfId="4541" xr:uid="{00000000-0005-0000-0000-00007B110000}"/>
    <cellStyle name="Comma  - Style2 12" xfId="4542" xr:uid="{00000000-0005-0000-0000-00007C110000}"/>
    <cellStyle name="Comma  - Style2 13" xfId="4543" xr:uid="{00000000-0005-0000-0000-00007D110000}"/>
    <cellStyle name="Comma  - Style2 14" xfId="4544" xr:uid="{00000000-0005-0000-0000-00007E110000}"/>
    <cellStyle name="Comma  - Style2 15" xfId="4545" xr:uid="{00000000-0005-0000-0000-00007F110000}"/>
    <cellStyle name="Comma  - Style2 16" xfId="4546" xr:uid="{00000000-0005-0000-0000-000080110000}"/>
    <cellStyle name="Comma  - Style2 17" xfId="4547" xr:uid="{00000000-0005-0000-0000-000081110000}"/>
    <cellStyle name="Comma  - Style2 18" xfId="4548" xr:uid="{00000000-0005-0000-0000-000082110000}"/>
    <cellStyle name="Comma  - Style2 19" xfId="4549" xr:uid="{00000000-0005-0000-0000-000083110000}"/>
    <cellStyle name="Comma  - Style2 2" xfId="4550" xr:uid="{00000000-0005-0000-0000-000084110000}"/>
    <cellStyle name="Comma  - Style2 2 2" xfId="4551" xr:uid="{00000000-0005-0000-0000-000085110000}"/>
    <cellStyle name="Comma  - Style2 20" xfId="4552" xr:uid="{00000000-0005-0000-0000-000086110000}"/>
    <cellStyle name="Comma  - Style2 3" xfId="4553" xr:uid="{00000000-0005-0000-0000-000087110000}"/>
    <cellStyle name="Comma  - Style2 4" xfId="4554" xr:uid="{00000000-0005-0000-0000-000088110000}"/>
    <cellStyle name="Comma  - Style2 5" xfId="4555" xr:uid="{00000000-0005-0000-0000-000089110000}"/>
    <cellStyle name="Comma  - Style2 6" xfId="4556" xr:uid="{00000000-0005-0000-0000-00008A110000}"/>
    <cellStyle name="Comma  - Style2 7" xfId="4557" xr:uid="{00000000-0005-0000-0000-00008B110000}"/>
    <cellStyle name="Comma  - Style2 8" xfId="4558" xr:uid="{00000000-0005-0000-0000-00008C110000}"/>
    <cellStyle name="Comma  - Style2 9" xfId="4559" xr:uid="{00000000-0005-0000-0000-00008D110000}"/>
    <cellStyle name="Comma  - Style2_MRs RPL Detail by Week" xfId="4560" xr:uid="{00000000-0005-0000-0000-00008E110000}"/>
    <cellStyle name="Comma  - Style3" xfId="4561" xr:uid="{00000000-0005-0000-0000-00008F110000}"/>
    <cellStyle name="Comma  - Style3 10" xfId="4562" xr:uid="{00000000-0005-0000-0000-000090110000}"/>
    <cellStyle name="Comma  - Style3 11" xfId="4563" xr:uid="{00000000-0005-0000-0000-000091110000}"/>
    <cellStyle name="Comma  - Style3 12" xfId="4564" xr:uid="{00000000-0005-0000-0000-000092110000}"/>
    <cellStyle name="Comma  - Style3 13" xfId="4565" xr:uid="{00000000-0005-0000-0000-000093110000}"/>
    <cellStyle name="Comma  - Style3 14" xfId="4566" xr:uid="{00000000-0005-0000-0000-000094110000}"/>
    <cellStyle name="Comma  - Style3 15" xfId="4567" xr:uid="{00000000-0005-0000-0000-000095110000}"/>
    <cellStyle name="Comma  - Style3 16" xfId="4568" xr:uid="{00000000-0005-0000-0000-000096110000}"/>
    <cellStyle name="Comma  - Style3 17" xfId="4569" xr:uid="{00000000-0005-0000-0000-000097110000}"/>
    <cellStyle name="Comma  - Style3 18" xfId="4570" xr:uid="{00000000-0005-0000-0000-000098110000}"/>
    <cellStyle name="Comma  - Style3 19" xfId="4571" xr:uid="{00000000-0005-0000-0000-000099110000}"/>
    <cellStyle name="Comma  - Style3 2" xfId="4572" xr:uid="{00000000-0005-0000-0000-00009A110000}"/>
    <cellStyle name="Comma  - Style3 2 2" xfId="4573" xr:uid="{00000000-0005-0000-0000-00009B110000}"/>
    <cellStyle name="Comma  - Style3 20" xfId="4574" xr:uid="{00000000-0005-0000-0000-00009C110000}"/>
    <cellStyle name="Comma  - Style3 3" xfId="4575" xr:uid="{00000000-0005-0000-0000-00009D110000}"/>
    <cellStyle name="Comma  - Style3 4" xfId="4576" xr:uid="{00000000-0005-0000-0000-00009E110000}"/>
    <cellStyle name="Comma  - Style3 5" xfId="4577" xr:uid="{00000000-0005-0000-0000-00009F110000}"/>
    <cellStyle name="Comma  - Style3 6" xfId="4578" xr:uid="{00000000-0005-0000-0000-0000A0110000}"/>
    <cellStyle name="Comma  - Style3 7" xfId="4579" xr:uid="{00000000-0005-0000-0000-0000A1110000}"/>
    <cellStyle name="Comma  - Style3 8" xfId="4580" xr:uid="{00000000-0005-0000-0000-0000A2110000}"/>
    <cellStyle name="Comma  - Style3 9" xfId="4581" xr:uid="{00000000-0005-0000-0000-0000A3110000}"/>
    <cellStyle name="Comma  - Style3_MRs RPL Detail by Week" xfId="4582" xr:uid="{00000000-0005-0000-0000-0000A4110000}"/>
    <cellStyle name="Comma  - Style4" xfId="4583" xr:uid="{00000000-0005-0000-0000-0000A5110000}"/>
    <cellStyle name="Comma  - Style4 10" xfId="4584" xr:uid="{00000000-0005-0000-0000-0000A6110000}"/>
    <cellStyle name="Comma  - Style4 11" xfId="4585" xr:uid="{00000000-0005-0000-0000-0000A7110000}"/>
    <cellStyle name="Comma  - Style4 12" xfId="4586" xr:uid="{00000000-0005-0000-0000-0000A8110000}"/>
    <cellStyle name="Comma  - Style4 13" xfId="4587" xr:uid="{00000000-0005-0000-0000-0000A9110000}"/>
    <cellStyle name="Comma  - Style4 14" xfId="4588" xr:uid="{00000000-0005-0000-0000-0000AA110000}"/>
    <cellStyle name="Comma  - Style4 15" xfId="4589" xr:uid="{00000000-0005-0000-0000-0000AB110000}"/>
    <cellStyle name="Comma  - Style4 16" xfId="4590" xr:uid="{00000000-0005-0000-0000-0000AC110000}"/>
    <cellStyle name="Comma  - Style4 17" xfId="4591" xr:uid="{00000000-0005-0000-0000-0000AD110000}"/>
    <cellStyle name="Comma  - Style4 18" xfId="4592" xr:uid="{00000000-0005-0000-0000-0000AE110000}"/>
    <cellStyle name="Comma  - Style4 19" xfId="4593" xr:uid="{00000000-0005-0000-0000-0000AF110000}"/>
    <cellStyle name="Comma  - Style4 2" xfId="4594" xr:uid="{00000000-0005-0000-0000-0000B0110000}"/>
    <cellStyle name="Comma  - Style4 2 2" xfId="4595" xr:uid="{00000000-0005-0000-0000-0000B1110000}"/>
    <cellStyle name="Comma  - Style4 20" xfId="4596" xr:uid="{00000000-0005-0000-0000-0000B2110000}"/>
    <cellStyle name="Comma  - Style4 3" xfId="4597" xr:uid="{00000000-0005-0000-0000-0000B3110000}"/>
    <cellStyle name="Comma  - Style4 4" xfId="4598" xr:uid="{00000000-0005-0000-0000-0000B4110000}"/>
    <cellStyle name="Comma  - Style4 5" xfId="4599" xr:uid="{00000000-0005-0000-0000-0000B5110000}"/>
    <cellStyle name="Comma  - Style4 6" xfId="4600" xr:uid="{00000000-0005-0000-0000-0000B6110000}"/>
    <cellStyle name="Comma  - Style4 7" xfId="4601" xr:uid="{00000000-0005-0000-0000-0000B7110000}"/>
    <cellStyle name="Comma  - Style4 8" xfId="4602" xr:uid="{00000000-0005-0000-0000-0000B8110000}"/>
    <cellStyle name="Comma  - Style4 9" xfId="4603" xr:uid="{00000000-0005-0000-0000-0000B9110000}"/>
    <cellStyle name="Comma  - Style4_MRs RPL Detail by Week" xfId="4604" xr:uid="{00000000-0005-0000-0000-0000BA110000}"/>
    <cellStyle name="Comma  - Style5" xfId="4605" xr:uid="{00000000-0005-0000-0000-0000BB110000}"/>
    <cellStyle name="Comma  - Style5 10" xfId="4606" xr:uid="{00000000-0005-0000-0000-0000BC110000}"/>
    <cellStyle name="Comma  - Style5 11" xfId="4607" xr:uid="{00000000-0005-0000-0000-0000BD110000}"/>
    <cellStyle name="Comma  - Style5 12" xfId="4608" xr:uid="{00000000-0005-0000-0000-0000BE110000}"/>
    <cellStyle name="Comma  - Style5 13" xfId="4609" xr:uid="{00000000-0005-0000-0000-0000BF110000}"/>
    <cellStyle name="Comma  - Style5 14" xfId="4610" xr:uid="{00000000-0005-0000-0000-0000C0110000}"/>
    <cellStyle name="Comma  - Style5 15" xfId="4611" xr:uid="{00000000-0005-0000-0000-0000C1110000}"/>
    <cellStyle name="Comma  - Style5 16" xfId="4612" xr:uid="{00000000-0005-0000-0000-0000C2110000}"/>
    <cellStyle name="Comma  - Style5 17" xfId="4613" xr:uid="{00000000-0005-0000-0000-0000C3110000}"/>
    <cellStyle name="Comma  - Style5 18" xfId="4614" xr:uid="{00000000-0005-0000-0000-0000C4110000}"/>
    <cellStyle name="Comma  - Style5 19" xfId="4615" xr:uid="{00000000-0005-0000-0000-0000C5110000}"/>
    <cellStyle name="Comma  - Style5 2" xfId="4616" xr:uid="{00000000-0005-0000-0000-0000C6110000}"/>
    <cellStyle name="Comma  - Style5 2 2" xfId="4617" xr:uid="{00000000-0005-0000-0000-0000C7110000}"/>
    <cellStyle name="Comma  - Style5 20" xfId="4618" xr:uid="{00000000-0005-0000-0000-0000C8110000}"/>
    <cellStyle name="Comma  - Style5 3" xfId="4619" xr:uid="{00000000-0005-0000-0000-0000C9110000}"/>
    <cellStyle name="Comma  - Style5 4" xfId="4620" xr:uid="{00000000-0005-0000-0000-0000CA110000}"/>
    <cellStyle name="Comma  - Style5 5" xfId="4621" xr:uid="{00000000-0005-0000-0000-0000CB110000}"/>
    <cellStyle name="Comma  - Style5 6" xfId="4622" xr:uid="{00000000-0005-0000-0000-0000CC110000}"/>
    <cellStyle name="Comma  - Style5 7" xfId="4623" xr:uid="{00000000-0005-0000-0000-0000CD110000}"/>
    <cellStyle name="Comma  - Style5 8" xfId="4624" xr:uid="{00000000-0005-0000-0000-0000CE110000}"/>
    <cellStyle name="Comma  - Style5 9" xfId="4625" xr:uid="{00000000-0005-0000-0000-0000CF110000}"/>
    <cellStyle name="Comma  - Style5_MRs RPL Detail by Week" xfId="4626" xr:uid="{00000000-0005-0000-0000-0000D0110000}"/>
    <cellStyle name="Comma  - Style6" xfId="4627" xr:uid="{00000000-0005-0000-0000-0000D1110000}"/>
    <cellStyle name="Comma  - Style6 10" xfId="4628" xr:uid="{00000000-0005-0000-0000-0000D2110000}"/>
    <cellStyle name="Comma  - Style6 11" xfId="4629" xr:uid="{00000000-0005-0000-0000-0000D3110000}"/>
    <cellStyle name="Comma  - Style6 12" xfId="4630" xr:uid="{00000000-0005-0000-0000-0000D4110000}"/>
    <cellStyle name="Comma  - Style6 13" xfId="4631" xr:uid="{00000000-0005-0000-0000-0000D5110000}"/>
    <cellStyle name="Comma  - Style6 14" xfId="4632" xr:uid="{00000000-0005-0000-0000-0000D6110000}"/>
    <cellStyle name="Comma  - Style6 15" xfId="4633" xr:uid="{00000000-0005-0000-0000-0000D7110000}"/>
    <cellStyle name="Comma  - Style6 16" xfId="4634" xr:uid="{00000000-0005-0000-0000-0000D8110000}"/>
    <cellStyle name="Comma  - Style6 17" xfId="4635" xr:uid="{00000000-0005-0000-0000-0000D9110000}"/>
    <cellStyle name="Comma  - Style6 18" xfId="4636" xr:uid="{00000000-0005-0000-0000-0000DA110000}"/>
    <cellStyle name="Comma  - Style6 19" xfId="4637" xr:uid="{00000000-0005-0000-0000-0000DB110000}"/>
    <cellStyle name="Comma  - Style6 2" xfId="4638" xr:uid="{00000000-0005-0000-0000-0000DC110000}"/>
    <cellStyle name="Comma  - Style6 2 2" xfId="4639" xr:uid="{00000000-0005-0000-0000-0000DD110000}"/>
    <cellStyle name="Comma  - Style6 20" xfId="4640" xr:uid="{00000000-0005-0000-0000-0000DE110000}"/>
    <cellStyle name="Comma  - Style6 3" xfId="4641" xr:uid="{00000000-0005-0000-0000-0000DF110000}"/>
    <cellStyle name="Comma  - Style6 4" xfId="4642" xr:uid="{00000000-0005-0000-0000-0000E0110000}"/>
    <cellStyle name="Comma  - Style6 5" xfId="4643" xr:uid="{00000000-0005-0000-0000-0000E1110000}"/>
    <cellStyle name="Comma  - Style6 6" xfId="4644" xr:uid="{00000000-0005-0000-0000-0000E2110000}"/>
    <cellStyle name="Comma  - Style6 7" xfId="4645" xr:uid="{00000000-0005-0000-0000-0000E3110000}"/>
    <cellStyle name="Comma  - Style6 8" xfId="4646" xr:uid="{00000000-0005-0000-0000-0000E4110000}"/>
    <cellStyle name="Comma  - Style6 9" xfId="4647" xr:uid="{00000000-0005-0000-0000-0000E5110000}"/>
    <cellStyle name="Comma  - Style7" xfId="4648" xr:uid="{00000000-0005-0000-0000-0000E6110000}"/>
    <cellStyle name="Comma  - Style7 10" xfId="4649" xr:uid="{00000000-0005-0000-0000-0000E7110000}"/>
    <cellStyle name="Comma  - Style7 11" xfId="4650" xr:uid="{00000000-0005-0000-0000-0000E8110000}"/>
    <cellStyle name="Comma  - Style7 12" xfId="4651" xr:uid="{00000000-0005-0000-0000-0000E9110000}"/>
    <cellStyle name="Comma  - Style7 13" xfId="4652" xr:uid="{00000000-0005-0000-0000-0000EA110000}"/>
    <cellStyle name="Comma  - Style7 14" xfId="4653" xr:uid="{00000000-0005-0000-0000-0000EB110000}"/>
    <cellStyle name="Comma  - Style7 15" xfId="4654" xr:uid="{00000000-0005-0000-0000-0000EC110000}"/>
    <cellStyle name="Comma  - Style7 16" xfId="4655" xr:uid="{00000000-0005-0000-0000-0000ED110000}"/>
    <cellStyle name="Comma  - Style7 17" xfId="4656" xr:uid="{00000000-0005-0000-0000-0000EE110000}"/>
    <cellStyle name="Comma  - Style7 18" xfId="4657" xr:uid="{00000000-0005-0000-0000-0000EF110000}"/>
    <cellStyle name="Comma  - Style7 19" xfId="4658" xr:uid="{00000000-0005-0000-0000-0000F0110000}"/>
    <cellStyle name="Comma  - Style7 2" xfId="4659" xr:uid="{00000000-0005-0000-0000-0000F1110000}"/>
    <cellStyle name="Comma  - Style7 2 2" xfId="4660" xr:uid="{00000000-0005-0000-0000-0000F2110000}"/>
    <cellStyle name="Comma  - Style7 20" xfId="4661" xr:uid="{00000000-0005-0000-0000-0000F3110000}"/>
    <cellStyle name="Comma  - Style7 3" xfId="4662" xr:uid="{00000000-0005-0000-0000-0000F4110000}"/>
    <cellStyle name="Comma  - Style7 4" xfId="4663" xr:uid="{00000000-0005-0000-0000-0000F5110000}"/>
    <cellStyle name="Comma  - Style7 5" xfId="4664" xr:uid="{00000000-0005-0000-0000-0000F6110000}"/>
    <cellStyle name="Comma  - Style7 6" xfId="4665" xr:uid="{00000000-0005-0000-0000-0000F7110000}"/>
    <cellStyle name="Comma  - Style7 7" xfId="4666" xr:uid="{00000000-0005-0000-0000-0000F8110000}"/>
    <cellStyle name="Comma  - Style7 8" xfId="4667" xr:uid="{00000000-0005-0000-0000-0000F9110000}"/>
    <cellStyle name="Comma  - Style7 9" xfId="4668" xr:uid="{00000000-0005-0000-0000-0000FA110000}"/>
    <cellStyle name="Comma  - Style8" xfId="4669" xr:uid="{00000000-0005-0000-0000-0000FB110000}"/>
    <cellStyle name="Comma  - Style8 10" xfId="4670" xr:uid="{00000000-0005-0000-0000-0000FC110000}"/>
    <cellStyle name="Comma  - Style8 11" xfId="4671" xr:uid="{00000000-0005-0000-0000-0000FD110000}"/>
    <cellStyle name="Comma  - Style8 12" xfId="4672" xr:uid="{00000000-0005-0000-0000-0000FE110000}"/>
    <cellStyle name="Comma  - Style8 13" xfId="4673" xr:uid="{00000000-0005-0000-0000-0000FF110000}"/>
    <cellStyle name="Comma  - Style8 14" xfId="4674" xr:uid="{00000000-0005-0000-0000-000000120000}"/>
    <cellStyle name="Comma  - Style8 15" xfId="4675" xr:uid="{00000000-0005-0000-0000-000001120000}"/>
    <cellStyle name="Comma  - Style8 16" xfId="4676" xr:uid="{00000000-0005-0000-0000-000002120000}"/>
    <cellStyle name="Comma  - Style8 17" xfId="4677" xr:uid="{00000000-0005-0000-0000-000003120000}"/>
    <cellStyle name="Comma  - Style8 18" xfId="4678" xr:uid="{00000000-0005-0000-0000-000004120000}"/>
    <cellStyle name="Comma  - Style8 19" xfId="4679" xr:uid="{00000000-0005-0000-0000-000005120000}"/>
    <cellStyle name="Comma  - Style8 2" xfId="4680" xr:uid="{00000000-0005-0000-0000-000006120000}"/>
    <cellStyle name="Comma  - Style8 2 2" xfId="4681" xr:uid="{00000000-0005-0000-0000-000007120000}"/>
    <cellStyle name="Comma  - Style8 20" xfId="4682" xr:uid="{00000000-0005-0000-0000-000008120000}"/>
    <cellStyle name="Comma  - Style8 3" xfId="4683" xr:uid="{00000000-0005-0000-0000-000009120000}"/>
    <cellStyle name="Comma  - Style8 4" xfId="4684" xr:uid="{00000000-0005-0000-0000-00000A120000}"/>
    <cellStyle name="Comma  - Style8 5" xfId="4685" xr:uid="{00000000-0005-0000-0000-00000B120000}"/>
    <cellStyle name="Comma  - Style8 6" xfId="4686" xr:uid="{00000000-0005-0000-0000-00000C120000}"/>
    <cellStyle name="Comma  - Style8 7" xfId="4687" xr:uid="{00000000-0005-0000-0000-00000D120000}"/>
    <cellStyle name="Comma  - Style8 8" xfId="4688" xr:uid="{00000000-0005-0000-0000-00000E120000}"/>
    <cellStyle name="Comma  - Style8 9" xfId="4689" xr:uid="{00000000-0005-0000-0000-00000F120000}"/>
    <cellStyle name="Comma (1)" xfId="4690" xr:uid="{00000000-0005-0000-0000-000010120000}"/>
    <cellStyle name="Comma (1) 2" xfId="4691" xr:uid="{00000000-0005-0000-0000-000011120000}"/>
    <cellStyle name="Comma (1) 2 10" xfId="4692" xr:uid="{00000000-0005-0000-0000-000012120000}"/>
    <cellStyle name="Comma (1) 2 11" xfId="4693" xr:uid="{00000000-0005-0000-0000-000013120000}"/>
    <cellStyle name="Comma (1) 2 12" xfId="4694" xr:uid="{00000000-0005-0000-0000-000014120000}"/>
    <cellStyle name="Comma (1) 2 13" xfId="4695" xr:uid="{00000000-0005-0000-0000-000015120000}"/>
    <cellStyle name="Comma (1) 2 2" xfId="4696" xr:uid="{00000000-0005-0000-0000-000016120000}"/>
    <cellStyle name="Comma (1) 2 3" xfId="4697" xr:uid="{00000000-0005-0000-0000-000017120000}"/>
    <cellStyle name="Comma (1) 2 4" xfId="4698" xr:uid="{00000000-0005-0000-0000-000018120000}"/>
    <cellStyle name="Comma (1) 2 5" xfId="4699" xr:uid="{00000000-0005-0000-0000-000019120000}"/>
    <cellStyle name="Comma (1) 2 6" xfId="4700" xr:uid="{00000000-0005-0000-0000-00001A120000}"/>
    <cellStyle name="Comma (1) 2 7" xfId="4701" xr:uid="{00000000-0005-0000-0000-00001B120000}"/>
    <cellStyle name="Comma (1) 2 8" xfId="4702" xr:uid="{00000000-0005-0000-0000-00001C120000}"/>
    <cellStyle name="Comma (1) 2 9" xfId="4703" xr:uid="{00000000-0005-0000-0000-00001D120000}"/>
    <cellStyle name="Comma (1) 3" xfId="4704" xr:uid="{00000000-0005-0000-0000-00001E120000}"/>
    <cellStyle name="Comma (1) 3 10" xfId="4705" xr:uid="{00000000-0005-0000-0000-00001F120000}"/>
    <cellStyle name="Comma (1) 3 11" xfId="4706" xr:uid="{00000000-0005-0000-0000-000020120000}"/>
    <cellStyle name="Comma (1) 3 12" xfId="4707" xr:uid="{00000000-0005-0000-0000-000021120000}"/>
    <cellStyle name="Comma (1) 3 13" xfId="4708" xr:uid="{00000000-0005-0000-0000-000022120000}"/>
    <cellStyle name="Comma (1) 3 2" xfId="4709" xr:uid="{00000000-0005-0000-0000-000023120000}"/>
    <cellStyle name="Comma (1) 3 3" xfId="4710" xr:uid="{00000000-0005-0000-0000-000024120000}"/>
    <cellStyle name="Comma (1) 3 4" xfId="4711" xr:uid="{00000000-0005-0000-0000-000025120000}"/>
    <cellStyle name="Comma (1) 3 5" xfId="4712" xr:uid="{00000000-0005-0000-0000-000026120000}"/>
    <cellStyle name="Comma (1) 3 6" xfId="4713" xr:uid="{00000000-0005-0000-0000-000027120000}"/>
    <cellStyle name="Comma (1) 3 7" xfId="4714" xr:uid="{00000000-0005-0000-0000-000028120000}"/>
    <cellStyle name="Comma (1) 3 8" xfId="4715" xr:uid="{00000000-0005-0000-0000-000029120000}"/>
    <cellStyle name="Comma (1) 3 9" xfId="4716" xr:uid="{00000000-0005-0000-0000-00002A120000}"/>
    <cellStyle name="Comma (1) 4" xfId="4717" xr:uid="{00000000-0005-0000-0000-00002B120000}"/>
    <cellStyle name="Comma (1) 4 10" xfId="4718" xr:uid="{00000000-0005-0000-0000-00002C120000}"/>
    <cellStyle name="Comma (1) 4 11" xfId="4719" xr:uid="{00000000-0005-0000-0000-00002D120000}"/>
    <cellStyle name="Comma (1) 4 12" xfId="4720" xr:uid="{00000000-0005-0000-0000-00002E120000}"/>
    <cellStyle name="Comma (1) 4 13" xfId="4721" xr:uid="{00000000-0005-0000-0000-00002F120000}"/>
    <cellStyle name="Comma (1) 4 2" xfId="4722" xr:uid="{00000000-0005-0000-0000-000030120000}"/>
    <cellStyle name="Comma (1) 4 3" xfId="4723" xr:uid="{00000000-0005-0000-0000-000031120000}"/>
    <cellStyle name="Comma (1) 4 4" xfId="4724" xr:uid="{00000000-0005-0000-0000-000032120000}"/>
    <cellStyle name="Comma (1) 4 5" xfId="4725" xr:uid="{00000000-0005-0000-0000-000033120000}"/>
    <cellStyle name="Comma (1) 4 6" xfId="4726" xr:uid="{00000000-0005-0000-0000-000034120000}"/>
    <cellStyle name="Comma (1) 4 7" xfId="4727" xr:uid="{00000000-0005-0000-0000-000035120000}"/>
    <cellStyle name="Comma (1) 4 8" xfId="4728" xr:uid="{00000000-0005-0000-0000-000036120000}"/>
    <cellStyle name="Comma (1) 4 9" xfId="4729" xr:uid="{00000000-0005-0000-0000-000037120000}"/>
    <cellStyle name="Comma (2)" xfId="4730" xr:uid="{00000000-0005-0000-0000-000038120000}"/>
    <cellStyle name="Comma (2) 2" xfId="4731" xr:uid="{00000000-0005-0000-0000-000039120000}"/>
    <cellStyle name="Comma (2) 2 10" xfId="4732" xr:uid="{00000000-0005-0000-0000-00003A120000}"/>
    <cellStyle name="Comma (2) 2 11" xfId="4733" xr:uid="{00000000-0005-0000-0000-00003B120000}"/>
    <cellStyle name="Comma (2) 2 12" xfId="4734" xr:uid="{00000000-0005-0000-0000-00003C120000}"/>
    <cellStyle name="Comma (2) 2 13" xfId="4735" xr:uid="{00000000-0005-0000-0000-00003D120000}"/>
    <cellStyle name="Comma (2) 2 2" xfId="4736" xr:uid="{00000000-0005-0000-0000-00003E120000}"/>
    <cellStyle name="Comma (2) 2 3" xfId="4737" xr:uid="{00000000-0005-0000-0000-00003F120000}"/>
    <cellStyle name="Comma (2) 2 4" xfId="4738" xr:uid="{00000000-0005-0000-0000-000040120000}"/>
    <cellStyle name="Comma (2) 2 5" xfId="4739" xr:uid="{00000000-0005-0000-0000-000041120000}"/>
    <cellStyle name="Comma (2) 2 6" xfId="4740" xr:uid="{00000000-0005-0000-0000-000042120000}"/>
    <cellStyle name="Comma (2) 2 7" xfId="4741" xr:uid="{00000000-0005-0000-0000-000043120000}"/>
    <cellStyle name="Comma (2) 2 8" xfId="4742" xr:uid="{00000000-0005-0000-0000-000044120000}"/>
    <cellStyle name="Comma (2) 2 9" xfId="4743" xr:uid="{00000000-0005-0000-0000-000045120000}"/>
    <cellStyle name="Comma (2) 3" xfId="4744" xr:uid="{00000000-0005-0000-0000-000046120000}"/>
    <cellStyle name="Comma (2) 3 10" xfId="4745" xr:uid="{00000000-0005-0000-0000-000047120000}"/>
    <cellStyle name="Comma (2) 3 11" xfId="4746" xr:uid="{00000000-0005-0000-0000-000048120000}"/>
    <cellStyle name="Comma (2) 3 12" xfId="4747" xr:uid="{00000000-0005-0000-0000-000049120000}"/>
    <cellStyle name="Comma (2) 3 13" xfId="4748" xr:uid="{00000000-0005-0000-0000-00004A120000}"/>
    <cellStyle name="Comma (2) 3 2" xfId="4749" xr:uid="{00000000-0005-0000-0000-00004B120000}"/>
    <cellStyle name="Comma (2) 3 3" xfId="4750" xr:uid="{00000000-0005-0000-0000-00004C120000}"/>
    <cellStyle name="Comma (2) 3 4" xfId="4751" xr:uid="{00000000-0005-0000-0000-00004D120000}"/>
    <cellStyle name="Comma (2) 3 5" xfId="4752" xr:uid="{00000000-0005-0000-0000-00004E120000}"/>
    <cellStyle name="Comma (2) 3 6" xfId="4753" xr:uid="{00000000-0005-0000-0000-00004F120000}"/>
    <cellStyle name="Comma (2) 3 7" xfId="4754" xr:uid="{00000000-0005-0000-0000-000050120000}"/>
    <cellStyle name="Comma (2) 3 8" xfId="4755" xr:uid="{00000000-0005-0000-0000-000051120000}"/>
    <cellStyle name="Comma (2) 3 9" xfId="4756" xr:uid="{00000000-0005-0000-0000-000052120000}"/>
    <cellStyle name="Comma (2) 4" xfId="4757" xr:uid="{00000000-0005-0000-0000-000053120000}"/>
    <cellStyle name="Comma (2) 4 10" xfId="4758" xr:uid="{00000000-0005-0000-0000-000054120000}"/>
    <cellStyle name="Comma (2) 4 11" xfId="4759" xr:uid="{00000000-0005-0000-0000-000055120000}"/>
    <cellStyle name="Comma (2) 4 12" xfId="4760" xr:uid="{00000000-0005-0000-0000-000056120000}"/>
    <cellStyle name="Comma (2) 4 13" xfId="4761" xr:uid="{00000000-0005-0000-0000-000057120000}"/>
    <cellStyle name="Comma (2) 4 2" xfId="4762" xr:uid="{00000000-0005-0000-0000-000058120000}"/>
    <cellStyle name="Comma (2) 4 3" xfId="4763" xr:uid="{00000000-0005-0000-0000-000059120000}"/>
    <cellStyle name="Comma (2) 4 4" xfId="4764" xr:uid="{00000000-0005-0000-0000-00005A120000}"/>
    <cellStyle name="Comma (2) 4 5" xfId="4765" xr:uid="{00000000-0005-0000-0000-00005B120000}"/>
    <cellStyle name="Comma [00]" xfId="4766" xr:uid="{00000000-0005-0000-0000-00005C120000}"/>
    <cellStyle name="Comma 10" xfId="4767" xr:uid="{00000000-0005-0000-0000-00005D120000}"/>
    <cellStyle name="Comma 10 2" xfId="4768" xr:uid="{00000000-0005-0000-0000-00005E120000}"/>
    <cellStyle name="Comma 10 3" xfId="4769" xr:uid="{00000000-0005-0000-0000-00005F120000}"/>
    <cellStyle name="Comma 10 4" xfId="4770" xr:uid="{00000000-0005-0000-0000-000060120000}"/>
    <cellStyle name="Comma 100" xfId="4771" xr:uid="{00000000-0005-0000-0000-000061120000}"/>
    <cellStyle name="Comma 101" xfId="4772" xr:uid="{00000000-0005-0000-0000-000062120000}"/>
    <cellStyle name="Comma 102" xfId="4773" xr:uid="{00000000-0005-0000-0000-000063120000}"/>
    <cellStyle name="Comma 103" xfId="4774" xr:uid="{00000000-0005-0000-0000-000064120000}"/>
    <cellStyle name="Comma 103 2" xfId="18150" xr:uid="{00000000-0005-0000-0000-000065120000}"/>
    <cellStyle name="Comma 103 2 2" xfId="18294" xr:uid="{00000000-0005-0000-0000-000066120000}"/>
    <cellStyle name="Comma 103 3" xfId="18243" xr:uid="{00000000-0005-0000-0000-000067120000}"/>
    <cellStyle name="Comma 104" xfId="4775" xr:uid="{00000000-0005-0000-0000-000068120000}"/>
    <cellStyle name="Comma 104 2" xfId="18151" xr:uid="{00000000-0005-0000-0000-000069120000}"/>
    <cellStyle name="Comma 104 2 2" xfId="18295" xr:uid="{00000000-0005-0000-0000-00006A120000}"/>
    <cellStyle name="Comma 104 3" xfId="18244" xr:uid="{00000000-0005-0000-0000-00006B120000}"/>
    <cellStyle name="Comma 105" xfId="4776" xr:uid="{00000000-0005-0000-0000-00006C120000}"/>
    <cellStyle name="Comma 105 2" xfId="18152" xr:uid="{00000000-0005-0000-0000-00006D120000}"/>
    <cellStyle name="Comma 105 2 2" xfId="18296" xr:uid="{00000000-0005-0000-0000-00006E120000}"/>
    <cellStyle name="Comma 105 3" xfId="18245" xr:uid="{00000000-0005-0000-0000-00006F120000}"/>
    <cellStyle name="Comma 106" xfId="4777" xr:uid="{00000000-0005-0000-0000-000070120000}"/>
    <cellStyle name="Comma 106 2" xfId="18153" xr:uid="{00000000-0005-0000-0000-000071120000}"/>
    <cellStyle name="Comma 106 2 2" xfId="18297" xr:uid="{00000000-0005-0000-0000-000072120000}"/>
    <cellStyle name="Comma 106 3" xfId="18246" xr:uid="{00000000-0005-0000-0000-000073120000}"/>
    <cellStyle name="Comma 107" xfId="4778" xr:uid="{00000000-0005-0000-0000-000074120000}"/>
    <cellStyle name="Comma 108" xfId="4779" xr:uid="{00000000-0005-0000-0000-000075120000}"/>
    <cellStyle name="Comma 109" xfId="4780" xr:uid="{00000000-0005-0000-0000-000076120000}"/>
    <cellStyle name="Comma 109 2" xfId="18154" xr:uid="{00000000-0005-0000-0000-000077120000}"/>
    <cellStyle name="Comma 109 2 2" xfId="18298" xr:uid="{00000000-0005-0000-0000-000078120000}"/>
    <cellStyle name="Comma 109 3" xfId="18247" xr:uid="{00000000-0005-0000-0000-000079120000}"/>
    <cellStyle name="Comma 11" xfId="4781" xr:uid="{00000000-0005-0000-0000-00007A120000}"/>
    <cellStyle name="Comma 11 2" xfId="4782" xr:uid="{00000000-0005-0000-0000-00007B120000}"/>
    <cellStyle name="Comma 11 3" xfId="4783" xr:uid="{00000000-0005-0000-0000-00007C120000}"/>
    <cellStyle name="Comma 11 4" xfId="4784" xr:uid="{00000000-0005-0000-0000-00007D120000}"/>
    <cellStyle name="Comma 110" xfId="18179" xr:uid="{00000000-0005-0000-0000-00007E120000}"/>
    <cellStyle name="Comma 110 2" xfId="18320" xr:uid="{00000000-0005-0000-0000-00007F120000}"/>
    <cellStyle name="Comma 111" xfId="18180" xr:uid="{00000000-0005-0000-0000-000080120000}"/>
    <cellStyle name="Comma 112" xfId="16180" xr:uid="{00000000-0005-0000-0000-000081120000}"/>
    <cellStyle name="Comma 113" xfId="18328" xr:uid="{00000000-0005-0000-0000-000082120000}"/>
    <cellStyle name="Comma 114" xfId="82" xr:uid="{00000000-0005-0000-0000-000083120000}"/>
    <cellStyle name="Comma 115" xfId="18334" xr:uid="{00000000-0005-0000-0000-000084120000}"/>
    <cellStyle name="Comma 12" xfId="4785" xr:uid="{00000000-0005-0000-0000-000085120000}"/>
    <cellStyle name="Comma 12 2" xfId="4786" xr:uid="{00000000-0005-0000-0000-000086120000}"/>
    <cellStyle name="Comma 12 3" xfId="4787" xr:uid="{00000000-0005-0000-0000-000087120000}"/>
    <cellStyle name="Comma 12 4" xfId="4788" xr:uid="{00000000-0005-0000-0000-000088120000}"/>
    <cellStyle name="Comma 12 5" xfId="18155" xr:uid="{00000000-0005-0000-0000-000089120000}"/>
    <cellStyle name="Comma 12 5 2" xfId="18299" xr:uid="{00000000-0005-0000-0000-00008A120000}"/>
    <cellStyle name="Comma 12 6" xfId="18248" xr:uid="{00000000-0005-0000-0000-00008B120000}"/>
    <cellStyle name="Comma 13" xfId="4789" xr:uid="{00000000-0005-0000-0000-00008C120000}"/>
    <cellStyle name="Comma 14" xfId="4790" xr:uid="{00000000-0005-0000-0000-00008D120000}"/>
    <cellStyle name="Comma 15" xfId="4791" xr:uid="{00000000-0005-0000-0000-00008E120000}"/>
    <cellStyle name="Comma 16" xfId="4792" xr:uid="{00000000-0005-0000-0000-00008F120000}"/>
    <cellStyle name="Comma 17" xfId="4793" xr:uid="{00000000-0005-0000-0000-000090120000}"/>
    <cellStyle name="Comma 18" xfId="4794" xr:uid="{00000000-0005-0000-0000-000091120000}"/>
    <cellStyle name="Comma 19" xfId="4795" xr:uid="{00000000-0005-0000-0000-000092120000}"/>
    <cellStyle name="Comma 2" xfId="4" xr:uid="{00000000-0005-0000-0000-000093120000}"/>
    <cellStyle name="Comma 2 10" xfId="4796" xr:uid="{00000000-0005-0000-0000-000094120000}"/>
    <cellStyle name="Comma 2 11" xfId="4797" xr:uid="{00000000-0005-0000-0000-000095120000}"/>
    <cellStyle name="Comma 2 12" xfId="4798" xr:uid="{00000000-0005-0000-0000-000096120000}"/>
    <cellStyle name="Comma 2 13" xfId="4799" xr:uid="{00000000-0005-0000-0000-000097120000}"/>
    <cellStyle name="Comma 2 14" xfId="4800" xr:uid="{00000000-0005-0000-0000-000098120000}"/>
    <cellStyle name="Comma 2 15" xfId="4801" xr:uid="{00000000-0005-0000-0000-000099120000}"/>
    <cellStyle name="Comma 2 16" xfId="4802" xr:uid="{00000000-0005-0000-0000-00009A120000}"/>
    <cellStyle name="Comma 2 17" xfId="4803" xr:uid="{00000000-0005-0000-0000-00009B120000}"/>
    <cellStyle name="Comma 2 18" xfId="4804" xr:uid="{00000000-0005-0000-0000-00009C120000}"/>
    <cellStyle name="Comma 2 19" xfId="4805" xr:uid="{00000000-0005-0000-0000-00009D120000}"/>
    <cellStyle name="Comma 2 2" xfId="5" xr:uid="{00000000-0005-0000-0000-00009E120000}"/>
    <cellStyle name="Comma 2 2 2" xfId="4806" xr:uid="{00000000-0005-0000-0000-00009F120000}"/>
    <cellStyle name="Comma 2 2 3" xfId="4807" xr:uid="{00000000-0005-0000-0000-0000A0120000}"/>
    <cellStyle name="Comma 2 2 4" xfId="4808" xr:uid="{00000000-0005-0000-0000-0000A1120000}"/>
    <cellStyle name="Comma 2 2 5" xfId="18139" xr:uid="{00000000-0005-0000-0000-0000A2120000}"/>
    <cellStyle name="Comma 2 2 5 2" xfId="18283" xr:uid="{00000000-0005-0000-0000-0000A3120000}"/>
    <cellStyle name="Comma 2 2 6" xfId="18232" xr:uid="{00000000-0005-0000-0000-0000A4120000}"/>
    <cellStyle name="Comma 2 2 7" xfId="57" xr:uid="{00000000-0005-0000-0000-0000A5120000}"/>
    <cellStyle name="Comma 2 20" xfId="4809" xr:uid="{00000000-0005-0000-0000-0000A6120000}"/>
    <cellStyle name="Comma 2 21" xfId="4810" xr:uid="{00000000-0005-0000-0000-0000A7120000}"/>
    <cellStyle name="Comma 2 22" xfId="18125" xr:uid="{00000000-0005-0000-0000-0000A8120000}"/>
    <cellStyle name="Comma 2 22 2" xfId="18269" xr:uid="{00000000-0005-0000-0000-0000A9120000}"/>
    <cellStyle name="Comma 2 23" xfId="18218" xr:uid="{00000000-0005-0000-0000-0000AA120000}"/>
    <cellStyle name="Comma 2 3" xfId="4811" xr:uid="{00000000-0005-0000-0000-0000AB120000}"/>
    <cellStyle name="Comma 2 3 2" xfId="4812" xr:uid="{00000000-0005-0000-0000-0000AC120000}"/>
    <cellStyle name="Comma 2 4" xfId="4813" xr:uid="{00000000-0005-0000-0000-0000AD120000}"/>
    <cellStyle name="Comma 2 5" xfId="4814" xr:uid="{00000000-0005-0000-0000-0000AE120000}"/>
    <cellStyle name="Comma 2 6" xfId="4815" xr:uid="{00000000-0005-0000-0000-0000AF120000}"/>
    <cellStyle name="Comma 2 7" xfId="4816" xr:uid="{00000000-0005-0000-0000-0000B0120000}"/>
    <cellStyle name="Comma 2 8" xfId="4817" xr:uid="{00000000-0005-0000-0000-0000B1120000}"/>
    <cellStyle name="Comma 2 9" xfId="4818" xr:uid="{00000000-0005-0000-0000-0000B2120000}"/>
    <cellStyle name="Comma 20" xfId="4819" xr:uid="{00000000-0005-0000-0000-0000B3120000}"/>
    <cellStyle name="Comma 21" xfId="4820" xr:uid="{00000000-0005-0000-0000-0000B4120000}"/>
    <cellStyle name="Comma 21 2" xfId="4821" xr:uid="{00000000-0005-0000-0000-0000B5120000}"/>
    <cellStyle name="Comma 22" xfId="4822" xr:uid="{00000000-0005-0000-0000-0000B6120000}"/>
    <cellStyle name="Comma 23" xfId="4823" xr:uid="{00000000-0005-0000-0000-0000B7120000}"/>
    <cellStyle name="Comma 24" xfId="4824" xr:uid="{00000000-0005-0000-0000-0000B8120000}"/>
    <cellStyle name="Comma 25" xfId="4825" xr:uid="{00000000-0005-0000-0000-0000B9120000}"/>
    <cellStyle name="Comma 26" xfId="4826" xr:uid="{00000000-0005-0000-0000-0000BA120000}"/>
    <cellStyle name="Comma 27" xfId="4827" xr:uid="{00000000-0005-0000-0000-0000BB120000}"/>
    <cellStyle name="Comma 28" xfId="4828" xr:uid="{00000000-0005-0000-0000-0000BC120000}"/>
    <cellStyle name="Comma 29" xfId="4829" xr:uid="{00000000-0005-0000-0000-0000BD120000}"/>
    <cellStyle name="Comma 3" xfId="6" xr:uid="{00000000-0005-0000-0000-0000BE120000}"/>
    <cellStyle name="Comma 3 10" xfId="4830" xr:uid="{00000000-0005-0000-0000-0000BF120000}"/>
    <cellStyle name="Comma 3 11" xfId="4831" xr:uid="{00000000-0005-0000-0000-0000C0120000}"/>
    <cellStyle name="Comma 3 12" xfId="4832" xr:uid="{00000000-0005-0000-0000-0000C1120000}"/>
    <cellStyle name="Comma 3 13" xfId="4833" xr:uid="{00000000-0005-0000-0000-0000C2120000}"/>
    <cellStyle name="Comma 3 14" xfId="4834" xr:uid="{00000000-0005-0000-0000-0000C3120000}"/>
    <cellStyle name="Comma 3 15" xfId="4835" xr:uid="{00000000-0005-0000-0000-0000C4120000}"/>
    <cellStyle name="Comma 3 16" xfId="4836" xr:uid="{00000000-0005-0000-0000-0000C5120000}"/>
    <cellStyle name="Comma 3 17" xfId="4837" xr:uid="{00000000-0005-0000-0000-0000C6120000}"/>
    <cellStyle name="Comma 3 18" xfId="4838" xr:uid="{00000000-0005-0000-0000-0000C7120000}"/>
    <cellStyle name="Comma 3 19" xfId="4839" xr:uid="{00000000-0005-0000-0000-0000C8120000}"/>
    <cellStyle name="Comma 3 2" xfId="7" xr:uid="{00000000-0005-0000-0000-0000C9120000}"/>
    <cellStyle name="Comma 3 2 2" xfId="18181" xr:uid="{00000000-0005-0000-0000-0000CA120000}"/>
    <cellStyle name="Comma 3 2 3" xfId="4840" xr:uid="{00000000-0005-0000-0000-0000CB120000}"/>
    <cellStyle name="Comma 3 20" xfId="4841" xr:uid="{00000000-0005-0000-0000-0000CC120000}"/>
    <cellStyle name="Comma 3 21" xfId="4842" xr:uid="{00000000-0005-0000-0000-0000CD120000}"/>
    <cellStyle name="Comma 3 3" xfId="4843" xr:uid="{00000000-0005-0000-0000-0000CE120000}"/>
    <cellStyle name="Comma 3 3 2" xfId="4844" xr:uid="{00000000-0005-0000-0000-0000CF120000}"/>
    <cellStyle name="Comma 3 4" xfId="4845" xr:uid="{00000000-0005-0000-0000-0000D0120000}"/>
    <cellStyle name="Comma 3 5" xfId="4846" xr:uid="{00000000-0005-0000-0000-0000D1120000}"/>
    <cellStyle name="Comma 3 6" xfId="4847" xr:uid="{00000000-0005-0000-0000-0000D2120000}"/>
    <cellStyle name="Comma 3 7" xfId="4848" xr:uid="{00000000-0005-0000-0000-0000D3120000}"/>
    <cellStyle name="Comma 3 8" xfId="4849" xr:uid="{00000000-0005-0000-0000-0000D4120000}"/>
    <cellStyle name="Comma 3 9" xfId="4850" xr:uid="{00000000-0005-0000-0000-0000D5120000}"/>
    <cellStyle name="Comma 30" xfId="4851" xr:uid="{00000000-0005-0000-0000-0000D6120000}"/>
    <cellStyle name="Comma 31" xfId="4852" xr:uid="{00000000-0005-0000-0000-0000D7120000}"/>
    <cellStyle name="Comma 32" xfId="4853" xr:uid="{00000000-0005-0000-0000-0000D8120000}"/>
    <cellStyle name="Comma 33" xfId="4854" xr:uid="{00000000-0005-0000-0000-0000D9120000}"/>
    <cellStyle name="Comma 34" xfId="4855" xr:uid="{00000000-0005-0000-0000-0000DA120000}"/>
    <cellStyle name="Comma 35" xfId="4856" xr:uid="{00000000-0005-0000-0000-0000DB120000}"/>
    <cellStyle name="Comma 36" xfId="4857" xr:uid="{00000000-0005-0000-0000-0000DC120000}"/>
    <cellStyle name="Comma 37" xfId="4858" xr:uid="{00000000-0005-0000-0000-0000DD120000}"/>
    <cellStyle name="Comma 38" xfId="4859" xr:uid="{00000000-0005-0000-0000-0000DE120000}"/>
    <cellStyle name="Comma 39" xfId="4860" xr:uid="{00000000-0005-0000-0000-0000DF120000}"/>
    <cellStyle name="Comma 4" xfId="8" xr:uid="{00000000-0005-0000-0000-0000E0120000}"/>
    <cellStyle name="Comma 4 10" xfId="4861" xr:uid="{00000000-0005-0000-0000-0000E1120000}"/>
    <cellStyle name="Comma 4 11" xfId="4862" xr:uid="{00000000-0005-0000-0000-0000E2120000}"/>
    <cellStyle name="Comma 4 12" xfId="4863" xr:uid="{00000000-0005-0000-0000-0000E3120000}"/>
    <cellStyle name="Comma 4 13" xfId="4864" xr:uid="{00000000-0005-0000-0000-0000E4120000}"/>
    <cellStyle name="Comma 4 14" xfId="4865" xr:uid="{00000000-0005-0000-0000-0000E5120000}"/>
    <cellStyle name="Comma 4 15" xfId="4866" xr:uid="{00000000-0005-0000-0000-0000E6120000}"/>
    <cellStyle name="Comma 4 16" xfId="4867" xr:uid="{00000000-0005-0000-0000-0000E7120000}"/>
    <cellStyle name="Comma 4 17" xfId="4868" xr:uid="{00000000-0005-0000-0000-0000E8120000}"/>
    <cellStyle name="Comma 4 18" xfId="4869" xr:uid="{00000000-0005-0000-0000-0000E9120000}"/>
    <cellStyle name="Comma 4 19" xfId="4870" xr:uid="{00000000-0005-0000-0000-0000EA120000}"/>
    <cellStyle name="Comma 4 2" xfId="9" xr:uid="{00000000-0005-0000-0000-0000EB120000}"/>
    <cellStyle name="Comma 4 2 2" xfId="4871" xr:uid="{00000000-0005-0000-0000-0000EC120000}"/>
    <cellStyle name="Comma 4 2 3" xfId="18140" xr:uid="{00000000-0005-0000-0000-0000ED120000}"/>
    <cellStyle name="Comma 4 2 3 2" xfId="18284" xr:uid="{00000000-0005-0000-0000-0000EE120000}"/>
    <cellStyle name="Comma 4 2 4" xfId="18233" xr:uid="{00000000-0005-0000-0000-0000EF120000}"/>
    <cellStyle name="Comma 4 2 5" xfId="59" xr:uid="{00000000-0005-0000-0000-0000F0120000}"/>
    <cellStyle name="Comma 4 20" xfId="4872" xr:uid="{00000000-0005-0000-0000-0000F1120000}"/>
    <cellStyle name="Comma 4 21" xfId="4873" xr:uid="{00000000-0005-0000-0000-0000F2120000}"/>
    <cellStyle name="Comma 4 21 2" xfId="18156" xr:uid="{00000000-0005-0000-0000-0000F3120000}"/>
    <cellStyle name="Comma 4 21 2 2" xfId="18300" xr:uid="{00000000-0005-0000-0000-0000F4120000}"/>
    <cellStyle name="Comma 4 21 3" xfId="18249" xr:uid="{00000000-0005-0000-0000-0000F5120000}"/>
    <cellStyle name="Comma 4 22" xfId="18126" xr:uid="{00000000-0005-0000-0000-0000F6120000}"/>
    <cellStyle name="Comma 4 22 2" xfId="18270" xr:uid="{00000000-0005-0000-0000-0000F7120000}"/>
    <cellStyle name="Comma 4 23" xfId="18219" xr:uid="{00000000-0005-0000-0000-0000F8120000}"/>
    <cellStyle name="Comma 4 24" xfId="58" xr:uid="{00000000-0005-0000-0000-0000F9120000}"/>
    <cellStyle name="Comma 4 3" xfId="4874" xr:uid="{00000000-0005-0000-0000-0000FA120000}"/>
    <cellStyle name="Comma 4 4" xfId="4875" xr:uid="{00000000-0005-0000-0000-0000FB120000}"/>
    <cellStyle name="Comma 4 5" xfId="4876" xr:uid="{00000000-0005-0000-0000-0000FC120000}"/>
    <cellStyle name="Comma 4 6" xfId="4877" xr:uid="{00000000-0005-0000-0000-0000FD120000}"/>
    <cellStyle name="Comma 4 7" xfId="4878" xr:uid="{00000000-0005-0000-0000-0000FE120000}"/>
    <cellStyle name="Comma 4 8" xfId="4879" xr:uid="{00000000-0005-0000-0000-0000FF120000}"/>
    <cellStyle name="Comma 4 9" xfId="4880" xr:uid="{00000000-0005-0000-0000-000000130000}"/>
    <cellStyle name="Comma 40" xfId="4881" xr:uid="{00000000-0005-0000-0000-000001130000}"/>
    <cellStyle name="Comma 41" xfId="4882" xr:uid="{00000000-0005-0000-0000-000002130000}"/>
    <cellStyle name="Comma 42" xfId="4883" xr:uid="{00000000-0005-0000-0000-000003130000}"/>
    <cellStyle name="Comma 43" xfId="4884" xr:uid="{00000000-0005-0000-0000-000004130000}"/>
    <cellStyle name="Comma 44" xfId="4885" xr:uid="{00000000-0005-0000-0000-000005130000}"/>
    <cellStyle name="Comma 45" xfId="4886" xr:uid="{00000000-0005-0000-0000-000006130000}"/>
    <cellStyle name="Comma 46" xfId="4887" xr:uid="{00000000-0005-0000-0000-000007130000}"/>
    <cellStyle name="Comma 47" xfId="4888" xr:uid="{00000000-0005-0000-0000-000008130000}"/>
    <cellStyle name="Comma 48" xfId="4889" xr:uid="{00000000-0005-0000-0000-000009130000}"/>
    <cellStyle name="Comma 49" xfId="4890" xr:uid="{00000000-0005-0000-0000-00000A130000}"/>
    <cellStyle name="Comma 5" xfId="10" xr:uid="{00000000-0005-0000-0000-00000B130000}"/>
    <cellStyle name="Comma 5 2" xfId="4891" xr:uid="{00000000-0005-0000-0000-00000C130000}"/>
    <cellStyle name="Comma 5 3" xfId="4892" xr:uid="{00000000-0005-0000-0000-00000D130000}"/>
    <cellStyle name="Comma 5 4" xfId="4893" xr:uid="{00000000-0005-0000-0000-00000E130000}"/>
    <cellStyle name="Comma 5 5" xfId="18182" xr:uid="{00000000-0005-0000-0000-00000F130000}"/>
    <cellStyle name="Comma 5 5 2" xfId="18321" xr:uid="{00000000-0005-0000-0000-000010130000}"/>
    <cellStyle name="Comma 5 6" xfId="83" xr:uid="{00000000-0005-0000-0000-000011130000}"/>
    <cellStyle name="Comma 5 7" xfId="60" xr:uid="{00000000-0005-0000-0000-000012130000}"/>
    <cellStyle name="Comma 50" xfId="4894" xr:uid="{00000000-0005-0000-0000-000013130000}"/>
    <cellStyle name="Comma 51" xfId="4895" xr:uid="{00000000-0005-0000-0000-000014130000}"/>
    <cellStyle name="Comma 52" xfId="4896" xr:uid="{00000000-0005-0000-0000-000015130000}"/>
    <cellStyle name="Comma 53" xfId="4897" xr:uid="{00000000-0005-0000-0000-000016130000}"/>
    <cellStyle name="Comma 54" xfId="4898" xr:uid="{00000000-0005-0000-0000-000017130000}"/>
    <cellStyle name="Comma 55" xfId="4899" xr:uid="{00000000-0005-0000-0000-000018130000}"/>
    <cellStyle name="Comma 56" xfId="4900" xr:uid="{00000000-0005-0000-0000-000019130000}"/>
    <cellStyle name="Comma 57" xfId="4901" xr:uid="{00000000-0005-0000-0000-00001A130000}"/>
    <cellStyle name="Comma 58" xfId="4902" xr:uid="{00000000-0005-0000-0000-00001B130000}"/>
    <cellStyle name="Comma 59" xfId="4903" xr:uid="{00000000-0005-0000-0000-00001C130000}"/>
    <cellStyle name="Comma 6" xfId="11" xr:uid="{00000000-0005-0000-0000-00001D130000}"/>
    <cellStyle name="Comma 6 2" xfId="4904" xr:uid="{00000000-0005-0000-0000-00001E130000}"/>
    <cellStyle name="Comma 6 3" xfId="4905" xr:uid="{00000000-0005-0000-0000-00001F130000}"/>
    <cellStyle name="Comma 6 4" xfId="4906" xr:uid="{00000000-0005-0000-0000-000020130000}"/>
    <cellStyle name="Comma 60" xfId="4907" xr:uid="{00000000-0005-0000-0000-000021130000}"/>
    <cellStyle name="Comma 61" xfId="4908" xr:uid="{00000000-0005-0000-0000-000022130000}"/>
    <cellStyle name="Comma 62" xfId="4909" xr:uid="{00000000-0005-0000-0000-000023130000}"/>
    <cellStyle name="Comma 63" xfId="4910" xr:uid="{00000000-0005-0000-0000-000024130000}"/>
    <cellStyle name="Comma 64" xfId="4911" xr:uid="{00000000-0005-0000-0000-000025130000}"/>
    <cellStyle name="Comma 65" xfId="4912" xr:uid="{00000000-0005-0000-0000-000026130000}"/>
    <cellStyle name="Comma 66" xfId="4913" xr:uid="{00000000-0005-0000-0000-000027130000}"/>
    <cellStyle name="Comma 67" xfId="4914" xr:uid="{00000000-0005-0000-0000-000028130000}"/>
    <cellStyle name="Comma 68" xfId="4915" xr:uid="{00000000-0005-0000-0000-000029130000}"/>
    <cellStyle name="Comma 69" xfId="4916" xr:uid="{00000000-0005-0000-0000-00002A130000}"/>
    <cellStyle name="Comma 7" xfId="12" xr:uid="{00000000-0005-0000-0000-00002B130000}"/>
    <cellStyle name="Comma 7 2" xfId="4918" xr:uid="{00000000-0005-0000-0000-00002C130000}"/>
    <cellStyle name="Comma 7 3" xfId="4919" xr:uid="{00000000-0005-0000-0000-00002D130000}"/>
    <cellStyle name="Comma 7 4" xfId="4920" xr:uid="{00000000-0005-0000-0000-00002E130000}"/>
    <cellStyle name="Comma 7 5" xfId="18183" xr:uid="{00000000-0005-0000-0000-00002F130000}"/>
    <cellStyle name="Comma 7 5 2" xfId="18322" xr:uid="{00000000-0005-0000-0000-000030130000}"/>
    <cellStyle name="Comma 7 6" xfId="4917" xr:uid="{00000000-0005-0000-0000-000031130000}"/>
    <cellStyle name="Comma 7 7" xfId="61" xr:uid="{00000000-0005-0000-0000-000032130000}"/>
    <cellStyle name="Comma 70" xfId="4921" xr:uid="{00000000-0005-0000-0000-000033130000}"/>
    <cellStyle name="Comma 71" xfId="4922" xr:uid="{00000000-0005-0000-0000-000034130000}"/>
    <cellStyle name="Comma 72" xfId="4923" xr:uid="{00000000-0005-0000-0000-000035130000}"/>
    <cellStyle name="Comma 73" xfId="4924" xr:uid="{00000000-0005-0000-0000-000036130000}"/>
    <cellStyle name="Comma 74" xfId="4925" xr:uid="{00000000-0005-0000-0000-000037130000}"/>
    <cellStyle name="Comma 75" xfId="4926" xr:uid="{00000000-0005-0000-0000-000038130000}"/>
    <cellStyle name="Comma 76" xfId="4927" xr:uid="{00000000-0005-0000-0000-000039130000}"/>
    <cellStyle name="Comma 77" xfId="4928" xr:uid="{00000000-0005-0000-0000-00003A130000}"/>
    <cellStyle name="Comma 78" xfId="4929" xr:uid="{00000000-0005-0000-0000-00003B130000}"/>
    <cellStyle name="Comma 79" xfId="4930" xr:uid="{00000000-0005-0000-0000-00003C130000}"/>
    <cellStyle name="Comma 8" xfId="80" xr:uid="{00000000-0005-0000-0000-00003D130000}"/>
    <cellStyle name="Comma 8 2" xfId="4932" xr:uid="{00000000-0005-0000-0000-00003E130000}"/>
    <cellStyle name="Comma 8 3" xfId="4933" xr:uid="{00000000-0005-0000-0000-00003F130000}"/>
    <cellStyle name="Comma 8 4" xfId="4934" xr:uid="{00000000-0005-0000-0000-000040130000}"/>
    <cellStyle name="Comma 8 5" xfId="4931" xr:uid="{00000000-0005-0000-0000-000041130000}"/>
    <cellStyle name="Comma 80" xfId="4935" xr:uid="{00000000-0005-0000-0000-000042130000}"/>
    <cellStyle name="Comma 81" xfId="4936" xr:uid="{00000000-0005-0000-0000-000043130000}"/>
    <cellStyle name="Comma 82" xfId="4937" xr:uid="{00000000-0005-0000-0000-000044130000}"/>
    <cellStyle name="Comma 83" xfId="4938" xr:uid="{00000000-0005-0000-0000-000045130000}"/>
    <cellStyle name="Comma 84" xfId="4939" xr:uid="{00000000-0005-0000-0000-000046130000}"/>
    <cellStyle name="Comma 84 2" xfId="4940" xr:uid="{00000000-0005-0000-0000-000047130000}"/>
    <cellStyle name="Comma 85" xfId="4941" xr:uid="{00000000-0005-0000-0000-000048130000}"/>
    <cellStyle name="Comma 85 2" xfId="4942" xr:uid="{00000000-0005-0000-0000-000049130000}"/>
    <cellStyle name="Comma 86" xfId="4943" xr:uid="{00000000-0005-0000-0000-00004A130000}"/>
    <cellStyle name="Comma 86 2" xfId="4944" xr:uid="{00000000-0005-0000-0000-00004B130000}"/>
    <cellStyle name="Comma 87" xfId="4945" xr:uid="{00000000-0005-0000-0000-00004C130000}"/>
    <cellStyle name="Comma 88" xfId="4946" xr:uid="{00000000-0005-0000-0000-00004D130000}"/>
    <cellStyle name="Comma 89" xfId="4947" xr:uid="{00000000-0005-0000-0000-00004E130000}"/>
    <cellStyle name="Comma 9" xfId="4948" xr:uid="{00000000-0005-0000-0000-00004F130000}"/>
    <cellStyle name="Comma 9 2" xfId="4949" xr:uid="{00000000-0005-0000-0000-000050130000}"/>
    <cellStyle name="Comma 9 3" xfId="4950" xr:uid="{00000000-0005-0000-0000-000051130000}"/>
    <cellStyle name="Comma 9 4" xfId="4951" xr:uid="{00000000-0005-0000-0000-000052130000}"/>
    <cellStyle name="Comma 90" xfId="4952" xr:uid="{00000000-0005-0000-0000-000053130000}"/>
    <cellStyle name="Comma 91" xfId="4953" xr:uid="{00000000-0005-0000-0000-000054130000}"/>
    <cellStyle name="Comma 91 2" xfId="4954" xr:uid="{00000000-0005-0000-0000-000055130000}"/>
    <cellStyle name="Comma 92" xfId="4955" xr:uid="{00000000-0005-0000-0000-000056130000}"/>
    <cellStyle name="Comma 93" xfId="4956" xr:uid="{00000000-0005-0000-0000-000057130000}"/>
    <cellStyle name="Comma 94" xfId="4957" xr:uid="{00000000-0005-0000-0000-000058130000}"/>
    <cellStyle name="Comma 95" xfId="4958" xr:uid="{00000000-0005-0000-0000-000059130000}"/>
    <cellStyle name="Comma 96" xfId="4959" xr:uid="{00000000-0005-0000-0000-00005A130000}"/>
    <cellStyle name="Comma 97" xfId="4960" xr:uid="{00000000-0005-0000-0000-00005B130000}"/>
    <cellStyle name="Comma 98" xfId="4961" xr:uid="{00000000-0005-0000-0000-00005C130000}"/>
    <cellStyle name="Comma 99" xfId="4962" xr:uid="{00000000-0005-0000-0000-00005D130000}"/>
    <cellStyle name="Comma Cents" xfId="4963" xr:uid="{00000000-0005-0000-0000-00005E130000}"/>
    <cellStyle name="Comma Cents 2" xfId="4964" xr:uid="{00000000-0005-0000-0000-00005F130000}"/>
    <cellStyle name="Comma Cents 3" xfId="4965" xr:uid="{00000000-0005-0000-0000-000060130000}"/>
    <cellStyle name="Comma w/1 decimals" xfId="4966" xr:uid="{00000000-0005-0000-0000-000061130000}"/>
    <cellStyle name="Comma w/1 decimals 2" xfId="4967" xr:uid="{00000000-0005-0000-0000-000062130000}"/>
    <cellStyle name="Comma w/2 decimals" xfId="4968" xr:uid="{00000000-0005-0000-0000-000063130000}"/>
    <cellStyle name="Comma0" xfId="4969" xr:uid="{00000000-0005-0000-0000-000064130000}"/>
    <cellStyle name="Comma0 - Modelo1" xfId="4970" xr:uid="{00000000-0005-0000-0000-000065130000}"/>
    <cellStyle name="Comma0 - Style1" xfId="4971" xr:uid="{00000000-0005-0000-0000-000066130000}"/>
    <cellStyle name="Comma0 2" xfId="4972" xr:uid="{00000000-0005-0000-0000-000067130000}"/>
    <cellStyle name="Comma0 2 2" xfId="4973" xr:uid="{00000000-0005-0000-0000-000068130000}"/>
    <cellStyle name="Comma0 2 3" xfId="4974" xr:uid="{00000000-0005-0000-0000-000069130000}"/>
    <cellStyle name="Comma0 3" xfId="4975" xr:uid="{00000000-0005-0000-0000-00006A130000}"/>
    <cellStyle name="Comma0 4" xfId="4976" xr:uid="{00000000-0005-0000-0000-00006B130000}"/>
    <cellStyle name="Comma0 5" xfId="4977" xr:uid="{00000000-0005-0000-0000-00006C130000}"/>
    <cellStyle name="Comma0 6" xfId="4978" xr:uid="{00000000-0005-0000-0000-00006D130000}"/>
    <cellStyle name="Comma0 7" xfId="4979" xr:uid="{00000000-0005-0000-0000-00006E130000}"/>
    <cellStyle name="Comma0 8" xfId="4980" xr:uid="{00000000-0005-0000-0000-00006F130000}"/>
    <cellStyle name="Comma0 9" xfId="4981" xr:uid="{00000000-0005-0000-0000-000070130000}"/>
    <cellStyle name="Comma1 - Modelo2" xfId="4982" xr:uid="{00000000-0005-0000-0000-000071130000}"/>
    <cellStyle name="Comma1 - Style2" xfId="4983" xr:uid="{00000000-0005-0000-0000-000072130000}"/>
    <cellStyle name="Comma2 [0]" xfId="4984" xr:uid="{00000000-0005-0000-0000-000073130000}"/>
    <cellStyle name="Comma2 [0] 2" xfId="4985" xr:uid="{00000000-0005-0000-0000-000074130000}"/>
    <cellStyle name="Comma2 [0] 2 2" xfId="4986" xr:uid="{00000000-0005-0000-0000-000075130000}"/>
    <cellStyle name="Comma2 [0] 2 3" xfId="4987" xr:uid="{00000000-0005-0000-0000-000076130000}"/>
    <cellStyle name="Comma2 [0] 3" xfId="4988" xr:uid="{00000000-0005-0000-0000-000077130000}"/>
    <cellStyle name="Comma2 [0] 4" xfId="4989" xr:uid="{00000000-0005-0000-0000-000078130000}"/>
    <cellStyle name="CommaɟGCPM premium skills" xfId="4990" xr:uid="{00000000-0005-0000-0000-000079130000}"/>
    <cellStyle name="CommaRounded" xfId="4991" xr:uid="{00000000-0005-0000-0000-00007A130000}"/>
    <cellStyle name="CommaRounded 2" xfId="4992" xr:uid="{00000000-0005-0000-0000-00007B130000}"/>
    <cellStyle name="CommaRounded 2 2" xfId="4993" xr:uid="{00000000-0005-0000-0000-00007C130000}"/>
    <cellStyle name="CommaRounded 2 3" xfId="4994" xr:uid="{00000000-0005-0000-0000-00007D130000}"/>
    <cellStyle name="CommaRounded 3" xfId="4995" xr:uid="{00000000-0005-0000-0000-00007E130000}"/>
    <cellStyle name="CommaRounded 4" xfId="4996" xr:uid="{00000000-0005-0000-0000-00007F130000}"/>
    <cellStyle name="COMPS" xfId="4997" xr:uid="{00000000-0005-0000-0000-000080130000}"/>
    <cellStyle name="COMPS 10" xfId="4998" xr:uid="{00000000-0005-0000-0000-000081130000}"/>
    <cellStyle name="COMPS 10 2" xfId="4999" xr:uid="{00000000-0005-0000-0000-000082130000}"/>
    <cellStyle name="COMPS 11" xfId="5000" xr:uid="{00000000-0005-0000-0000-000083130000}"/>
    <cellStyle name="COMPS 2" xfId="5001" xr:uid="{00000000-0005-0000-0000-000084130000}"/>
    <cellStyle name="COMPS 2 2" xfId="5002" xr:uid="{00000000-0005-0000-0000-000085130000}"/>
    <cellStyle name="COMPS 2 2 2" xfId="5003" xr:uid="{00000000-0005-0000-0000-000086130000}"/>
    <cellStyle name="COMPS 2 3" xfId="5004" xr:uid="{00000000-0005-0000-0000-000087130000}"/>
    <cellStyle name="COMPS 2 3 2" xfId="5005" xr:uid="{00000000-0005-0000-0000-000088130000}"/>
    <cellStyle name="COMPS 2 4" xfId="5006" xr:uid="{00000000-0005-0000-0000-000089130000}"/>
    <cellStyle name="COMPS 2 4 2" xfId="5007" xr:uid="{00000000-0005-0000-0000-00008A130000}"/>
    <cellStyle name="COMPS 2 5" xfId="5008" xr:uid="{00000000-0005-0000-0000-00008B130000}"/>
    <cellStyle name="COMPS 2 5 2" xfId="5009" xr:uid="{00000000-0005-0000-0000-00008C130000}"/>
    <cellStyle name="COMPS 2 6" xfId="5010" xr:uid="{00000000-0005-0000-0000-00008D130000}"/>
    <cellStyle name="COMPS 2 6 2" xfId="5011" xr:uid="{00000000-0005-0000-0000-00008E130000}"/>
    <cellStyle name="COMPS 2 7" xfId="5012" xr:uid="{00000000-0005-0000-0000-00008F130000}"/>
    <cellStyle name="COMPS 2 7 2" xfId="5013" xr:uid="{00000000-0005-0000-0000-000090130000}"/>
    <cellStyle name="COMPS 2 8" xfId="5014" xr:uid="{00000000-0005-0000-0000-000091130000}"/>
    <cellStyle name="COMPS 3" xfId="5015" xr:uid="{00000000-0005-0000-0000-000092130000}"/>
    <cellStyle name="COMPS 3 2" xfId="5016" xr:uid="{00000000-0005-0000-0000-000093130000}"/>
    <cellStyle name="COMPS 3 2 2" xfId="5017" xr:uid="{00000000-0005-0000-0000-000094130000}"/>
    <cellStyle name="COMPS 3 3" xfId="5018" xr:uid="{00000000-0005-0000-0000-000095130000}"/>
    <cellStyle name="COMPS 3 3 2" xfId="5019" xr:uid="{00000000-0005-0000-0000-000096130000}"/>
    <cellStyle name="COMPS 3 4" xfId="5020" xr:uid="{00000000-0005-0000-0000-000097130000}"/>
    <cellStyle name="COMPS 3 4 2" xfId="5021" xr:uid="{00000000-0005-0000-0000-000098130000}"/>
    <cellStyle name="COMPS 3 5" xfId="5022" xr:uid="{00000000-0005-0000-0000-000099130000}"/>
    <cellStyle name="COMPS 3 5 2" xfId="5023" xr:uid="{00000000-0005-0000-0000-00009A130000}"/>
    <cellStyle name="COMPS 3 6" xfId="5024" xr:uid="{00000000-0005-0000-0000-00009B130000}"/>
    <cellStyle name="COMPS 3 6 2" xfId="5025" xr:uid="{00000000-0005-0000-0000-00009C130000}"/>
    <cellStyle name="COMPS 3 7" xfId="5026" xr:uid="{00000000-0005-0000-0000-00009D130000}"/>
    <cellStyle name="COMPS 3 7 2" xfId="5027" xr:uid="{00000000-0005-0000-0000-00009E130000}"/>
    <cellStyle name="COMPS 3 8" xfId="5028" xr:uid="{00000000-0005-0000-0000-00009F130000}"/>
    <cellStyle name="COMPS 4" xfId="5029" xr:uid="{00000000-0005-0000-0000-0000A0130000}"/>
    <cellStyle name="COMPS 4 2" xfId="5030" xr:uid="{00000000-0005-0000-0000-0000A1130000}"/>
    <cellStyle name="COMPS 4 2 2" xfId="5031" xr:uid="{00000000-0005-0000-0000-0000A2130000}"/>
    <cellStyle name="COMPS 4 3" xfId="5032" xr:uid="{00000000-0005-0000-0000-0000A3130000}"/>
    <cellStyle name="COMPS 4 3 2" xfId="5033" xr:uid="{00000000-0005-0000-0000-0000A4130000}"/>
    <cellStyle name="COMPS 4 4" xfId="5034" xr:uid="{00000000-0005-0000-0000-0000A5130000}"/>
    <cellStyle name="COMPS 4 4 2" xfId="5035" xr:uid="{00000000-0005-0000-0000-0000A6130000}"/>
    <cellStyle name="COMPS 4 5" xfId="5036" xr:uid="{00000000-0005-0000-0000-0000A7130000}"/>
    <cellStyle name="COMPS 4 5 2" xfId="5037" xr:uid="{00000000-0005-0000-0000-0000A8130000}"/>
    <cellStyle name="COMPS 4 6" xfId="5038" xr:uid="{00000000-0005-0000-0000-0000A9130000}"/>
    <cellStyle name="COMPS 4 6 2" xfId="5039" xr:uid="{00000000-0005-0000-0000-0000AA130000}"/>
    <cellStyle name="COMPS 4 7" xfId="5040" xr:uid="{00000000-0005-0000-0000-0000AB130000}"/>
    <cellStyle name="COMPS 4 7 2" xfId="5041" xr:uid="{00000000-0005-0000-0000-0000AC130000}"/>
    <cellStyle name="COMPS 4 8" xfId="5042" xr:uid="{00000000-0005-0000-0000-0000AD130000}"/>
    <cellStyle name="COMPS 5" xfId="5043" xr:uid="{00000000-0005-0000-0000-0000AE130000}"/>
    <cellStyle name="COMPS 5 2" xfId="5044" xr:uid="{00000000-0005-0000-0000-0000AF130000}"/>
    <cellStyle name="COMPS 5 2 2" xfId="5045" xr:uid="{00000000-0005-0000-0000-0000B0130000}"/>
    <cellStyle name="COMPS 5 3" xfId="5046" xr:uid="{00000000-0005-0000-0000-0000B1130000}"/>
    <cellStyle name="COMPS 5 3 2" xfId="5047" xr:uid="{00000000-0005-0000-0000-0000B2130000}"/>
    <cellStyle name="COMPS 5 4" xfId="5048" xr:uid="{00000000-0005-0000-0000-0000B3130000}"/>
    <cellStyle name="COMPS 5 4 2" xfId="5049" xr:uid="{00000000-0005-0000-0000-0000B4130000}"/>
    <cellStyle name="COMPS 5 5" xfId="5050" xr:uid="{00000000-0005-0000-0000-0000B5130000}"/>
    <cellStyle name="COMPS 5 5 2" xfId="5051" xr:uid="{00000000-0005-0000-0000-0000B6130000}"/>
    <cellStyle name="COMPS 5 6" xfId="5052" xr:uid="{00000000-0005-0000-0000-0000B7130000}"/>
    <cellStyle name="COMPS 5 6 2" xfId="5053" xr:uid="{00000000-0005-0000-0000-0000B8130000}"/>
    <cellStyle name="COMPS 5 7" xfId="5054" xr:uid="{00000000-0005-0000-0000-0000B9130000}"/>
    <cellStyle name="COMPS 5 7 2" xfId="5055" xr:uid="{00000000-0005-0000-0000-0000BA130000}"/>
    <cellStyle name="COMPS 5 8" xfId="5056" xr:uid="{00000000-0005-0000-0000-0000BB130000}"/>
    <cellStyle name="COMPS 6" xfId="5057" xr:uid="{00000000-0005-0000-0000-0000BC130000}"/>
    <cellStyle name="COMPS 6 2" xfId="5058" xr:uid="{00000000-0005-0000-0000-0000BD130000}"/>
    <cellStyle name="COMPS 6 2 2" xfId="5059" xr:uid="{00000000-0005-0000-0000-0000BE130000}"/>
    <cellStyle name="COMPS 6 3" xfId="5060" xr:uid="{00000000-0005-0000-0000-0000BF130000}"/>
    <cellStyle name="COMPS 6 3 2" xfId="5061" xr:uid="{00000000-0005-0000-0000-0000C0130000}"/>
    <cellStyle name="COMPS 6 4" xfId="5062" xr:uid="{00000000-0005-0000-0000-0000C1130000}"/>
    <cellStyle name="COMPS 6 4 2" xfId="5063" xr:uid="{00000000-0005-0000-0000-0000C2130000}"/>
    <cellStyle name="COMPS 6 5" xfId="5064" xr:uid="{00000000-0005-0000-0000-0000C3130000}"/>
    <cellStyle name="COMPS 6 5 2" xfId="5065" xr:uid="{00000000-0005-0000-0000-0000C4130000}"/>
    <cellStyle name="COMPS 6 6" xfId="5066" xr:uid="{00000000-0005-0000-0000-0000C5130000}"/>
    <cellStyle name="COMPS 6 6 2" xfId="5067" xr:uid="{00000000-0005-0000-0000-0000C6130000}"/>
    <cellStyle name="COMPS 6 7" xfId="5068" xr:uid="{00000000-0005-0000-0000-0000C7130000}"/>
    <cellStyle name="COMPS 6 7 2" xfId="5069" xr:uid="{00000000-0005-0000-0000-0000C8130000}"/>
    <cellStyle name="COMPS 6 8" xfId="5070" xr:uid="{00000000-0005-0000-0000-0000C9130000}"/>
    <cellStyle name="COMPS 7" xfId="5071" xr:uid="{00000000-0005-0000-0000-0000CA130000}"/>
    <cellStyle name="COMPS 7 2" xfId="5072" xr:uid="{00000000-0005-0000-0000-0000CB130000}"/>
    <cellStyle name="COMPS 8" xfId="5073" xr:uid="{00000000-0005-0000-0000-0000CC130000}"/>
    <cellStyle name="COMPS 8 2" xfId="5074" xr:uid="{00000000-0005-0000-0000-0000CD130000}"/>
    <cellStyle name="COMPS 9" xfId="5075" xr:uid="{00000000-0005-0000-0000-0000CE130000}"/>
    <cellStyle name="COMPS 9 2" xfId="5076" xr:uid="{00000000-0005-0000-0000-0000CF130000}"/>
    <cellStyle name="Copied" xfId="5077" xr:uid="{00000000-0005-0000-0000-0000D0130000}"/>
    <cellStyle name="Copied 2" xfId="5078" xr:uid="{00000000-0005-0000-0000-0000D1130000}"/>
    <cellStyle name="Copied 3" xfId="5079" xr:uid="{00000000-0005-0000-0000-0000D2130000}"/>
    <cellStyle name="Copied 4" xfId="5080" xr:uid="{00000000-0005-0000-0000-0000D3130000}"/>
    <cellStyle name="Copied 5" xfId="5081" xr:uid="{00000000-0005-0000-0000-0000D4130000}"/>
    <cellStyle name="Copied 6" xfId="5082" xr:uid="{00000000-0005-0000-0000-0000D5130000}"/>
    <cellStyle name="CPM_Total" xfId="5083" xr:uid="{00000000-0005-0000-0000-0000D6130000}"/>
    <cellStyle name="Curren - Style2" xfId="5084" xr:uid="{00000000-0005-0000-0000-0000D7130000}"/>
    <cellStyle name="Currency (0)" xfId="5085" xr:uid="{00000000-0005-0000-0000-0000D8130000}"/>
    <cellStyle name="Currency (0) 2" xfId="5086" xr:uid="{00000000-0005-0000-0000-0000D9130000}"/>
    <cellStyle name="Currency (0) 2 2" xfId="5087" xr:uid="{00000000-0005-0000-0000-0000DA130000}"/>
    <cellStyle name="Currency (0) 2 3" xfId="5088" xr:uid="{00000000-0005-0000-0000-0000DB130000}"/>
    <cellStyle name="Currency (0) 3" xfId="5089" xr:uid="{00000000-0005-0000-0000-0000DC130000}"/>
    <cellStyle name="Currency (0) 4" xfId="5090" xr:uid="{00000000-0005-0000-0000-0000DD130000}"/>
    <cellStyle name="Currency (2)" xfId="5091" xr:uid="{00000000-0005-0000-0000-0000DE130000}"/>
    <cellStyle name="Currency (2) 2" xfId="5092" xr:uid="{00000000-0005-0000-0000-0000DF130000}"/>
    <cellStyle name="Currency (2) 2 2" xfId="5093" xr:uid="{00000000-0005-0000-0000-0000E0130000}"/>
    <cellStyle name="Currency (2) 2 3" xfId="5094" xr:uid="{00000000-0005-0000-0000-0000E1130000}"/>
    <cellStyle name="Currency (2) 3" xfId="5095" xr:uid="{00000000-0005-0000-0000-0000E2130000}"/>
    <cellStyle name="Currency (2) 4" xfId="5096" xr:uid="{00000000-0005-0000-0000-0000E3130000}"/>
    <cellStyle name="Currency [$0]" xfId="5097" xr:uid="{00000000-0005-0000-0000-0000E4130000}"/>
    <cellStyle name="Currency [£0]" xfId="5098" xr:uid="{00000000-0005-0000-0000-0000E5130000}"/>
    <cellStyle name="Currency [00]" xfId="5099" xr:uid="{00000000-0005-0000-0000-0000E6130000}"/>
    <cellStyle name="Currency [2]" xfId="5100" xr:uid="{00000000-0005-0000-0000-0000E7130000}"/>
    <cellStyle name="Currency [2] 10" xfId="5101" xr:uid="{00000000-0005-0000-0000-0000E8130000}"/>
    <cellStyle name="Currency [2] 10 2" xfId="5102" xr:uid="{00000000-0005-0000-0000-0000E9130000}"/>
    <cellStyle name="Currency [2] 11" xfId="5103" xr:uid="{00000000-0005-0000-0000-0000EA130000}"/>
    <cellStyle name="Currency [2] 11 2" xfId="5104" xr:uid="{00000000-0005-0000-0000-0000EB130000}"/>
    <cellStyle name="Currency [2] 12" xfId="5105" xr:uid="{00000000-0005-0000-0000-0000EC130000}"/>
    <cellStyle name="Currency [2] 12 2" xfId="5106" xr:uid="{00000000-0005-0000-0000-0000ED130000}"/>
    <cellStyle name="Currency [2] 13" xfId="5107" xr:uid="{00000000-0005-0000-0000-0000EE130000}"/>
    <cellStyle name="Currency [2] 13 2" xfId="5108" xr:uid="{00000000-0005-0000-0000-0000EF130000}"/>
    <cellStyle name="Currency [2] 14" xfId="5109" xr:uid="{00000000-0005-0000-0000-0000F0130000}"/>
    <cellStyle name="Currency [2] 2" xfId="5110" xr:uid="{00000000-0005-0000-0000-0000F1130000}"/>
    <cellStyle name="Currency [2] 2 10" xfId="5111" xr:uid="{00000000-0005-0000-0000-0000F2130000}"/>
    <cellStyle name="Currency [2] 2 10 2" xfId="5112" xr:uid="{00000000-0005-0000-0000-0000F3130000}"/>
    <cellStyle name="Currency [2] 2 11" xfId="5113" xr:uid="{00000000-0005-0000-0000-0000F4130000}"/>
    <cellStyle name="Currency [2] 2 11 2" xfId="5114" xr:uid="{00000000-0005-0000-0000-0000F5130000}"/>
    <cellStyle name="Currency [2] 2 12" xfId="5115" xr:uid="{00000000-0005-0000-0000-0000F6130000}"/>
    <cellStyle name="Currency [2] 2 12 2" xfId="5116" xr:uid="{00000000-0005-0000-0000-0000F7130000}"/>
    <cellStyle name="Currency [2] 2 13" xfId="5117" xr:uid="{00000000-0005-0000-0000-0000F8130000}"/>
    <cellStyle name="Currency [2] 2 2" xfId="5118" xr:uid="{00000000-0005-0000-0000-0000F9130000}"/>
    <cellStyle name="Currency [2] 2 2 2" xfId="5119" xr:uid="{00000000-0005-0000-0000-0000FA130000}"/>
    <cellStyle name="Currency [2] 2 2 2 2" xfId="5120" xr:uid="{00000000-0005-0000-0000-0000FB130000}"/>
    <cellStyle name="Currency [2] 2 2 3" xfId="5121" xr:uid="{00000000-0005-0000-0000-0000FC130000}"/>
    <cellStyle name="Currency [2] 2 2 3 2" xfId="5122" xr:uid="{00000000-0005-0000-0000-0000FD130000}"/>
    <cellStyle name="Currency [2] 2 2 4" xfId="5123" xr:uid="{00000000-0005-0000-0000-0000FE130000}"/>
    <cellStyle name="Currency [2] 2 2 4 2" xfId="5124" xr:uid="{00000000-0005-0000-0000-0000FF130000}"/>
    <cellStyle name="Currency [2] 2 2 5" xfId="5125" xr:uid="{00000000-0005-0000-0000-000000140000}"/>
    <cellStyle name="Currency [2] 2 2 5 2" xfId="5126" xr:uid="{00000000-0005-0000-0000-000001140000}"/>
    <cellStyle name="Currency [2] 2 2 6" xfId="5127" xr:uid="{00000000-0005-0000-0000-000002140000}"/>
    <cellStyle name="Currency [2] 2 2 6 2" xfId="5128" xr:uid="{00000000-0005-0000-0000-000003140000}"/>
    <cellStyle name="Currency [2] 2 2 7" xfId="5129" xr:uid="{00000000-0005-0000-0000-000004140000}"/>
    <cellStyle name="Currency [2] 2 2 7 2" xfId="5130" xr:uid="{00000000-0005-0000-0000-000005140000}"/>
    <cellStyle name="Currency [2] 2 2 8" xfId="5131" xr:uid="{00000000-0005-0000-0000-000006140000}"/>
    <cellStyle name="Currency [2] 2 2 8 2" xfId="5132" xr:uid="{00000000-0005-0000-0000-000007140000}"/>
    <cellStyle name="Currency [2] 2 2 9" xfId="5133" xr:uid="{00000000-0005-0000-0000-000008140000}"/>
    <cellStyle name="Currency [2] 2 3" xfId="5134" xr:uid="{00000000-0005-0000-0000-000009140000}"/>
    <cellStyle name="Currency [2] 2 3 2" xfId="5135" xr:uid="{00000000-0005-0000-0000-00000A140000}"/>
    <cellStyle name="Currency [2] 2 3 2 2" xfId="5136" xr:uid="{00000000-0005-0000-0000-00000B140000}"/>
    <cellStyle name="Currency [2] 2 3 3" xfId="5137" xr:uid="{00000000-0005-0000-0000-00000C140000}"/>
    <cellStyle name="Currency [2] 2 3 3 2" xfId="5138" xr:uid="{00000000-0005-0000-0000-00000D140000}"/>
    <cellStyle name="Currency [2] 2 3 4" xfId="5139" xr:uid="{00000000-0005-0000-0000-00000E140000}"/>
    <cellStyle name="Currency [2] 2 3 4 2" xfId="5140" xr:uid="{00000000-0005-0000-0000-00000F140000}"/>
    <cellStyle name="Currency [2] 2 3 5" xfId="5141" xr:uid="{00000000-0005-0000-0000-000010140000}"/>
    <cellStyle name="Currency [2] 2 3 5 2" xfId="5142" xr:uid="{00000000-0005-0000-0000-000011140000}"/>
    <cellStyle name="Currency [2] 2 3 6" xfId="5143" xr:uid="{00000000-0005-0000-0000-000012140000}"/>
    <cellStyle name="Currency [2] 2 3 6 2" xfId="5144" xr:uid="{00000000-0005-0000-0000-000013140000}"/>
    <cellStyle name="Currency [2] 2 3 7" xfId="5145" xr:uid="{00000000-0005-0000-0000-000014140000}"/>
    <cellStyle name="Currency [2] 2 3 7 2" xfId="5146" xr:uid="{00000000-0005-0000-0000-000015140000}"/>
    <cellStyle name="Currency [2] 2 3 8" xfId="5147" xr:uid="{00000000-0005-0000-0000-000016140000}"/>
    <cellStyle name="Currency [2] 2 3 8 2" xfId="5148" xr:uid="{00000000-0005-0000-0000-000017140000}"/>
    <cellStyle name="Currency [2] 2 3 9" xfId="5149" xr:uid="{00000000-0005-0000-0000-000018140000}"/>
    <cellStyle name="Currency [2] 2 4" xfId="5150" xr:uid="{00000000-0005-0000-0000-000019140000}"/>
    <cellStyle name="Currency [2] 2 4 2" xfId="5151" xr:uid="{00000000-0005-0000-0000-00001A140000}"/>
    <cellStyle name="Currency [2] 2 4 2 2" xfId="5152" xr:uid="{00000000-0005-0000-0000-00001B140000}"/>
    <cellStyle name="Currency [2] 2 4 3" xfId="5153" xr:uid="{00000000-0005-0000-0000-00001C140000}"/>
    <cellStyle name="Currency [2] 2 4 3 2" xfId="5154" xr:uid="{00000000-0005-0000-0000-00001D140000}"/>
    <cellStyle name="Currency [2] 2 4 4" xfId="5155" xr:uid="{00000000-0005-0000-0000-00001E140000}"/>
    <cellStyle name="Currency [2] 2 4 4 2" xfId="5156" xr:uid="{00000000-0005-0000-0000-00001F140000}"/>
    <cellStyle name="Currency [2] 2 4 5" xfId="5157" xr:uid="{00000000-0005-0000-0000-000020140000}"/>
    <cellStyle name="Currency [2] 2 4 5 2" xfId="5158" xr:uid="{00000000-0005-0000-0000-000021140000}"/>
    <cellStyle name="Currency [2] 2 4 6" xfId="5159" xr:uid="{00000000-0005-0000-0000-000022140000}"/>
    <cellStyle name="Currency [2] 2 4 6 2" xfId="5160" xr:uid="{00000000-0005-0000-0000-000023140000}"/>
    <cellStyle name="Currency [2] 2 4 7" xfId="5161" xr:uid="{00000000-0005-0000-0000-000024140000}"/>
    <cellStyle name="Currency [2] 2 4 7 2" xfId="5162" xr:uid="{00000000-0005-0000-0000-000025140000}"/>
    <cellStyle name="Currency [2] 2 4 8" xfId="5163" xr:uid="{00000000-0005-0000-0000-000026140000}"/>
    <cellStyle name="Currency [2] 2 4 8 2" xfId="5164" xr:uid="{00000000-0005-0000-0000-000027140000}"/>
    <cellStyle name="Currency [2] 2 4 9" xfId="5165" xr:uid="{00000000-0005-0000-0000-000028140000}"/>
    <cellStyle name="Currency [2] 2 5" xfId="5166" xr:uid="{00000000-0005-0000-0000-000029140000}"/>
    <cellStyle name="Currency [2] 2 5 2" xfId="5167" xr:uid="{00000000-0005-0000-0000-00002A140000}"/>
    <cellStyle name="Currency [2] 2 5 2 2" xfId="5168" xr:uid="{00000000-0005-0000-0000-00002B140000}"/>
    <cellStyle name="Currency [2] 2 5 3" xfId="5169" xr:uid="{00000000-0005-0000-0000-00002C140000}"/>
    <cellStyle name="Currency [2] 2 5 3 2" xfId="5170" xr:uid="{00000000-0005-0000-0000-00002D140000}"/>
    <cellStyle name="Currency [2] 2 5 4" xfId="5171" xr:uid="{00000000-0005-0000-0000-00002E140000}"/>
    <cellStyle name="Currency [2] 2 5 4 2" xfId="5172" xr:uid="{00000000-0005-0000-0000-00002F140000}"/>
    <cellStyle name="Currency [2] 2 5 5" xfId="5173" xr:uid="{00000000-0005-0000-0000-000030140000}"/>
    <cellStyle name="Currency [2] 2 5 5 2" xfId="5174" xr:uid="{00000000-0005-0000-0000-000031140000}"/>
    <cellStyle name="Currency [2] 2 5 6" xfId="5175" xr:uid="{00000000-0005-0000-0000-000032140000}"/>
    <cellStyle name="Currency [2] 2 5 6 2" xfId="5176" xr:uid="{00000000-0005-0000-0000-000033140000}"/>
    <cellStyle name="Currency [2] 2 5 7" xfId="5177" xr:uid="{00000000-0005-0000-0000-000034140000}"/>
    <cellStyle name="Currency [2] 2 5 7 2" xfId="5178" xr:uid="{00000000-0005-0000-0000-000035140000}"/>
    <cellStyle name="Currency [2] 2 5 8" xfId="5179" xr:uid="{00000000-0005-0000-0000-000036140000}"/>
    <cellStyle name="Currency [2] 2 5 8 2" xfId="5180" xr:uid="{00000000-0005-0000-0000-000037140000}"/>
    <cellStyle name="Currency [2] 2 5 9" xfId="5181" xr:uid="{00000000-0005-0000-0000-000038140000}"/>
    <cellStyle name="Currency [2] 2 6" xfId="5182" xr:uid="{00000000-0005-0000-0000-000039140000}"/>
    <cellStyle name="Currency [2] 2 6 2" xfId="5183" xr:uid="{00000000-0005-0000-0000-00003A140000}"/>
    <cellStyle name="Currency [2] 2 7" xfId="5184" xr:uid="{00000000-0005-0000-0000-00003B140000}"/>
    <cellStyle name="Currency [2] 2 7 2" xfId="5185" xr:uid="{00000000-0005-0000-0000-00003C140000}"/>
    <cellStyle name="Currency [2] 2 8" xfId="5186" xr:uid="{00000000-0005-0000-0000-00003D140000}"/>
    <cellStyle name="Currency [2] 2 8 2" xfId="5187" xr:uid="{00000000-0005-0000-0000-00003E140000}"/>
    <cellStyle name="Currency [2] 2 9" xfId="5188" xr:uid="{00000000-0005-0000-0000-00003F140000}"/>
    <cellStyle name="Currency [2] 2 9 2" xfId="5189" xr:uid="{00000000-0005-0000-0000-000040140000}"/>
    <cellStyle name="Currency [2] 3" xfId="5190" xr:uid="{00000000-0005-0000-0000-000041140000}"/>
    <cellStyle name="Currency [2] 3 2" xfId="5191" xr:uid="{00000000-0005-0000-0000-000042140000}"/>
    <cellStyle name="Currency [2] 3 2 2" xfId="5192" xr:uid="{00000000-0005-0000-0000-000043140000}"/>
    <cellStyle name="Currency [2] 3 3" xfId="5193" xr:uid="{00000000-0005-0000-0000-000044140000}"/>
    <cellStyle name="Currency [2] 3 3 2" xfId="5194" xr:uid="{00000000-0005-0000-0000-000045140000}"/>
    <cellStyle name="Currency [2] 3 4" xfId="5195" xr:uid="{00000000-0005-0000-0000-000046140000}"/>
    <cellStyle name="Currency [2] 3 4 2" xfId="5196" xr:uid="{00000000-0005-0000-0000-000047140000}"/>
    <cellStyle name="Currency [2] 3 5" xfId="5197" xr:uid="{00000000-0005-0000-0000-000048140000}"/>
    <cellStyle name="Currency [2] 3 5 2" xfId="5198" xr:uid="{00000000-0005-0000-0000-000049140000}"/>
    <cellStyle name="Currency [2] 3 6" xfId="5199" xr:uid="{00000000-0005-0000-0000-00004A140000}"/>
    <cellStyle name="Currency [2] 3 6 2" xfId="5200" xr:uid="{00000000-0005-0000-0000-00004B140000}"/>
    <cellStyle name="Currency [2] 3 7" xfId="5201" xr:uid="{00000000-0005-0000-0000-00004C140000}"/>
    <cellStyle name="Currency [2] 3 7 2" xfId="5202" xr:uid="{00000000-0005-0000-0000-00004D140000}"/>
    <cellStyle name="Currency [2] 3 8" xfId="5203" xr:uid="{00000000-0005-0000-0000-00004E140000}"/>
    <cellStyle name="Currency [2] 3 8 2" xfId="5204" xr:uid="{00000000-0005-0000-0000-00004F140000}"/>
    <cellStyle name="Currency [2] 3 9" xfId="5205" xr:uid="{00000000-0005-0000-0000-000050140000}"/>
    <cellStyle name="Currency [2] 4" xfId="5206" xr:uid="{00000000-0005-0000-0000-000051140000}"/>
    <cellStyle name="Currency [2] 4 2" xfId="5207" xr:uid="{00000000-0005-0000-0000-000052140000}"/>
    <cellStyle name="Currency [2] 4 2 2" xfId="5208" xr:uid="{00000000-0005-0000-0000-000053140000}"/>
    <cellStyle name="Currency [2] 4 3" xfId="5209" xr:uid="{00000000-0005-0000-0000-000054140000}"/>
    <cellStyle name="Currency [2] 4 3 2" xfId="5210" xr:uid="{00000000-0005-0000-0000-000055140000}"/>
    <cellStyle name="Currency [2] 4 4" xfId="5211" xr:uid="{00000000-0005-0000-0000-000056140000}"/>
    <cellStyle name="Currency [2] 4 4 2" xfId="5212" xr:uid="{00000000-0005-0000-0000-000057140000}"/>
    <cellStyle name="Currency [2] 4 5" xfId="5213" xr:uid="{00000000-0005-0000-0000-000058140000}"/>
    <cellStyle name="Currency [2] 4 5 2" xfId="5214" xr:uid="{00000000-0005-0000-0000-000059140000}"/>
    <cellStyle name="Currency [2] 4 6" xfId="5215" xr:uid="{00000000-0005-0000-0000-00005A140000}"/>
    <cellStyle name="Currency [2] 4 6 2" xfId="5216" xr:uid="{00000000-0005-0000-0000-00005B140000}"/>
    <cellStyle name="Currency [2] 4 7" xfId="5217" xr:uid="{00000000-0005-0000-0000-00005C140000}"/>
    <cellStyle name="Currency [2] 4 7 2" xfId="5218" xr:uid="{00000000-0005-0000-0000-00005D140000}"/>
    <cellStyle name="Currency [2] 4 8" xfId="5219" xr:uid="{00000000-0005-0000-0000-00005E140000}"/>
    <cellStyle name="Currency [2] 4 8 2" xfId="5220" xr:uid="{00000000-0005-0000-0000-00005F140000}"/>
    <cellStyle name="Currency [2] 4 9" xfId="5221" xr:uid="{00000000-0005-0000-0000-000060140000}"/>
    <cellStyle name="Currency [2] 5" xfId="5222" xr:uid="{00000000-0005-0000-0000-000061140000}"/>
    <cellStyle name="Currency [2] 5 2" xfId="5223" xr:uid="{00000000-0005-0000-0000-000062140000}"/>
    <cellStyle name="Currency [2] 5 2 2" xfId="5224" xr:uid="{00000000-0005-0000-0000-000063140000}"/>
    <cellStyle name="Currency [2] 5 3" xfId="5225" xr:uid="{00000000-0005-0000-0000-000064140000}"/>
    <cellStyle name="Currency [2] 5 3 2" xfId="5226" xr:uid="{00000000-0005-0000-0000-000065140000}"/>
    <cellStyle name="Currency [2] 5 4" xfId="5227" xr:uid="{00000000-0005-0000-0000-000066140000}"/>
    <cellStyle name="Currency [2] 5 4 2" xfId="5228" xr:uid="{00000000-0005-0000-0000-000067140000}"/>
    <cellStyle name="Currency [2] 5 5" xfId="5229" xr:uid="{00000000-0005-0000-0000-000068140000}"/>
    <cellStyle name="Currency [2] 5 5 2" xfId="5230" xr:uid="{00000000-0005-0000-0000-000069140000}"/>
    <cellStyle name="Currency [2] 5 6" xfId="5231" xr:uid="{00000000-0005-0000-0000-00006A140000}"/>
    <cellStyle name="Currency [2] 5 6 2" xfId="5232" xr:uid="{00000000-0005-0000-0000-00006B140000}"/>
    <cellStyle name="Currency [2] 5 7" xfId="5233" xr:uid="{00000000-0005-0000-0000-00006C140000}"/>
    <cellStyle name="Currency [2] 5 7 2" xfId="5234" xr:uid="{00000000-0005-0000-0000-00006D140000}"/>
    <cellStyle name="Currency [2] 5 8" xfId="5235" xr:uid="{00000000-0005-0000-0000-00006E140000}"/>
    <cellStyle name="Currency [2] 5 8 2" xfId="5236" xr:uid="{00000000-0005-0000-0000-00006F140000}"/>
    <cellStyle name="Currency [2] 5 9" xfId="5237" xr:uid="{00000000-0005-0000-0000-000070140000}"/>
    <cellStyle name="Currency [2] 6" xfId="5238" xr:uid="{00000000-0005-0000-0000-000071140000}"/>
    <cellStyle name="Currency [2] 6 2" xfId="5239" xr:uid="{00000000-0005-0000-0000-000072140000}"/>
    <cellStyle name="Currency [2] 6 2 2" xfId="5240" xr:uid="{00000000-0005-0000-0000-000073140000}"/>
    <cellStyle name="Currency [2] 6 3" xfId="5241" xr:uid="{00000000-0005-0000-0000-000074140000}"/>
    <cellStyle name="Currency [2] 6 3 2" xfId="5242" xr:uid="{00000000-0005-0000-0000-000075140000}"/>
    <cellStyle name="Currency [2] 6 4" xfId="5243" xr:uid="{00000000-0005-0000-0000-000076140000}"/>
    <cellStyle name="Currency [2] 6 4 2" xfId="5244" xr:uid="{00000000-0005-0000-0000-000077140000}"/>
    <cellStyle name="Currency [2] 6 5" xfId="5245" xr:uid="{00000000-0005-0000-0000-000078140000}"/>
    <cellStyle name="Currency [2] 6 5 2" xfId="5246" xr:uid="{00000000-0005-0000-0000-000079140000}"/>
    <cellStyle name="Currency [2] 6 6" xfId="5247" xr:uid="{00000000-0005-0000-0000-00007A140000}"/>
    <cellStyle name="Currency [2] 6 6 2" xfId="5248" xr:uid="{00000000-0005-0000-0000-00007B140000}"/>
    <cellStyle name="Currency [2] 6 7" xfId="5249" xr:uid="{00000000-0005-0000-0000-00007C140000}"/>
    <cellStyle name="Currency [2] 6 7 2" xfId="5250" xr:uid="{00000000-0005-0000-0000-00007D140000}"/>
    <cellStyle name="Currency [2] 6 8" xfId="5251" xr:uid="{00000000-0005-0000-0000-00007E140000}"/>
    <cellStyle name="Currency [2] 6 8 2" xfId="5252" xr:uid="{00000000-0005-0000-0000-00007F140000}"/>
    <cellStyle name="Currency [2] 6 9" xfId="5253" xr:uid="{00000000-0005-0000-0000-000080140000}"/>
    <cellStyle name="Currency [2] 7" xfId="5254" xr:uid="{00000000-0005-0000-0000-000081140000}"/>
    <cellStyle name="Currency [2] 7 2" xfId="5255" xr:uid="{00000000-0005-0000-0000-000082140000}"/>
    <cellStyle name="Currency [2] 8" xfId="5256" xr:uid="{00000000-0005-0000-0000-000083140000}"/>
    <cellStyle name="Currency [2] 8 2" xfId="5257" xr:uid="{00000000-0005-0000-0000-000084140000}"/>
    <cellStyle name="Currency [2] 9" xfId="5258" xr:uid="{00000000-0005-0000-0000-000085140000}"/>
    <cellStyle name="Currency [2] 9 2" xfId="5259" xr:uid="{00000000-0005-0000-0000-000086140000}"/>
    <cellStyle name="Currency 10" xfId="5260" xr:uid="{00000000-0005-0000-0000-000087140000}"/>
    <cellStyle name="Currency 10 2" xfId="5261" xr:uid="{00000000-0005-0000-0000-000088140000}"/>
    <cellStyle name="Currency 10 3" xfId="5262" xr:uid="{00000000-0005-0000-0000-000089140000}"/>
    <cellStyle name="Currency 10 4" xfId="5263" xr:uid="{00000000-0005-0000-0000-00008A140000}"/>
    <cellStyle name="Currency 10 5" xfId="5264" xr:uid="{00000000-0005-0000-0000-00008B140000}"/>
    <cellStyle name="Currency 11" xfId="5265" xr:uid="{00000000-0005-0000-0000-00008C140000}"/>
    <cellStyle name="Currency 11 2" xfId="5266" xr:uid="{00000000-0005-0000-0000-00008D140000}"/>
    <cellStyle name="Currency 11 3" xfId="5267" xr:uid="{00000000-0005-0000-0000-00008E140000}"/>
    <cellStyle name="Currency 11 4" xfId="5268" xr:uid="{00000000-0005-0000-0000-00008F140000}"/>
    <cellStyle name="Currency 12" xfId="5269" xr:uid="{00000000-0005-0000-0000-000090140000}"/>
    <cellStyle name="Currency 12 2" xfId="5270" xr:uid="{00000000-0005-0000-0000-000091140000}"/>
    <cellStyle name="Currency 12 3" xfId="5271" xr:uid="{00000000-0005-0000-0000-000092140000}"/>
    <cellStyle name="Currency 12 4" xfId="5272" xr:uid="{00000000-0005-0000-0000-000093140000}"/>
    <cellStyle name="Currency 13" xfId="5273" xr:uid="{00000000-0005-0000-0000-000094140000}"/>
    <cellStyle name="Currency 13 2" xfId="5274" xr:uid="{00000000-0005-0000-0000-000095140000}"/>
    <cellStyle name="Currency 13 3" xfId="5275" xr:uid="{00000000-0005-0000-0000-000096140000}"/>
    <cellStyle name="Currency 13 4" xfId="5276" xr:uid="{00000000-0005-0000-0000-000097140000}"/>
    <cellStyle name="Currency 14" xfId="5277" xr:uid="{00000000-0005-0000-0000-000098140000}"/>
    <cellStyle name="Currency 14 2" xfId="5278" xr:uid="{00000000-0005-0000-0000-000099140000}"/>
    <cellStyle name="Currency 14 3" xfId="5279" xr:uid="{00000000-0005-0000-0000-00009A140000}"/>
    <cellStyle name="Currency 14 4" xfId="5280" xr:uid="{00000000-0005-0000-0000-00009B140000}"/>
    <cellStyle name="Currency 15" xfId="5281" xr:uid="{00000000-0005-0000-0000-00009C140000}"/>
    <cellStyle name="Currency 15 2" xfId="5282" xr:uid="{00000000-0005-0000-0000-00009D140000}"/>
    <cellStyle name="Currency 15 3" xfId="5283" xr:uid="{00000000-0005-0000-0000-00009E140000}"/>
    <cellStyle name="Currency 15 4" xfId="5284" xr:uid="{00000000-0005-0000-0000-00009F140000}"/>
    <cellStyle name="Currency 16" xfId="5285" xr:uid="{00000000-0005-0000-0000-0000A0140000}"/>
    <cellStyle name="Currency 16 2" xfId="5286" xr:uid="{00000000-0005-0000-0000-0000A1140000}"/>
    <cellStyle name="Currency 16 3" xfId="5287" xr:uid="{00000000-0005-0000-0000-0000A2140000}"/>
    <cellStyle name="Currency 16 4" xfId="5288" xr:uid="{00000000-0005-0000-0000-0000A3140000}"/>
    <cellStyle name="Currency 17" xfId="5289" xr:uid="{00000000-0005-0000-0000-0000A4140000}"/>
    <cellStyle name="Currency 18" xfId="5290" xr:uid="{00000000-0005-0000-0000-0000A5140000}"/>
    <cellStyle name="Currency 19" xfId="5291" xr:uid="{00000000-0005-0000-0000-0000A6140000}"/>
    <cellStyle name="Currency 2" xfId="13" xr:uid="{00000000-0005-0000-0000-0000A7140000}"/>
    <cellStyle name="Currency 2 10" xfId="5292" xr:uid="{00000000-0005-0000-0000-0000A8140000}"/>
    <cellStyle name="Currency 2 11" xfId="5293" xr:uid="{00000000-0005-0000-0000-0000A9140000}"/>
    <cellStyle name="Currency 2 12" xfId="5294" xr:uid="{00000000-0005-0000-0000-0000AA140000}"/>
    <cellStyle name="Currency 2 13" xfId="5295" xr:uid="{00000000-0005-0000-0000-0000AB140000}"/>
    <cellStyle name="Currency 2 14" xfId="5296" xr:uid="{00000000-0005-0000-0000-0000AC140000}"/>
    <cellStyle name="Currency 2 15" xfId="5297" xr:uid="{00000000-0005-0000-0000-0000AD140000}"/>
    <cellStyle name="Currency 2 16" xfId="5298" xr:uid="{00000000-0005-0000-0000-0000AE140000}"/>
    <cellStyle name="Currency 2 17" xfId="5299" xr:uid="{00000000-0005-0000-0000-0000AF140000}"/>
    <cellStyle name="Currency 2 18" xfId="5300" xr:uid="{00000000-0005-0000-0000-0000B0140000}"/>
    <cellStyle name="Currency 2 19" xfId="5301" xr:uid="{00000000-0005-0000-0000-0000B1140000}"/>
    <cellStyle name="Currency 2 2" xfId="14" xr:uid="{00000000-0005-0000-0000-0000B2140000}"/>
    <cellStyle name="Currency 2 2 10" xfId="5302" xr:uid="{00000000-0005-0000-0000-0000B3140000}"/>
    <cellStyle name="Currency 2 2 11" xfId="5303" xr:uid="{00000000-0005-0000-0000-0000B4140000}"/>
    <cellStyle name="Currency 2 2 12" xfId="5304" xr:uid="{00000000-0005-0000-0000-0000B5140000}"/>
    <cellStyle name="Currency 2 2 13" xfId="5305" xr:uid="{00000000-0005-0000-0000-0000B6140000}"/>
    <cellStyle name="Currency 2 2 14" xfId="5306" xr:uid="{00000000-0005-0000-0000-0000B7140000}"/>
    <cellStyle name="Currency 2 2 15" xfId="5307" xr:uid="{00000000-0005-0000-0000-0000B8140000}"/>
    <cellStyle name="Currency 2 2 16" xfId="5308" xr:uid="{00000000-0005-0000-0000-0000B9140000}"/>
    <cellStyle name="Currency 2 2 17" xfId="5309" xr:uid="{00000000-0005-0000-0000-0000BA140000}"/>
    <cellStyle name="Currency 2 2 18" xfId="5310" xr:uid="{00000000-0005-0000-0000-0000BB140000}"/>
    <cellStyle name="Currency 2 2 19" xfId="5311" xr:uid="{00000000-0005-0000-0000-0000BC140000}"/>
    <cellStyle name="Currency 2 2 2" xfId="5312" xr:uid="{00000000-0005-0000-0000-0000BD140000}"/>
    <cellStyle name="Currency 2 2 20" xfId="5313" xr:uid="{00000000-0005-0000-0000-0000BE140000}"/>
    <cellStyle name="Currency 2 2 21" xfId="5314" xr:uid="{00000000-0005-0000-0000-0000BF140000}"/>
    <cellStyle name="Currency 2 2 22" xfId="5315" xr:uid="{00000000-0005-0000-0000-0000C0140000}"/>
    <cellStyle name="Currency 2 2 23" xfId="5316" xr:uid="{00000000-0005-0000-0000-0000C1140000}"/>
    <cellStyle name="Currency 2 2 24" xfId="5317" xr:uid="{00000000-0005-0000-0000-0000C2140000}"/>
    <cellStyle name="Currency 2 2 25" xfId="5318" xr:uid="{00000000-0005-0000-0000-0000C3140000}"/>
    <cellStyle name="Currency 2 2 26" xfId="5319" xr:uid="{00000000-0005-0000-0000-0000C4140000}"/>
    <cellStyle name="Currency 2 2 27" xfId="5320" xr:uid="{00000000-0005-0000-0000-0000C5140000}"/>
    <cellStyle name="Currency 2 2 28" xfId="5321" xr:uid="{00000000-0005-0000-0000-0000C6140000}"/>
    <cellStyle name="Currency 2 2 29" xfId="18138" xr:uid="{00000000-0005-0000-0000-0000C7140000}"/>
    <cellStyle name="Currency 2 2 29 2" xfId="18282" xr:uid="{00000000-0005-0000-0000-0000C8140000}"/>
    <cellStyle name="Currency 2 2 3" xfId="5322" xr:uid="{00000000-0005-0000-0000-0000C9140000}"/>
    <cellStyle name="Currency 2 2 30" xfId="18231" xr:uid="{00000000-0005-0000-0000-0000CA140000}"/>
    <cellStyle name="Currency 2 2 31" xfId="63" xr:uid="{00000000-0005-0000-0000-0000CB140000}"/>
    <cellStyle name="Currency 2 2 4" xfId="5323" xr:uid="{00000000-0005-0000-0000-0000CC140000}"/>
    <cellStyle name="Currency 2 2 5" xfId="5324" xr:uid="{00000000-0005-0000-0000-0000CD140000}"/>
    <cellStyle name="Currency 2 2 6" xfId="5325" xr:uid="{00000000-0005-0000-0000-0000CE140000}"/>
    <cellStyle name="Currency 2 2 7" xfId="5326" xr:uid="{00000000-0005-0000-0000-0000CF140000}"/>
    <cellStyle name="Currency 2 2 8" xfId="5327" xr:uid="{00000000-0005-0000-0000-0000D0140000}"/>
    <cellStyle name="Currency 2 2 9" xfId="5328" xr:uid="{00000000-0005-0000-0000-0000D1140000}"/>
    <cellStyle name="Currency 2 20" xfId="5329" xr:uid="{00000000-0005-0000-0000-0000D2140000}"/>
    <cellStyle name="Currency 2 21" xfId="5330" xr:uid="{00000000-0005-0000-0000-0000D3140000}"/>
    <cellStyle name="Currency 2 22" xfId="5331" xr:uid="{00000000-0005-0000-0000-0000D4140000}"/>
    <cellStyle name="Currency 2 23" xfId="5332" xr:uid="{00000000-0005-0000-0000-0000D5140000}"/>
    <cellStyle name="Currency 2 24" xfId="5333" xr:uid="{00000000-0005-0000-0000-0000D6140000}"/>
    <cellStyle name="Currency 2 25" xfId="5334" xr:uid="{00000000-0005-0000-0000-0000D7140000}"/>
    <cellStyle name="Currency 2 26" xfId="5335" xr:uid="{00000000-0005-0000-0000-0000D8140000}"/>
    <cellStyle name="Currency 2 27" xfId="5336" xr:uid="{00000000-0005-0000-0000-0000D9140000}"/>
    <cellStyle name="Currency 2 28" xfId="5337" xr:uid="{00000000-0005-0000-0000-0000DA140000}"/>
    <cellStyle name="Currency 2 29" xfId="5338" xr:uid="{00000000-0005-0000-0000-0000DB140000}"/>
    <cellStyle name="Currency 2 3" xfId="5339" xr:uid="{00000000-0005-0000-0000-0000DC140000}"/>
    <cellStyle name="Currency 2 3 10" xfId="5340" xr:uid="{00000000-0005-0000-0000-0000DD140000}"/>
    <cellStyle name="Currency 2 3 11" xfId="5341" xr:uid="{00000000-0005-0000-0000-0000DE140000}"/>
    <cellStyle name="Currency 2 3 12" xfId="5342" xr:uid="{00000000-0005-0000-0000-0000DF140000}"/>
    <cellStyle name="Currency 2 3 13" xfId="5343" xr:uid="{00000000-0005-0000-0000-0000E0140000}"/>
    <cellStyle name="Currency 2 3 14" xfId="5344" xr:uid="{00000000-0005-0000-0000-0000E1140000}"/>
    <cellStyle name="Currency 2 3 15" xfId="5345" xr:uid="{00000000-0005-0000-0000-0000E2140000}"/>
    <cellStyle name="Currency 2 3 16" xfId="5346" xr:uid="{00000000-0005-0000-0000-0000E3140000}"/>
    <cellStyle name="Currency 2 3 17" xfId="5347" xr:uid="{00000000-0005-0000-0000-0000E4140000}"/>
    <cellStyle name="Currency 2 3 18" xfId="5348" xr:uid="{00000000-0005-0000-0000-0000E5140000}"/>
    <cellStyle name="Currency 2 3 19" xfId="5349" xr:uid="{00000000-0005-0000-0000-0000E6140000}"/>
    <cellStyle name="Currency 2 3 2" xfId="5350" xr:uid="{00000000-0005-0000-0000-0000E7140000}"/>
    <cellStyle name="Currency 2 3 20" xfId="5351" xr:uid="{00000000-0005-0000-0000-0000E8140000}"/>
    <cellStyle name="Currency 2 3 21" xfId="5352" xr:uid="{00000000-0005-0000-0000-0000E9140000}"/>
    <cellStyle name="Currency 2 3 22" xfId="5353" xr:uid="{00000000-0005-0000-0000-0000EA140000}"/>
    <cellStyle name="Currency 2 3 23" xfId="5354" xr:uid="{00000000-0005-0000-0000-0000EB140000}"/>
    <cellStyle name="Currency 2 3 24" xfId="5355" xr:uid="{00000000-0005-0000-0000-0000EC140000}"/>
    <cellStyle name="Currency 2 3 25" xfId="5356" xr:uid="{00000000-0005-0000-0000-0000ED140000}"/>
    <cellStyle name="Currency 2 3 26" xfId="5357" xr:uid="{00000000-0005-0000-0000-0000EE140000}"/>
    <cellStyle name="Currency 2 3 27" xfId="5358" xr:uid="{00000000-0005-0000-0000-0000EF140000}"/>
    <cellStyle name="Currency 2 3 3" xfId="5359" xr:uid="{00000000-0005-0000-0000-0000F0140000}"/>
    <cellStyle name="Currency 2 3 4" xfId="5360" xr:uid="{00000000-0005-0000-0000-0000F1140000}"/>
    <cellStyle name="Currency 2 3 5" xfId="5361" xr:uid="{00000000-0005-0000-0000-0000F2140000}"/>
    <cellStyle name="Currency 2 3 6" xfId="5362" xr:uid="{00000000-0005-0000-0000-0000F3140000}"/>
    <cellStyle name="Currency 2 3 7" xfId="5363" xr:uid="{00000000-0005-0000-0000-0000F4140000}"/>
    <cellStyle name="Currency 2 3 8" xfId="5364" xr:uid="{00000000-0005-0000-0000-0000F5140000}"/>
    <cellStyle name="Currency 2 3 9" xfId="5365" xr:uid="{00000000-0005-0000-0000-0000F6140000}"/>
    <cellStyle name="Currency 2 30" xfId="5366" xr:uid="{00000000-0005-0000-0000-0000F7140000}"/>
    <cellStyle name="Currency 2 31" xfId="5367" xr:uid="{00000000-0005-0000-0000-0000F8140000}"/>
    <cellStyle name="Currency 2 32" xfId="5368" xr:uid="{00000000-0005-0000-0000-0000F9140000}"/>
    <cellStyle name="Currency 2 33" xfId="5369" xr:uid="{00000000-0005-0000-0000-0000FA140000}"/>
    <cellStyle name="Currency 2 34" xfId="5370" xr:uid="{00000000-0005-0000-0000-0000FB140000}"/>
    <cellStyle name="Currency 2 35" xfId="5371" xr:uid="{00000000-0005-0000-0000-0000FC140000}"/>
    <cellStyle name="Currency 2 36" xfId="5372" xr:uid="{00000000-0005-0000-0000-0000FD140000}"/>
    <cellStyle name="Currency 2 37" xfId="5373" xr:uid="{00000000-0005-0000-0000-0000FE140000}"/>
    <cellStyle name="Currency 2 38" xfId="5374" xr:uid="{00000000-0005-0000-0000-0000FF140000}"/>
    <cellStyle name="Currency 2 39" xfId="5375" xr:uid="{00000000-0005-0000-0000-000000150000}"/>
    <cellStyle name="Currency 2 4" xfId="5376" xr:uid="{00000000-0005-0000-0000-000001150000}"/>
    <cellStyle name="Currency 2 4 10" xfId="5377" xr:uid="{00000000-0005-0000-0000-000002150000}"/>
    <cellStyle name="Currency 2 4 11" xfId="5378" xr:uid="{00000000-0005-0000-0000-000003150000}"/>
    <cellStyle name="Currency 2 4 12" xfId="5379" xr:uid="{00000000-0005-0000-0000-000004150000}"/>
    <cellStyle name="Currency 2 4 13" xfId="5380" xr:uid="{00000000-0005-0000-0000-000005150000}"/>
    <cellStyle name="Currency 2 4 14" xfId="5381" xr:uid="{00000000-0005-0000-0000-000006150000}"/>
    <cellStyle name="Currency 2 4 15" xfId="5382" xr:uid="{00000000-0005-0000-0000-000007150000}"/>
    <cellStyle name="Currency 2 4 16" xfId="5383" xr:uid="{00000000-0005-0000-0000-000008150000}"/>
    <cellStyle name="Currency 2 4 17" xfId="5384" xr:uid="{00000000-0005-0000-0000-000009150000}"/>
    <cellStyle name="Currency 2 4 18" xfId="5385" xr:uid="{00000000-0005-0000-0000-00000A150000}"/>
    <cellStyle name="Currency 2 4 19" xfId="5386" xr:uid="{00000000-0005-0000-0000-00000B150000}"/>
    <cellStyle name="Currency 2 4 2" xfId="5387" xr:uid="{00000000-0005-0000-0000-00000C150000}"/>
    <cellStyle name="Currency 2 4 20" xfId="5388" xr:uid="{00000000-0005-0000-0000-00000D150000}"/>
    <cellStyle name="Currency 2 4 21" xfId="5389" xr:uid="{00000000-0005-0000-0000-00000E150000}"/>
    <cellStyle name="Currency 2 4 22" xfId="5390" xr:uid="{00000000-0005-0000-0000-00000F150000}"/>
    <cellStyle name="Currency 2 4 23" xfId="5391" xr:uid="{00000000-0005-0000-0000-000010150000}"/>
    <cellStyle name="Currency 2 4 24" xfId="5392" xr:uid="{00000000-0005-0000-0000-000011150000}"/>
    <cellStyle name="Currency 2 4 25" xfId="5393" xr:uid="{00000000-0005-0000-0000-000012150000}"/>
    <cellStyle name="Currency 2 4 26" xfId="5394" xr:uid="{00000000-0005-0000-0000-000013150000}"/>
    <cellStyle name="Currency 2 4 27" xfId="5395" xr:uid="{00000000-0005-0000-0000-000014150000}"/>
    <cellStyle name="Currency 2 4 3" xfId="5396" xr:uid="{00000000-0005-0000-0000-000015150000}"/>
    <cellStyle name="Currency 2 4 4" xfId="5397" xr:uid="{00000000-0005-0000-0000-000016150000}"/>
    <cellStyle name="Currency 2 4 5" xfId="5398" xr:uid="{00000000-0005-0000-0000-000017150000}"/>
    <cellStyle name="Currency 2 4 6" xfId="5399" xr:uid="{00000000-0005-0000-0000-000018150000}"/>
    <cellStyle name="Currency 2 4 7" xfId="5400" xr:uid="{00000000-0005-0000-0000-000019150000}"/>
    <cellStyle name="Currency 2 4 8" xfId="5401" xr:uid="{00000000-0005-0000-0000-00001A150000}"/>
    <cellStyle name="Currency 2 4 9" xfId="5402" xr:uid="{00000000-0005-0000-0000-00001B150000}"/>
    <cellStyle name="Currency 2 40" xfId="5403" xr:uid="{00000000-0005-0000-0000-00001C150000}"/>
    <cellStyle name="Currency 2 41" xfId="5404" xr:uid="{00000000-0005-0000-0000-00001D150000}"/>
    <cellStyle name="Currency 2 42" xfId="5405" xr:uid="{00000000-0005-0000-0000-00001E150000}"/>
    <cellStyle name="Currency 2 43" xfId="5406" xr:uid="{00000000-0005-0000-0000-00001F150000}"/>
    <cellStyle name="Currency 2 44" xfId="5407" xr:uid="{00000000-0005-0000-0000-000020150000}"/>
    <cellStyle name="Currency 2 45" xfId="5408" xr:uid="{00000000-0005-0000-0000-000021150000}"/>
    <cellStyle name="Currency 2 46" xfId="5409" xr:uid="{00000000-0005-0000-0000-000022150000}"/>
    <cellStyle name="Currency 2 47" xfId="5410" xr:uid="{00000000-0005-0000-0000-000023150000}"/>
    <cellStyle name="Currency 2 48" xfId="5411" xr:uid="{00000000-0005-0000-0000-000024150000}"/>
    <cellStyle name="Currency 2 49" xfId="5412" xr:uid="{00000000-0005-0000-0000-000025150000}"/>
    <cellStyle name="Currency 2 5" xfId="5413" xr:uid="{00000000-0005-0000-0000-000026150000}"/>
    <cellStyle name="Currency 2 5 10" xfId="5414" xr:uid="{00000000-0005-0000-0000-000027150000}"/>
    <cellStyle name="Currency 2 5 11" xfId="5415" xr:uid="{00000000-0005-0000-0000-000028150000}"/>
    <cellStyle name="Currency 2 5 12" xfId="5416" xr:uid="{00000000-0005-0000-0000-000029150000}"/>
    <cellStyle name="Currency 2 5 13" xfId="5417" xr:uid="{00000000-0005-0000-0000-00002A150000}"/>
    <cellStyle name="Currency 2 5 14" xfId="5418" xr:uid="{00000000-0005-0000-0000-00002B150000}"/>
    <cellStyle name="Currency 2 5 15" xfId="5419" xr:uid="{00000000-0005-0000-0000-00002C150000}"/>
    <cellStyle name="Currency 2 5 16" xfId="5420" xr:uid="{00000000-0005-0000-0000-00002D150000}"/>
    <cellStyle name="Currency 2 5 17" xfId="5421" xr:uid="{00000000-0005-0000-0000-00002E150000}"/>
    <cellStyle name="Currency 2 5 18" xfId="5422" xr:uid="{00000000-0005-0000-0000-00002F150000}"/>
    <cellStyle name="Currency 2 5 19" xfId="5423" xr:uid="{00000000-0005-0000-0000-000030150000}"/>
    <cellStyle name="Currency 2 5 2" xfId="5424" xr:uid="{00000000-0005-0000-0000-000031150000}"/>
    <cellStyle name="Currency 2 5 20" xfId="5425" xr:uid="{00000000-0005-0000-0000-000032150000}"/>
    <cellStyle name="Currency 2 5 21" xfId="5426" xr:uid="{00000000-0005-0000-0000-000033150000}"/>
    <cellStyle name="Currency 2 5 22" xfId="5427" xr:uid="{00000000-0005-0000-0000-000034150000}"/>
    <cellStyle name="Currency 2 5 23" xfId="5428" xr:uid="{00000000-0005-0000-0000-000035150000}"/>
    <cellStyle name="Currency 2 5 24" xfId="5429" xr:uid="{00000000-0005-0000-0000-000036150000}"/>
    <cellStyle name="Currency 2 5 25" xfId="5430" xr:uid="{00000000-0005-0000-0000-000037150000}"/>
    <cellStyle name="Currency 2 5 26" xfId="5431" xr:uid="{00000000-0005-0000-0000-000038150000}"/>
    <cellStyle name="Currency 2 5 27" xfId="5432" xr:uid="{00000000-0005-0000-0000-000039150000}"/>
    <cellStyle name="Currency 2 5 3" xfId="5433" xr:uid="{00000000-0005-0000-0000-00003A150000}"/>
    <cellStyle name="Currency 2 5 4" xfId="5434" xr:uid="{00000000-0005-0000-0000-00003B150000}"/>
    <cellStyle name="Currency 2 5 5" xfId="5435" xr:uid="{00000000-0005-0000-0000-00003C150000}"/>
    <cellStyle name="Currency 2 5 6" xfId="5436" xr:uid="{00000000-0005-0000-0000-00003D150000}"/>
    <cellStyle name="Currency 2 5 7" xfId="5437" xr:uid="{00000000-0005-0000-0000-00003E150000}"/>
    <cellStyle name="Currency 2 5 8" xfId="5438" xr:uid="{00000000-0005-0000-0000-00003F150000}"/>
    <cellStyle name="Currency 2 5 9" xfId="5439" xr:uid="{00000000-0005-0000-0000-000040150000}"/>
    <cellStyle name="Currency 2 50" xfId="5440" xr:uid="{00000000-0005-0000-0000-000041150000}"/>
    <cellStyle name="Currency 2 51" xfId="18124" xr:uid="{00000000-0005-0000-0000-000042150000}"/>
    <cellStyle name="Currency 2 51 2" xfId="18268" xr:uid="{00000000-0005-0000-0000-000043150000}"/>
    <cellStyle name="Currency 2 52" xfId="18217" xr:uid="{00000000-0005-0000-0000-000044150000}"/>
    <cellStyle name="Currency 2 53" xfId="62" xr:uid="{00000000-0005-0000-0000-000045150000}"/>
    <cellStyle name="Currency 2 6" xfId="5441" xr:uid="{00000000-0005-0000-0000-000046150000}"/>
    <cellStyle name="Currency 2 6 10" xfId="5442" xr:uid="{00000000-0005-0000-0000-000047150000}"/>
    <cellStyle name="Currency 2 6 11" xfId="5443" xr:uid="{00000000-0005-0000-0000-000048150000}"/>
    <cellStyle name="Currency 2 6 12" xfId="5444" xr:uid="{00000000-0005-0000-0000-000049150000}"/>
    <cellStyle name="Currency 2 6 13" xfId="5445" xr:uid="{00000000-0005-0000-0000-00004A150000}"/>
    <cellStyle name="Currency 2 6 14" xfId="5446" xr:uid="{00000000-0005-0000-0000-00004B150000}"/>
    <cellStyle name="Currency 2 6 15" xfId="5447" xr:uid="{00000000-0005-0000-0000-00004C150000}"/>
    <cellStyle name="Currency 2 6 16" xfId="5448" xr:uid="{00000000-0005-0000-0000-00004D150000}"/>
    <cellStyle name="Currency 2 6 17" xfId="5449" xr:uid="{00000000-0005-0000-0000-00004E150000}"/>
    <cellStyle name="Currency 2 6 18" xfId="5450" xr:uid="{00000000-0005-0000-0000-00004F150000}"/>
    <cellStyle name="Currency 2 6 19" xfId="5451" xr:uid="{00000000-0005-0000-0000-000050150000}"/>
    <cellStyle name="Currency 2 6 2" xfId="5452" xr:uid="{00000000-0005-0000-0000-000051150000}"/>
    <cellStyle name="Currency 2 6 20" xfId="5453" xr:uid="{00000000-0005-0000-0000-000052150000}"/>
    <cellStyle name="Currency 2 6 21" xfId="5454" xr:uid="{00000000-0005-0000-0000-000053150000}"/>
    <cellStyle name="Currency 2 6 22" xfId="5455" xr:uid="{00000000-0005-0000-0000-000054150000}"/>
    <cellStyle name="Currency 2 6 23" xfId="5456" xr:uid="{00000000-0005-0000-0000-000055150000}"/>
    <cellStyle name="Currency 2 6 24" xfId="5457" xr:uid="{00000000-0005-0000-0000-000056150000}"/>
    <cellStyle name="Currency 2 6 25" xfId="5458" xr:uid="{00000000-0005-0000-0000-000057150000}"/>
    <cellStyle name="Currency 2 6 26" xfId="5459" xr:uid="{00000000-0005-0000-0000-000058150000}"/>
    <cellStyle name="Currency 2 6 27" xfId="5460" xr:uid="{00000000-0005-0000-0000-000059150000}"/>
    <cellStyle name="Currency 2 6 3" xfId="5461" xr:uid="{00000000-0005-0000-0000-00005A150000}"/>
    <cellStyle name="Currency 2 6 4" xfId="5462" xr:uid="{00000000-0005-0000-0000-00005B150000}"/>
    <cellStyle name="Currency 2 6 5" xfId="5463" xr:uid="{00000000-0005-0000-0000-00005C150000}"/>
    <cellStyle name="Currency 2 6 6" xfId="5464" xr:uid="{00000000-0005-0000-0000-00005D150000}"/>
    <cellStyle name="Currency 2 6 7" xfId="5465" xr:uid="{00000000-0005-0000-0000-00005E150000}"/>
    <cellStyle name="Currency 2 6 8" xfId="5466" xr:uid="{00000000-0005-0000-0000-00005F150000}"/>
    <cellStyle name="Currency 2 6 9" xfId="5467" xr:uid="{00000000-0005-0000-0000-000060150000}"/>
    <cellStyle name="Currency 2 7" xfId="5468" xr:uid="{00000000-0005-0000-0000-000061150000}"/>
    <cellStyle name="Currency 2 7 10" xfId="5469" xr:uid="{00000000-0005-0000-0000-000062150000}"/>
    <cellStyle name="Currency 2 7 11" xfId="5470" xr:uid="{00000000-0005-0000-0000-000063150000}"/>
    <cellStyle name="Currency 2 7 12" xfId="5471" xr:uid="{00000000-0005-0000-0000-000064150000}"/>
    <cellStyle name="Currency 2 7 13" xfId="5472" xr:uid="{00000000-0005-0000-0000-000065150000}"/>
    <cellStyle name="Currency 2 7 14" xfId="5473" xr:uid="{00000000-0005-0000-0000-000066150000}"/>
    <cellStyle name="Currency 2 7 15" xfId="5474" xr:uid="{00000000-0005-0000-0000-000067150000}"/>
    <cellStyle name="Currency 2 7 16" xfId="5475" xr:uid="{00000000-0005-0000-0000-000068150000}"/>
    <cellStyle name="Currency 2 7 17" xfId="5476" xr:uid="{00000000-0005-0000-0000-000069150000}"/>
    <cellStyle name="Currency 2 7 18" xfId="5477" xr:uid="{00000000-0005-0000-0000-00006A150000}"/>
    <cellStyle name="Currency 2 7 19" xfId="5478" xr:uid="{00000000-0005-0000-0000-00006B150000}"/>
    <cellStyle name="Currency 2 7 2" xfId="5479" xr:uid="{00000000-0005-0000-0000-00006C150000}"/>
    <cellStyle name="Currency 2 7 20" xfId="5480" xr:uid="{00000000-0005-0000-0000-00006D150000}"/>
    <cellStyle name="Currency 2 7 21" xfId="5481" xr:uid="{00000000-0005-0000-0000-00006E150000}"/>
    <cellStyle name="Currency 2 7 22" xfId="5482" xr:uid="{00000000-0005-0000-0000-00006F150000}"/>
    <cellStyle name="Currency 2 7 23" xfId="5483" xr:uid="{00000000-0005-0000-0000-000070150000}"/>
    <cellStyle name="Currency 2 7 24" xfId="5484" xr:uid="{00000000-0005-0000-0000-000071150000}"/>
    <cellStyle name="Currency 2 7 25" xfId="5485" xr:uid="{00000000-0005-0000-0000-000072150000}"/>
    <cellStyle name="Currency 2 7 26" xfId="5486" xr:uid="{00000000-0005-0000-0000-000073150000}"/>
    <cellStyle name="Currency 2 7 27" xfId="5487" xr:uid="{00000000-0005-0000-0000-000074150000}"/>
    <cellStyle name="Currency 2 7 3" xfId="5488" xr:uid="{00000000-0005-0000-0000-000075150000}"/>
    <cellStyle name="Currency 2 7 4" xfId="5489" xr:uid="{00000000-0005-0000-0000-000076150000}"/>
    <cellStyle name="Currency 2 7 5" xfId="5490" xr:uid="{00000000-0005-0000-0000-000077150000}"/>
    <cellStyle name="Currency 2 7 6" xfId="5491" xr:uid="{00000000-0005-0000-0000-000078150000}"/>
    <cellStyle name="Currency 2 7 7" xfId="5492" xr:uid="{00000000-0005-0000-0000-000079150000}"/>
    <cellStyle name="Currency 2 7 8" xfId="5493" xr:uid="{00000000-0005-0000-0000-00007A150000}"/>
    <cellStyle name="Currency 2 7 9" xfId="5494" xr:uid="{00000000-0005-0000-0000-00007B150000}"/>
    <cellStyle name="Currency 2 8" xfId="5495" xr:uid="{00000000-0005-0000-0000-00007C150000}"/>
    <cellStyle name="Currency 2 8 10" xfId="5496" xr:uid="{00000000-0005-0000-0000-00007D150000}"/>
    <cellStyle name="Currency 2 8 11" xfId="5497" xr:uid="{00000000-0005-0000-0000-00007E150000}"/>
    <cellStyle name="Currency 2 8 12" xfId="5498" xr:uid="{00000000-0005-0000-0000-00007F150000}"/>
    <cellStyle name="Currency 2 8 13" xfId="5499" xr:uid="{00000000-0005-0000-0000-000080150000}"/>
    <cellStyle name="Currency 2 8 14" xfId="5500" xr:uid="{00000000-0005-0000-0000-000081150000}"/>
    <cellStyle name="Currency 2 8 15" xfId="5501" xr:uid="{00000000-0005-0000-0000-000082150000}"/>
    <cellStyle name="Currency 2 8 16" xfId="5502" xr:uid="{00000000-0005-0000-0000-000083150000}"/>
    <cellStyle name="Currency 2 8 17" xfId="5503" xr:uid="{00000000-0005-0000-0000-000084150000}"/>
    <cellStyle name="Currency 2 8 18" xfId="5504" xr:uid="{00000000-0005-0000-0000-000085150000}"/>
    <cellStyle name="Currency 2 8 19" xfId="5505" xr:uid="{00000000-0005-0000-0000-000086150000}"/>
    <cellStyle name="Currency 2 8 2" xfId="5506" xr:uid="{00000000-0005-0000-0000-000087150000}"/>
    <cellStyle name="Currency 2 8 20" xfId="5507" xr:uid="{00000000-0005-0000-0000-000088150000}"/>
    <cellStyle name="Currency 2 8 21" xfId="5508" xr:uid="{00000000-0005-0000-0000-000089150000}"/>
    <cellStyle name="Currency 2 8 22" xfId="5509" xr:uid="{00000000-0005-0000-0000-00008A150000}"/>
    <cellStyle name="Currency 2 8 23" xfId="5510" xr:uid="{00000000-0005-0000-0000-00008B150000}"/>
    <cellStyle name="Currency 2 8 24" xfId="5511" xr:uid="{00000000-0005-0000-0000-00008C150000}"/>
    <cellStyle name="Currency 2 8 25" xfId="5512" xr:uid="{00000000-0005-0000-0000-00008D150000}"/>
    <cellStyle name="Currency 2 8 26" xfId="5513" xr:uid="{00000000-0005-0000-0000-00008E150000}"/>
    <cellStyle name="Currency 2 8 27" xfId="5514" xr:uid="{00000000-0005-0000-0000-00008F150000}"/>
    <cellStyle name="Currency 2 8 3" xfId="5515" xr:uid="{00000000-0005-0000-0000-000090150000}"/>
    <cellStyle name="Currency 2 8 4" xfId="5516" xr:uid="{00000000-0005-0000-0000-000091150000}"/>
    <cellStyle name="Currency 2 8 5" xfId="5517" xr:uid="{00000000-0005-0000-0000-000092150000}"/>
    <cellStyle name="Currency 2 8 6" xfId="5518" xr:uid="{00000000-0005-0000-0000-000093150000}"/>
    <cellStyle name="Currency 2 8 7" xfId="5519" xr:uid="{00000000-0005-0000-0000-000094150000}"/>
    <cellStyle name="Currency 2 8 8" xfId="5520" xr:uid="{00000000-0005-0000-0000-000095150000}"/>
    <cellStyle name="Currency 2 8 9" xfId="5521" xr:uid="{00000000-0005-0000-0000-000096150000}"/>
    <cellStyle name="Currency 2 9" xfId="5522" xr:uid="{00000000-0005-0000-0000-000097150000}"/>
    <cellStyle name="Currency 2 9 10" xfId="5523" xr:uid="{00000000-0005-0000-0000-000098150000}"/>
    <cellStyle name="Currency 2 9 11" xfId="5524" xr:uid="{00000000-0005-0000-0000-000099150000}"/>
    <cellStyle name="Currency 2 9 12" xfId="5525" xr:uid="{00000000-0005-0000-0000-00009A150000}"/>
    <cellStyle name="Currency 2 9 13" xfId="5526" xr:uid="{00000000-0005-0000-0000-00009B150000}"/>
    <cellStyle name="Currency 2 9 14" xfId="5527" xr:uid="{00000000-0005-0000-0000-00009C150000}"/>
    <cellStyle name="Currency 2 9 15" xfId="5528" xr:uid="{00000000-0005-0000-0000-00009D150000}"/>
    <cellStyle name="Currency 2 9 16" xfId="5529" xr:uid="{00000000-0005-0000-0000-00009E150000}"/>
    <cellStyle name="Currency 2 9 17" xfId="5530" xr:uid="{00000000-0005-0000-0000-00009F150000}"/>
    <cellStyle name="Currency 2 9 18" xfId="5531" xr:uid="{00000000-0005-0000-0000-0000A0150000}"/>
    <cellStyle name="Currency 2 9 19" xfId="5532" xr:uid="{00000000-0005-0000-0000-0000A1150000}"/>
    <cellStyle name="Currency 2 9 2" xfId="5533" xr:uid="{00000000-0005-0000-0000-0000A2150000}"/>
    <cellStyle name="Currency 2 9 20" xfId="5534" xr:uid="{00000000-0005-0000-0000-0000A3150000}"/>
    <cellStyle name="Currency 2 9 21" xfId="5535" xr:uid="{00000000-0005-0000-0000-0000A4150000}"/>
    <cellStyle name="Currency 2 9 22" xfId="5536" xr:uid="{00000000-0005-0000-0000-0000A5150000}"/>
    <cellStyle name="Currency 2 9 23" xfId="5537" xr:uid="{00000000-0005-0000-0000-0000A6150000}"/>
    <cellStyle name="Currency 2 9 24" xfId="5538" xr:uid="{00000000-0005-0000-0000-0000A7150000}"/>
    <cellStyle name="Currency 2 9 25" xfId="5539" xr:uid="{00000000-0005-0000-0000-0000A8150000}"/>
    <cellStyle name="Currency 2 9 26" xfId="5540" xr:uid="{00000000-0005-0000-0000-0000A9150000}"/>
    <cellStyle name="Currency 2 9 27" xfId="5541" xr:uid="{00000000-0005-0000-0000-0000AA150000}"/>
    <cellStyle name="Currency 2 9 3" xfId="5542" xr:uid="{00000000-0005-0000-0000-0000AB150000}"/>
    <cellStyle name="Currency 2 9 4" xfId="5543" xr:uid="{00000000-0005-0000-0000-0000AC150000}"/>
    <cellStyle name="Currency 2 9 5" xfId="5544" xr:uid="{00000000-0005-0000-0000-0000AD150000}"/>
    <cellStyle name="Currency 2 9 6" xfId="5545" xr:uid="{00000000-0005-0000-0000-0000AE150000}"/>
    <cellStyle name="Currency 2 9 7" xfId="5546" xr:uid="{00000000-0005-0000-0000-0000AF150000}"/>
    <cellStyle name="Currency 2 9 8" xfId="5547" xr:uid="{00000000-0005-0000-0000-0000B0150000}"/>
    <cellStyle name="Currency 2 9 9" xfId="5548" xr:uid="{00000000-0005-0000-0000-0000B1150000}"/>
    <cellStyle name="Currency 20" xfId="5549" xr:uid="{00000000-0005-0000-0000-0000B2150000}"/>
    <cellStyle name="Currency 20 2" xfId="5550" xr:uid="{00000000-0005-0000-0000-0000B3150000}"/>
    <cellStyle name="Currency 21" xfId="5551" xr:uid="{00000000-0005-0000-0000-0000B4150000}"/>
    <cellStyle name="Currency 22" xfId="5552" xr:uid="{00000000-0005-0000-0000-0000B5150000}"/>
    <cellStyle name="Currency 23" xfId="5553" xr:uid="{00000000-0005-0000-0000-0000B6150000}"/>
    <cellStyle name="Currency 24" xfId="5554" xr:uid="{00000000-0005-0000-0000-0000B7150000}"/>
    <cellStyle name="Currency 25" xfId="5555" xr:uid="{00000000-0005-0000-0000-0000B8150000}"/>
    <cellStyle name="Currency 26" xfId="5556" xr:uid="{00000000-0005-0000-0000-0000B9150000}"/>
    <cellStyle name="Currency 27" xfId="5557" xr:uid="{00000000-0005-0000-0000-0000BA150000}"/>
    <cellStyle name="Currency 28" xfId="5558" xr:uid="{00000000-0005-0000-0000-0000BB150000}"/>
    <cellStyle name="Currency 29" xfId="5559" xr:uid="{00000000-0005-0000-0000-0000BC150000}"/>
    <cellStyle name="Currency 3" xfId="15" xr:uid="{00000000-0005-0000-0000-0000BD150000}"/>
    <cellStyle name="Currency 3 10" xfId="5560" xr:uid="{00000000-0005-0000-0000-0000BE150000}"/>
    <cellStyle name="Currency 3 11" xfId="5561" xr:uid="{00000000-0005-0000-0000-0000BF150000}"/>
    <cellStyle name="Currency 3 12" xfId="5562" xr:uid="{00000000-0005-0000-0000-0000C0150000}"/>
    <cellStyle name="Currency 3 13" xfId="5563" xr:uid="{00000000-0005-0000-0000-0000C1150000}"/>
    <cellStyle name="Currency 3 14" xfId="5564" xr:uid="{00000000-0005-0000-0000-0000C2150000}"/>
    <cellStyle name="Currency 3 15" xfId="5565" xr:uid="{00000000-0005-0000-0000-0000C3150000}"/>
    <cellStyle name="Currency 3 16" xfId="5566" xr:uid="{00000000-0005-0000-0000-0000C4150000}"/>
    <cellStyle name="Currency 3 17" xfId="5567" xr:uid="{00000000-0005-0000-0000-0000C5150000}"/>
    <cellStyle name="Currency 3 18" xfId="5568" xr:uid="{00000000-0005-0000-0000-0000C6150000}"/>
    <cellStyle name="Currency 3 19" xfId="5569" xr:uid="{00000000-0005-0000-0000-0000C7150000}"/>
    <cellStyle name="Currency 3 2" xfId="5570" xr:uid="{00000000-0005-0000-0000-0000C8150000}"/>
    <cellStyle name="Currency 3 20" xfId="5571" xr:uid="{00000000-0005-0000-0000-0000C9150000}"/>
    <cellStyle name="Currency 3 3" xfId="5572" xr:uid="{00000000-0005-0000-0000-0000CA150000}"/>
    <cellStyle name="Currency 3 4" xfId="5573" xr:uid="{00000000-0005-0000-0000-0000CB150000}"/>
    <cellStyle name="Currency 3 5" xfId="5574" xr:uid="{00000000-0005-0000-0000-0000CC150000}"/>
    <cellStyle name="Currency 3 6" xfId="5575" xr:uid="{00000000-0005-0000-0000-0000CD150000}"/>
    <cellStyle name="Currency 3 7" xfId="5576" xr:uid="{00000000-0005-0000-0000-0000CE150000}"/>
    <cellStyle name="Currency 3 8" xfId="5577" xr:uid="{00000000-0005-0000-0000-0000CF150000}"/>
    <cellStyle name="Currency 3 9" xfId="5578" xr:uid="{00000000-0005-0000-0000-0000D0150000}"/>
    <cellStyle name="Currency 30" xfId="5579" xr:uid="{00000000-0005-0000-0000-0000D1150000}"/>
    <cellStyle name="Currency 31" xfId="5580" xr:uid="{00000000-0005-0000-0000-0000D2150000}"/>
    <cellStyle name="Currency 32" xfId="5581" xr:uid="{00000000-0005-0000-0000-0000D3150000}"/>
    <cellStyle name="Currency 33" xfId="5582" xr:uid="{00000000-0005-0000-0000-0000D4150000}"/>
    <cellStyle name="Currency 34" xfId="5583" xr:uid="{00000000-0005-0000-0000-0000D5150000}"/>
    <cellStyle name="Currency 35" xfId="5584" xr:uid="{00000000-0005-0000-0000-0000D6150000}"/>
    <cellStyle name="Currency 36" xfId="5585" xr:uid="{00000000-0005-0000-0000-0000D7150000}"/>
    <cellStyle name="Currency 36 2" xfId="18157" xr:uid="{00000000-0005-0000-0000-0000D8150000}"/>
    <cellStyle name="Currency 36 2 2" xfId="18301" xr:uid="{00000000-0005-0000-0000-0000D9150000}"/>
    <cellStyle name="Currency 36 3" xfId="18250" xr:uid="{00000000-0005-0000-0000-0000DA150000}"/>
    <cellStyle name="Currency 37" xfId="5586" xr:uid="{00000000-0005-0000-0000-0000DB150000}"/>
    <cellStyle name="Currency 37 2" xfId="18158" xr:uid="{00000000-0005-0000-0000-0000DC150000}"/>
    <cellStyle name="Currency 37 2 2" xfId="18302" xr:uid="{00000000-0005-0000-0000-0000DD150000}"/>
    <cellStyle name="Currency 37 3" xfId="18251" xr:uid="{00000000-0005-0000-0000-0000DE150000}"/>
    <cellStyle name="Currency 38" xfId="5587" xr:uid="{00000000-0005-0000-0000-0000DF150000}"/>
    <cellStyle name="Currency 38 2" xfId="18159" xr:uid="{00000000-0005-0000-0000-0000E0150000}"/>
    <cellStyle name="Currency 38 2 2" xfId="18303" xr:uid="{00000000-0005-0000-0000-0000E1150000}"/>
    <cellStyle name="Currency 38 3" xfId="18252" xr:uid="{00000000-0005-0000-0000-0000E2150000}"/>
    <cellStyle name="Currency 39" xfId="5588" xr:uid="{00000000-0005-0000-0000-0000E3150000}"/>
    <cellStyle name="Currency 39 2" xfId="18160" xr:uid="{00000000-0005-0000-0000-0000E4150000}"/>
    <cellStyle name="Currency 39 2 2" xfId="18304" xr:uid="{00000000-0005-0000-0000-0000E5150000}"/>
    <cellStyle name="Currency 39 3" xfId="18253" xr:uid="{00000000-0005-0000-0000-0000E6150000}"/>
    <cellStyle name="Currency 4" xfId="5589" xr:uid="{00000000-0005-0000-0000-0000E7150000}"/>
    <cellStyle name="Currency 4 10" xfId="5590" xr:uid="{00000000-0005-0000-0000-0000E8150000}"/>
    <cellStyle name="Currency 4 11" xfId="5591" xr:uid="{00000000-0005-0000-0000-0000E9150000}"/>
    <cellStyle name="Currency 4 12" xfId="5592" xr:uid="{00000000-0005-0000-0000-0000EA150000}"/>
    <cellStyle name="Currency 4 13" xfId="5593" xr:uid="{00000000-0005-0000-0000-0000EB150000}"/>
    <cellStyle name="Currency 4 14" xfId="5594" xr:uid="{00000000-0005-0000-0000-0000EC150000}"/>
    <cellStyle name="Currency 4 15" xfId="5595" xr:uid="{00000000-0005-0000-0000-0000ED150000}"/>
    <cellStyle name="Currency 4 16" xfId="5596" xr:uid="{00000000-0005-0000-0000-0000EE150000}"/>
    <cellStyle name="Currency 4 17" xfId="5597" xr:uid="{00000000-0005-0000-0000-0000EF150000}"/>
    <cellStyle name="Currency 4 18" xfId="5598" xr:uid="{00000000-0005-0000-0000-0000F0150000}"/>
    <cellStyle name="Currency 4 19" xfId="5599" xr:uid="{00000000-0005-0000-0000-0000F1150000}"/>
    <cellStyle name="Currency 4 2" xfId="5600" xr:uid="{00000000-0005-0000-0000-0000F2150000}"/>
    <cellStyle name="Currency 4 2 2" xfId="5601" xr:uid="{00000000-0005-0000-0000-0000F3150000}"/>
    <cellStyle name="Currency 4 20" xfId="5602" xr:uid="{00000000-0005-0000-0000-0000F4150000}"/>
    <cellStyle name="Currency 4 3" xfId="5603" xr:uid="{00000000-0005-0000-0000-0000F5150000}"/>
    <cellStyle name="Currency 4 3 2" xfId="5604" xr:uid="{00000000-0005-0000-0000-0000F6150000}"/>
    <cellStyle name="Currency 4 4" xfId="5605" xr:uid="{00000000-0005-0000-0000-0000F7150000}"/>
    <cellStyle name="Currency 4 4 2" xfId="5606" xr:uid="{00000000-0005-0000-0000-0000F8150000}"/>
    <cellStyle name="Currency 4 5" xfId="5607" xr:uid="{00000000-0005-0000-0000-0000F9150000}"/>
    <cellStyle name="Currency 4 6" xfId="5608" xr:uid="{00000000-0005-0000-0000-0000FA150000}"/>
    <cellStyle name="Currency 4 7" xfId="5609" xr:uid="{00000000-0005-0000-0000-0000FB150000}"/>
    <cellStyle name="Currency 4 8" xfId="5610" xr:uid="{00000000-0005-0000-0000-0000FC150000}"/>
    <cellStyle name="Currency 4 9" xfId="5611" xr:uid="{00000000-0005-0000-0000-0000FD150000}"/>
    <cellStyle name="Currency 5" xfId="5612" xr:uid="{00000000-0005-0000-0000-0000FE150000}"/>
    <cellStyle name="Currency 5 10" xfId="5613" xr:uid="{00000000-0005-0000-0000-0000FF150000}"/>
    <cellStyle name="Currency 5 11" xfId="5614" xr:uid="{00000000-0005-0000-0000-000000160000}"/>
    <cellStyle name="Currency 5 12" xfId="5615" xr:uid="{00000000-0005-0000-0000-000001160000}"/>
    <cellStyle name="Currency 5 13" xfId="5616" xr:uid="{00000000-0005-0000-0000-000002160000}"/>
    <cellStyle name="Currency 5 14" xfId="5617" xr:uid="{00000000-0005-0000-0000-000003160000}"/>
    <cellStyle name="Currency 5 15" xfId="5618" xr:uid="{00000000-0005-0000-0000-000004160000}"/>
    <cellStyle name="Currency 5 16" xfId="5619" xr:uid="{00000000-0005-0000-0000-000005160000}"/>
    <cellStyle name="Currency 5 17" xfId="5620" xr:uid="{00000000-0005-0000-0000-000006160000}"/>
    <cellStyle name="Currency 5 18" xfId="5621" xr:uid="{00000000-0005-0000-0000-000007160000}"/>
    <cellStyle name="Currency 5 19" xfId="5622" xr:uid="{00000000-0005-0000-0000-000008160000}"/>
    <cellStyle name="Currency 5 2" xfId="5623" xr:uid="{00000000-0005-0000-0000-000009160000}"/>
    <cellStyle name="Currency 5 2 10" xfId="5624" xr:uid="{00000000-0005-0000-0000-00000A160000}"/>
    <cellStyle name="Currency 5 2 11" xfId="5625" xr:uid="{00000000-0005-0000-0000-00000B160000}"/>
    <cellStyle name="Currency 5 2 12" xfId="5626" xr:uid="{00000000-0005-0000-0000-00000C160000}"/>
    <cellStyle name="Currency 5 2 13" xfId="5627" xr:uid="{00000000-0005-0000-0000-00000D160000}"/>
    <cellStyle name="Currency 5 2 14" xfId="5628" xr:uid="{00000000-0005-0000-0000-00000E160000}"/>
    <cellStyle name="Currency 5 2 15" xfId="5629" xr:uid="{00000000-0005-0000-0000-00000F160000}"/>
    <cellStyle name="Currency 5 2 2" xfId="5630" xr:uid="{00000000-0005-0000-0000-000010160000}"/>
    <cellStyle name="Currency 5 2 3" xfId="5631" xr:uid="{00000000-0005-0000-0000-000011160000}"/>
    <cellStyle name="Currency 5 2 4" xfId="5632" xr:uid="{00000000-0005-0000-0000-000012160000}"/>
    <cellStyle name="Currency 5 2 5" xfId="5633" xr:uid="{00000000-0005-0000-0000-000013160000}"/>
    <cellStyle name="Currency 5 2 6" xfId="5634" xr:uid="{00000000-0005-0000-0000-000014160000}"/>
    <cellStyle name="Currency 5 2 7" xfId="5635" xr:uid="{00000000-0005-0000-0000-000015160000}"/>
    <cellStyle name="Currency 5 2 8" xfId="5636" xr:uid="{00000000-0005-0000-0000-000016160000}"/>
    <cellStyle name="Currency 5 2 9" xfId="5637" xr:uid="{00000000-0005-0000-0000-000017160000}"/>
    <cellStyle name="Currency 5 20" xfId="5638" xr:uid="{00000000-0005-0000-0000-000018160000}"/>
    <cellStyle name="Currency 5 21" xfId="5639" xr:uid="{00000000-0005-0000-0000-000019160000}"/>
    <cellStyle name="Currency 5 22" xfId="5640" xr:uid="{00000000-0005-0000-0000-00001A160000}"/>
    <cellStyle name="Currency 5 23" xfId="5641" xr:uid="{00000000-0005-0000-0000-00001B160000}"/>
    <cellStyle name="Currency 5 3" xfId="5642" xr:uid="{00000000-0005-0000-0000-00001C160000}"/>
    <cellStyle name="Currency 5 4" xfId="5643" xr:uid="{00000000-0005-0000-0000-00001D160000}"/>
    <cellStyle name="Currency 5 5" xfId="5644" xr:uid="{00000000-0005-0000-0000-00001E160000}"/>
    <cellStyle name="Currency 5 6" xfId="5645" xr:uid="{00000000-0005-0000-0000-00001F160000}"/>
    <cellStyle name="Currency 5 7" xfId="5646" xr:uid="{00000000-0005-0000-0000-000020160000}"/>
    <cellStyle name="Currency 5 8" xfId="5647" xr:uid="{00000000-0005-0000-0000-000021160000}"/>
    <cellStyle name="Currency 5 9" xfId="5648" xr:uid="{00000000-0005-0000-0000-000022160000}"/>
    <cellStyle name="Currency 6" xfId="5649" xr:uid="{00000000-0005-0000-0000-000023160000}"/>
    <cellStyle name="Currency 6 10" xfId="5650" xr:uid="{00000000-0005-0000-0000-000024160000}"/>
    <cellStyle name="Currency 6 11" xfId="5651" xr:uid="{00000000-0005-0000-0000-000025160000}"/>
    <cellStyle name="Currency 6 12" xfId="5652" xr:uid="{00000000-0005-0000-0000-000026160000}"/>
    <cellStyle name="Currency 6 13" xfId="5653" xr:uid="{00000000-0005-0000-0000-000027160000}"/>
    <cellStyle name="Currency 6 14" xfId="5654" xr:uid="{00000000-0005-0000-0000-000028160000}"/>
    <cellStyle name="Currency 6 15" xfId="5655" xr:uid="{00000000-0005-0000-0000-000029160000}"/>
    <cellStyle name="Currency 6 16" xfId="5656" xr:uid="{00000000-0005-0000-0000-00002A160000}"/>
    <cellStyle name="Currency 6 17" xfId="5657" xr:uid="{00000000-0005-0000-0000-00002B160000}"/>
    <cellStyle name="Currency 6 18" xfId="5658" xr:uid="{00000000-0005-0000-0000-00002C160000}"/>
    <cellStyle name="Currency 6 19" xfId="5659" xr:uid="{00000000-0005-0000-0000-00002D160000}"/>
    <cellStyle name="Currency 6 2" xfId="5660" xr:uid="{00000000-0005-0000-0000-00002E160000}"/>
    <cellStyle name="Currency 6 2 10" xfId="5661" xr:uid="{00000000-0005-0000-0000-00002F160000}"/>
    <cellStyle name="Currency 6 2 11" xfId="5662" xr:uid="{00000000-0005-0000-0000-000030160000}"/>
    <cellStyle name="Currency 6 2 12" xfId="5663" xr:uid="{00000000-0005-0000-0000-000031160000}"/>
    <cellStyle name="Currency 6 2 13" xfId="5664" xr:uid="{00000000-0005-0000-0000-000032160000}"/>
    <cellStyle name="Currency 6 2 14" xfId="5665" xr:uid="{00000000-0005-0000-0000-000033160000}"/>
    <cellStyle name="Currency 6 2 2" xfId="5666" xr:uid="{00000000-0005-0000-0000-000034160000}"/>
    <cellStyle name="Currency 6 2 3" xfId="5667" xr:uid="{00000000-0005-0000-0000-000035160000}"/>
    <cellStyle name="Currency 6 2 4" xfId="5668" xr:uid="{00000000-0005-0000-0000-000036160000}"/>
    <cellStyle name="Currency 6 2 5" xfId="5669" xr:uid="{00000000-0005-0000-0000-000037160000}"/>
    <cellStyle name="Currency 6 2 6" xfId="5670" xr:uid="{00000000-0005-0000-0000-000038160000}"/>
    <cellStyle name="Currency 6 2 7" xfId="5671" xr:uid="{00000000-0005-0000-0000-000039160000}"/>
    <cellStyle name="Currency 6 2 8" xfId="5672" xr:uid="{00000000-0005-0000-0000-00003A160000}"/>
    <cellStyle name="Currency 6 2 9" xfId="5673" xr:uid="{00000000-0005-0000-0000-00003B160000}"/>
    <cellStyle name="Currency 6 20" xfId="5674" xr:uid="{00000000-0005-0000-0000-00003C160000}"/>
    <cellStyle name="Currency 6 21" xfId="5675" xr:uid="{00000000-0005-0000-0000-00003D160000}"/>
    <cellStyle name="Currency 6 22" xfId="5676" xr:uid="{00000000-0005-0000-0000-00003E160000}"/>
    <cellStyle name="Currency 6 23" xfId="5677" xr:uid="{00000000-0005-0000-0000-00003F160000}"/>
    <cellStyle name="Currency 6 3" xfId="5678" xr:uid="{00000000-0005-0000-0000-000040160000}"/>
    <cellStyle name="Currency 6 4" xfId="5679" xr:uid="{00000000-0005-0000-0000-000041160000}"/>
    <cellStyle name="Currency 6 5" xfId="5680" xr:uid="{00000000-0005-0000-0000-000042160000}"/>
    <cellStyle name="Currency 6 6" xfId="5681" xr:uid="{00000000-0005-0000-0000-000043160000}"/>
    <cellStyle name="Currency 6 7" xfId="5682" xr:uid="{00000000-0005-0000-0000-000044160000}"/>
    <cellStyle name="Currency 6 8" xfId="5683" xr:uid="{00000000-0005-0000-0000-000045160000}"/>
    <cellStyle name="Currency 6 9" xfId="5684" xr:uid="{00000000-0005-0000-0000-000046160000}"/>
    <cellStyle name="Currency 7" xfId="5685" xr:uid="{00000000-0005-0000-0000-000047160000}"/>
    <cellStyle name="Currency 7 2" xfId="5686" xr:uid="{00000000-0005-0000-0000-000048160000}"/>
    <cellStyle name="Currency 7 3" xfId="5687" xr:uid="{00000000-0005-0000-0000-000049160000}"/>
    <cellStyle name="Currency 7 4" xfId="5688" xr:uid="{00000000-0005-0000-0000-00004A160000}"/>
    <cellStyle name="Currency 7 5" xfId="5689" xr:uid="{00000000-0005-0000-0000-00004B160000}"/>
    <cellStyle name="Currency 7 6" xfId="5690" xr:uid="{00000000-0005-0000-0000-00004C160000}"/>
    <cellStyle name="Currency 7 7" xfId="5691" xr:uid="{00000000-0005-0000-0000-00004D160000}"/>
    <cellStyle name="Currency 7 8" xfId="5692" xr:uid="{00000000-0005-0000-0000-00004E160000}"/>
    <cellStyle name="Currency 8" xfId="16" xr:uid="{00000000-0005-0000-0000-00004F160000}"/>
    <cellStyle name="Currency 8 10" xfId="5693" xr:uid="{00000000-0005-0000-0000-000050160000}"/>
    <cellStyle name="Currency 8 11" xfId="5694" xr:uid="{00000000-0005-0000-0000-000051160000}"/>
    <cellStyle name="Currency 8 12" xfId="5695" xr:uid="{00000000-0005-0000-0000-000052160000}"/>
    <cellStyle name="Currency 8 13" xfId="5696" xr:uid="{00000000-0005-0000-0000-000053160000}"/>
    <cellStyle name="Currency 8 14" xfId="5697" xr:uid="{00000000-0005-0000-0000-000054160000}"/>
    <cellStyle name="Currency 8 15" xfId="5698" xr:uid="{00000000-0005-0000-0000-000055160000}"/>
    <cellStyle name="Currency 8 2" xfId="5699" xr:uid="{00000000-0005-0000-0000-000056160000}"/>
    <cellStyle name="Currency 8 2 2" xfId="5700" xr:uid="{00000000-0005-0000-0000-000057160000}"/>
    <cellStyle name="Currency 8 2 3" xfId="5701" xr:uid="{00000000-0005-0000-0000-000058160000}"/>
    <cellStyle name="Currency 8 3" xfId="5702" xr:uid="{00000000-0005-0000-0000-000059160000}"/>
    <cellStyle name="Currency 8 4" xfId="5703" xr:uid="{00000000-0005-0000-0000-00005A160000}"/>
    <cellStyle name="Currency 8 5" xfId="5704" xr:uid="{00000000-0005-0000-0000-00005B160000}"/>
    <cellStyle name="Currency 8 6" xfId="5705" xr:uid="{00000000-0005-0000-0000-00005C160000}"/>
    <cellStyle name="Currency 8 7" xfId="5706" xr:uid="{00000000-0005-0000-0000-00005D160000}"/>
    <cellStyle name="Currency 8 8" xfId="5707" xr:uid="{00000000-0005-0000-0000-00005E160000}"/>
    <cellStyle name="Currency 8 9" xfId="5708" xr:uid="{00000000-0005-0000-0000-00005F160000}"/>
    <cellStyle name="Currency 9" xfId="5709" xr:uid="{00000000-0005-0000-0000-000060160000}"/>
    <cellStyle name="Currency 9 2" xfId="5710" xr:uid="{00000000-0005-0000-0000-000061160000}"/>
    <cellStyle name="Currency 9 3" xfId="5711" xr:uid="{00000000-0005-0000-0000-000062160000}"/>
    <cellStyle name="Currency 9 4" xfId="5712" xr:uid="{00000000-0005-0000-0000-000063160000}"/>
    <cellStyle name="Currency ᛛ0]" xfId="5713" xr:uid="{00000000-0005-0000-0000-000064160000}"/>
    <cellStyle name="Currency0" xfId="5714" xr:uid="{00000000-0005-0000-0000-000065160000}"/>
    <cellStyle name="Currency0 2" xfId="5715" xr:uid="{00000000-0005-0000-0000-000066160000}"/>
    <cellStyle name="Currency0 2 2" xfId="5716" xr:uid="{00000000-0005-0000-0000-000067160000}"/>
    <cellStyle name="Currency0 2 3" xfId="5717" xr:uid="{00000000-0005-0000-0000-000068160000}"/>
    <cellStyle name="Currency0 3" xfId="5718" xr:uid="{00000000-0005-0000-0000-000069160000}"/>
    <cellStyle name="Currency0 4" xfId="5719" xr:uid="{00000000-0005-0000-0000-00006A160000}"/>
    <cellStyle name="custom" xfId="5720" xr:uid="{00000000-0005-0000-0000-00006B160000}"/>
    <cellStyle name="custom 2" xfId="5721" xr:uid="{00000000-0005-0000-0000-00006C160000}"/>
    <cellStyle name="custom 2 2" xfId="5722" xr:uid="{00000000-0005-0000-0000-00006D160000}"/>
    <cellStyle name="custom 2 3" xfId="5723" xr:uid="{00000000-0005-0000-0000-00006E160000}"/>
    <cellStyle name="custom 3" xfId="5724" xr:uid="{00000000-0005-0000-0000-00006F160000}"/>
    <cellStyle name="custom 4" xfId="5725" xr:uid="{00000000-0005-0000-0000-000070160000}"/>
    <cellStyle name="DATA_ENT" xfId="5726" xr:uid="{00000000-0005-0000-0000-000071160000}"/>
    <cellStyle name="Date" xfId="5727" xr:uid="{00000000-0005-0000-0000-000072160000}"/>
    <cellStyle name="Date 10" xfId="5728" xr:uid="{00000000-0005-0000-0000-000073160000}"/>
    <cellStyle name="Date 11" xfId="5729" xr:uid="{00000000-0005-0000-0000-000074160000}"/>
    <cellStyle name="Date 12" xfId="5730" xr:uid="{00000000-0005-0000-0000-000075160000}"/>
    <cellStyle name="Date 13" xfId="5731" xr:uid="{00000000-0005-0000-0000-000076160000}"/>
    <cellStyle name="Date 14" xfId="5732" xr:uid="{00000000-0005-0000-0000-000077160000}"/>
    <cellStyle name="Date 15" xfId="5733" xr:uid="{00000000-0005-0000-0000-000078160000}"/>
    <cellStyle name="Date 16" xfId="5734" xr:uid="{00000000-0005-0000-0000-000079160000}"/>
    <cellStyle name="Date 17" xfId="5735" xr:uid="{00000000-0005-0000-0000-00007A160000}"/>
    <cellStyle name="Date 18" xfId="5736" xr:uid="{00000000-0005-0000-0000-00007B160000}"/>
    <cellStyle name="Date 19" xfId="5737" xr:uid="{00000000-0005-0000-0000-00007C160000}"/>
    <cellStyle name="Date 2" xfId="5738" xr:uid="{00000000-0005-0000-0000-00007D160000}"/>
    <cellStyle name="Date 2 2" xfId="5739" xr:uid="{00000000-0005-0000-0000-00007E160000}"/>
    <cellStyle name="Date 2 3" xfId="5740" xr:uid="{00000000-0005-0000-0000-00007F160000}"/>
    <cellStyle name="Date 20" xfId="5741" xr:uid="{00000000-0005-0000-0000-000080160000}"/>
    <cellStyle name="Date 21" xfId="5742" xr:uid="{00000000-0005-0000-0000-000081160000}"/>
    <cellStyle name="Date 3" xfId="5743" xr:uid="{00000000-0005-0000-0000-000082160000}"/>
    <cellStyle name="Date 4" xfId="5744" xr:uid="{00000000-0005-0000-0000-000083160000}"/>
    <cellStyle name="Date 5" xfId="5745" xr:uid="{00000000-0005-0000-0000-000084160000}"/>
    <cellStyle name="Date 6" xfId="5746" xr:uid="{00000000-0005-0000-0000-000085160000}"/>
    <cellStyle name="Date 7" xfId="5747" xr:uid="{00000000-0005-0000-0000-000086160000}"/>
    <cellStyle name="Date 8" xfId="5748" xr:uid="{00000000-0005-0000-0000-000087160000}"/>
    <cellStyle name="Date 9" xfId="5749" xr:uid="{00000000-0005-0000-0000-000088160000}"/>
    <cellStyle name="Date Short" xfId="5750" xr:uid="{00000000-0005-0000-0000-000089160000}"/>
    <cellStyle name="Date_01. BLANK STE" xfId="5751" xr:uid="{00000000-0005-0000-0000-00008A160000}"/>
    <cellStyle name="Date2" xfId="5752" xr:uid="{00000000-0005-0000-0000-00008B160000}"/>
    <cellStyle name="DATI" xfId="5753" xr:uid="{00000000-0005-0000-0000-00008C160000}"/>
    <cellStyle name="DATI 2" xfId="5754" xr:uid="{00000000-0005-0000-0000-00008D160000}"/>
    <cellStyle name="DATI 3" xfId="5755" xr:uid="{00000000-0005-0000-0000-00008E160000}"/>
    <cellStyle name="Datum" xfId="5756" xr:uid="{00000000-0005-0000-0000-00008F160000}"/>
    <cellStyle name="DecBold" xfId="5757" xr:uid="{00000000-0005-0000-0000-000090160000}"/>
    <cellStyle name="Decimal (3)" xfId="5758" xr:uid="{00000000-0005-0000-0000-000091160000}"/>
    <cellStyle name="Decimal (3) 2" xfId="5759" xr:uid="{00000000-0005-0000-0000-000092160000}"/>
    <cellStyle name="Decimal (3) 2 2" xfId="5760" xr:uid="{00000000-0005-0000-0000-000093160000}"/>
    <cellStyle name="Decimal (3) 2 3" xfId="5761" xr:uid="{00000000-0005-0000-0000-000094160000}"/>
    <cellStyle name="Decimal (3) 3" xfId="5762" xr:uid="{00000000-0005-0000-0000-000095160000}"/>
    <cellStyle name="Decimal (3) 4" xfId="5763" xr:uid="{00000000-0005-0000-0000-000096160000}"/>
    <cellStyle name="Delta" xfId="5764" xr:uid="{00000000-0005-0000-0000-000097160000}"/>
    <cellStyle name="Delta 2" xfId="5765" xr:uid="{00000000-0005-0000-0000-000098160000}"/>
    <cellStyle name="Delta 3" xfId="5766" xr:uid="{00000000-0005-0000-0000-000099160000}"/>
    <cellStyle name="Delta percentuale" xfId="5767" xr:uid="{00000000-0005-0000-0000-00009A160000}"/>
    <cellStyle name="Delta percentuale 2" xfId="5768" xr:uid="{00000000-0005-0000-0000-00009B160000}"/>
    <cellStyle name="Delta percentuale 3" xfId="5769" xr:uid="{00000000-0005-0000-0000-00009C160000}"/>
    <cellStyle name="Delta%" xfId="5770" xr:uid="{00000000-0005-0000-0000-00009D160000}"/>
    <cellStyle name="Delta% 2" xfId="5771" xr:uid="{00000000-0005-0000-0000-00009E160000}"/>
    <cellStyle name="Delta% 3" xfId="5772" xr:uid="{00000000-0005-0000-0000-00009F160000}"/>
    <cellStyle name="DELTA_Akzo Nobel Headcount Model v7" xfId="5773" xr:uid="{00000000-0005-0000-0000-0000A0160000}"/>
    <cellStyle name="Design" xfId="5774" xr:uid="{00000000-0005-0000-0000-0000A1160000}"/>
    <cellStyle name="Dezimal [0]_ " xfId="5775" xr:uid="{00000000-0005-0000-0000-0000A2160000}"/>
    <cellStyle name="Dezimal_ " xfId="5776" xr:uid="{00000000-0005-0000-0000-0000A3160000}"/>
    <cellStyle name="Dollars" xfId="5777" xr:uid="{00000000-0005-0000-0000-0000A4160000}"/>
    <cellStyle name="DOWNFOOT" xfId="5778" xr:uid="{00000000-0005-0000-0000-0000A5160000}"/>
    <cellStyle name="DRILL" xfId="5779" xr:uid="{00000000-0005-0000-0000-0000A6160000}"/>
    <cellStyle name="DRILL 2" xfId="5780" xr:uid="{00000000-0005-0000-0000-0000A7160000}"/>
    <cellStyle name="DRILL 3" xfId="5781" xr:uid="{00000000-0005-0000-0000-0000A8160000}"/>
    <cellStyle name="Dziesiętny_AA_BankGuar_Sunrise v1" xfId="5782" xr:uid="{00000000-0005-0000-0000-0000A9160000}"/>
    <cellStyle name="Ed's Changes" xfId="5783" xr:uid="{00000000-0005-0000-0000-0000AA160000}"/>
    <cellStyle name="Emphasis 1" xfId="18210" xr:uid="{00000000-0005-0000-0000-0000AB160000}"/>
    <cellStyle name="Emphasis 2" xfId="18211" xr:uid="{00000000-0005-0000-0000-0000AC160000}"/>
    <cellStyle name="Emphasis 3" xfId="18212" xr:uid="{00000000-0005-0000-0000-0000AD160000}"/>
    <cellStyle name="Encabezado 4" xfId="5784" xr:uid="{00000000-0005-0000-0000-0000AE160000}"/>
    <cellStyle name="Énfasis1" xfId="5785" xr:uid="{00000000-0005-0000-0000-0000AF160000}"/>
    <cellStyle name="Énfasis2" xfId="5786" xr:uid="{00000000-0005-0000-0000-0000B0160000}"/>
    <cellStyle name="Énfasis3" xfId="5787" xr:uid="{00000000-0005-0000-0000-0000B1160000}"/>
    <cellStyle name="Énfasis4" xfId="5788" xr:uid="{00000000-0005-0000-0000-0000B2160000}"/>
    <cellStyle name="Énfasis5" xfId="5789" xr:uid="{00000000-0005-0000-0000-0000B3160000}"/>
    <cellStyle name="Énfasis6" xfId="5790" xr:uid="{00000000-0005-0000-0000-0000B4160000}"/>
    <cellStyle name="ENTE" xfId="5791" xr:uid="{00000000-0005-0000-0000-0000B5160000}"/>
    <cellStyle name="Enter Currency (0)" xfId="5792" xr:uid="{00000000-0005-0000-0000-0000B6160000}"/>
    <cellStyle name="Enter Currency (2)" xfId="5793" xr:uid="{00000000-0005-0000-0000-0000B7160000}"/>
    <cellStyle name="Enter Units (0)" xfId="5794" xr:uid="{00000000-0005-0000-0000-0000B8160000}"/>
    <cellStyle name="Enter Units (1)" xfId="5795" xr:uid="{00000000-0005-0000-0000-0000B9160000}"/>
    <cellStyle name="Enter Units (2)" xfId="5796" xr:uid="{00000000-0005-0000-0000-0000BA160000}"/>
    <cellStyle name="Entered" xfId="5797" xr:uid="{00000000-0005-0000-0000-0000BB160000}"/>
    <cellStyle name="Entered 2" xfId="5798" xr:uid="{00000000-0005-0000-0000-0000BC160000}"/>
    <cellStyle name="Entered 3" xfId="5799" xr:uid="{00000000-0005-0000-0000-0000BD160000}"/>
    <cellStyle name="Entered 4" xfId="5800" xr:uid="{00000000-0005-0000-0000-0000BE160000}"/>
    <cellStyle name="Entered 5" xfId="5801" xr:uid="{00000000-0005-0000-0000-0000BF160000}"/>
    <cellStyle name="Entered 6" xfId="5802" xr:uid="{00000000-0005-0000-0000-0000C0160000}"/>
    <cellStyle name="Entrada" xfId="5803" xr:uid="{00000000-0005-0000-0000-0000C1160000}"/>
    <cellStyle name="Entrada 2" xfId="5804" xr:uid="{00000000-0005-0000-0000-0000C2160000}"/>
    <cellStyle name="Entrada 2 2" xfId="5805" xr:uid="{00000000-0005-0000-0000-0000C3160000}"/>
    <cellStyle name="Entrada 3" xfId="5806" xr:uid="{00000000-0005-0000-0000-0000C4160000}"/>
    <cellStyle name="Entrada 3 2" xfId="5807" xr:uid="{00000000-0005-0000-0000-0000C5160000}"/>
    <cellStyle name="Entrada 4" xfId="5808" xr:uid="{00000000-0005-0000-0000-0000C6160000}"/>
    <cellStyle name="Entrada 4 2" xfId="5809" xr:uid="{00000000-0005-0000-0000-0000C7160000}"/>
    <cellStyle name="Entrada 5" xfId="5810" xr:uid="{00000000-0005-0000-0000-0000C8160000}"/>
    <cellStyle name="Entrada 5 2" xfId="5811" xr:uid="{00000000-0005-0000-0000-0000C9160000}"/>
    <cellStyle name="Entrada 6" xfId="5812" xr:uid="{00000000-0005-0000-0000-0000CA160000}"/>
    <cellStyle name="Entrada 6 2" xfId="5813" xr:uid="{00000000-0005-0000-0000-0000CB160000}"/>
    <cellStyle name="Entrada 7" xfId="5814" xr:uid="{00000000-0005-0000-0000-0000CC160000}"/>
    <cellStyle name="Entrada 7 2" xfId="5815" xr:uid="{00000000-0005-0000-0000-0000CD160000}"/>
    <cellStyle name="Entrada 8" xfId="5816" xr:uid="{00000000-0005-0000-0000-0000CE160000}"/>
    <cellStyle name="Equation" xfId="5817" xr:uid="{00000000-0005-0000-0000-0000CF160000}"/>
    <cellStyle name="Eric" xfId="5818" xr:uid="{00000000-0005-0000-0000-0000D0160000}"/>
    <cellStyle name="Error" xfId="5819" xr:uid="{00000000-0005-0000-0000-0000D1160000}"/>
    <cellStyle name="Essbase" xfId="5820" xr:uid="{00000000-0005-0000-0000-0000D2160000}"/>
    <cellStyle name="Essbase 2" xfId="5821" xr:uid="{00000000-0005-0000-0000-0000D3160000}"/>
    <cellStyle name="Essbase 2 2" xfId="5822" xr:uid="{00000000-0005-0000-0000-0000D4160000}"/>
    <cellStyle name="Essbase 2 3" xfId="5823" xr:uid="{00000000-0005-0000-0000-0000D5160000}"/>
    <cellStyle name="Essbase 3" xfId="5824" xr:uid="{00000000-0005-0000-0000-0000D6160000}"/>
    <cellStyle name="Essbase 4" xfId="5825" xr:uid="{00000000-0005-0000-0000-0000D7160000}"/>
    <cellStyle name="Essbase3" xfId="5826" xr:uid="{00000000-0005-0000-0000-0000D8160000}"/>
    <cellStyle name="Essbase3 2" xfId="5827" xr:uid="{00000000-0005-0000-0000-0000D9160000}"/>
    <cellStyle name="Essbase3 2 2" xfId="5828" xr:uid="{00000000-0005-0000-0000-0000DA160000}"/>
    <cellStyle name="Essbase3 2 3" xfId="5829" xr:uid="{00000000-0005-0000-0000-0000DB160000}"/>
    <cellStyle name="Essbase3 3" xfId="5830" xr:uid="{00000000-0005-0000-0000-0000DC160000}"/>
    <cellStyle name="Essbase3 4" xfId="5831" xr:uid="{00000000-0005-0000-0000-0000DD160000}"/>
    <cellStyle name="Euro" xfId="5832" xr:uid="{00000000-0005-0000-0000-0000DE160000}"/>
    <cellStyle name="Euro 2" xfId="5833" xr:uid="{00000000-0005-0000-0000-0000DF160000}"/>
    <cellStyle name="Euro 2 2" xfId="5834" xr:uid="{00000000-0005-0000-0000-0000E0160000}"/>
    <cellStyle name="Euro 2 3" xfId="5835" xr:uid="{00000000-0005-0000-0000-0000E1160000}"/>
    <cellStyle name="Euro 3" xfId="5836" xr:uid="{00000000-0005-0000-0000-0000E2160000}"/>
    <cellStyle name="Euro 4" xfId="5837" xr:uid="{00000000-0005-0000-0000-0000E3160000}"/>
    <cellStyle name="Euro 5" xfId="18338" xr:uid="{00000000-0005-0000-0000-0000E4160000}"/>
    <cellStyle name="Euro_BC_global_07_6 1 - Sin Peru" xfId="5838" xr:uid="{00000000-0005-0000-0000-0000E5160000}"/>
    <cellStyle name="Explanatory Text 10" xfId="5839" xr:uid="{00000000-0005-0000-0000-0000E6160000}"/>
    <cellStyle name="Explanatory Text 11" xfId="5840" xr:uid="{00000000-0005-0000-0000-0000E7160000}"/>
    <cellStyle name="Explanatory Text 12" xfId="5841" xr:uid="{00000000-0005-0000-0000-0000E8160000}"/>
    <cellStyle name="Explanatory Text 13" xfId="5842" xr:uid="{00000000-0005-0000-0000-0000E9160000}"/>
    <cellStyle name="Explanatory Text 14" xfId="5843" xr:uid="{00000000-0005-0000-0000-0000EA160000}"/>
    <cellStyle name="Explanatory Text 15" xfId="5844" xr:uid="{00000000-0005-0000-0000-0000EB160000}"/>
    <cellStyle name="Explanatory Text 2" xfId="5845" xr:uid="{00000000-0005-0000-0000-0000EC160000}"/>
    <cellStyle name="Explanatory Text 2 2" xfId="5846" xr:uid="{00000000-0005-0000-0000-0000ED160000}"/>
    <cellStyle name="Explanatory Text 2 3" xfId="5847" xr:uid="{00000000-0005-0000-0000-0000EE160000}"/>
    <cellStyle name="Explanatory Text 2 4" xfId="5848" xr:uid="{00000000-0005-0000-0000-0000EF160000}"/>
    <cellStyle name="Explanatory Text 3" xfId="5849" xr:uid="{00000000-0005-0000-0000-0000F0160000}"/>
    <cellStyle name="Explanatory Text 3 2" xfId="5850" xr:uid="{00000000-0005-0000-0000-0000F1160000}"/>
    <cellStyle name="Explanatory Text 3 3" xfId="5851" xr:uid="{00000000-0005-0000-0000-0000F2160000}"/>
    <cellStyle name="Explanatory Text 3 4" xfId="5852" xr:uid="{00000000-0005-0000-0000-0000F3160000}"/>
    <cellStyle name="Explanatory Text 3 5" xfId="5853" xr:uid="{00000000-0005-0000-0000-0000F4160000}"/>
    <cellStyle name="Explanatory Text 3 6" xfId="5854" xr:uid="{00000000-0005-0000-0000-0000F5160000}"/>
    <cellStyle name="Explanatory Text 4" xfId="5855" xr:uid="{00000000-0005-0000-0000-0000F6160000}"/>
    <cellStyle name="Explanatory Text 5" xfId="5856" xr:uid="{00000000-0005-0000-0000-0000F7160000}"/>
    <cellStyle name="Explanatory Text 6" xfId="5857" xr:uid="{00000000-0005-0000-0000-0000F8160000}"/>
    <cellStyle name="Explanatory Text 7" xfId="5858" xr:uid="{00000000-0005-0000-0000-0000F9160000}"/>
    <cellStyle name="Explanatory Text 8" xfId="5859" xr:uid="{00000000-0005-0000-0000-0000FA160000}"/>
    <cellStyle name="Explanatory Text 9" xfId="5860" xr:uid="{00000000-0005-0000-0000-0000FB160000}"/>
    <cellStyle name="Ezres [0]_Munka1" xfId="5861" xr:uid="{00000000-0005-0000-0000-0000FC160000}"/>
    <cellStyle name="Ezres_Munka1" xfId="5862" xr:uid="{00000000-0005-0000-0000-0000FD160000}"/>
    <cellStyle name="F H.T." xfId="5863" xr:uid="{00000000-0005-0000-0000-0000FE160000}"/>
    <cellStyle name="F H.T. 2" xfId="5864" xr:uid="{00000000-0005-0000-0000-0000FF160000}"/>
    <cellStyle name="F H.T. 2 2" xfId="5865" xr:uid="{00000000-0005-0000-0000-000000170000}"/>
    <cellStyle name="F H.T. 2 3" xfId="5866" xr:uid="{00000000-0005-0000-0000-000001170000}"/>
    <cellStyle name="F H.T. 3" xfId="5867" xr:uid="{00000000-0005-0000-0000-000002170000}"/>
    <cellStyle name="F H.T. 4" xfId="5868" xr:uid="{00000000-0005-0000-0000-000003170000}"/>
    <cellStyle name="Fees" xfId="5869" xr:uid="{00000000-0005-0000-0000-000004170000}"/>
    <cellStyle name="FILE ID" xfId="5870" xr:uid="{00000000-0005-0000-0000-000005170000}"/>
    <cellStyle name="Fin_Acct" xfId="5871" xr:uid="{00000000-0005-0000-0000-000006170000}"/>
    <cellStyle name="FinFunc" xfId="5872" xr:uid="{00000000-0005-0000-0000-000007170000}"/>
    <cellStyle name="FinFunc 2" xfId="5873" xr:uid="{00000000-0005-0000-0000-000008170000}"/>
    <cellStyle name="Fixed" xfId="5874" xr:uid="{00000000-0005-0000-0000-000009170000}"/>
    <cellStyle name="Fixed 2" xfId="5875" xr:uid="{00000000-0005-0000-0000-00000A170000}"/>
    <cellStyle name="Fixed 2 2" xfId="5876" xr:uid="{00000000-0005-0000-0000-00000B170000}"/>
    <cellStyle name="Fixed 2 3" xfId="5877" xr:uid="{00000000-0005-0000-0000-00000C170000}"/>
    <cellStyle name="Fixed 3" xfId="5878" xr:uid="{00000000-0005-0000-0000-00000D170000}"/>
    <cellStyle name="Fixed 4" xfId="5879" xr:uid="{00000000-0005-0000-0000-00000E170000}"/>
    <cellStyle name="FMVNumber" xfId="5880" xr:uid="{00000000-0005-0000-0000-00000F170000}"/>
    <cellStyle name="Followad Hyperlink" xfId="5881" xr:uid="{00000000-0005-0000-0000-000010170000}"/>
    <cellStyle name="font12" xfId="5882" xr:uid="{00000000-0005-0000-0000-000011170000}"/>
    <cellStyle name="font14" xfId="5883" xr:uid="{00000000-0005-0000-0000-000012170000}"/>
    <cellStyle name="FOOTNOTES" xfId="5884" xr:uid="{00000000-0005-0000-0000-000013170000}"/>
    <cellStyle name="fred" xfId="5885" xr:uid="{00000000-0005-0000-0000-000014170000}"/>
    <cellStyle name="Fred%" xfId="5886" xr:uid="{00000000-0005-0000-0000-000015170000}"/>
    <cellStyle name="FTE" xfId="5887" xr:uid="{00000000-0005-0000-0000-000016170000}"/>
    <cellStyle name="FTE 2" xfId="5888" xr:uid="{00000000-0005-0000-0000-000017170000}"/>
    <cellStyle name="FTE 2 2" xfId="5889" xr:uid="{00000000-0005-0000-0000-000018170000}"/>
    <cellStyle name="FTE 2 3" xfId="5890" xr:uid="{00000000-0005-0000-0000-000019170000}"/>
    <cellStyle name="FTE 3" xfId="5891" xr:uid="{00000000-0005-0000-0000-00001A170000}"/>
    <cellStyle name="FTE 4" xfId="5892" xr:uid="{00000000-0005-0000-0000-00001B170000}"/>
    <cellStyle name="FTE input" xfId="5893" xr:uid="{00000000-0005-0000-0000-00001C170000}"/>
    <cellStyle name="FTE input 10" xfId="5894" xr:uid="{00000000-0005-0000-0000-00001D170000}"/>
    <cellStyle name="FTE input 10 2" xfId="5895" xr:uid="{00000000-0005-0000-0000-00001E170000}"/>
    <cellStyle name="FTE input 11" xfId="5896" xr:uid="{00000000-0005-0000-0000-00001F170000}"/>
    <cellStyle name="FTE input 11 2" xfId="5897" xr:uid="{00000000-0005-0000-0000-000020170000}"/>
    <cellStyle name="FTE input 12" xfId="5898" xr:uid="{00000000-0005-0000-0000-000021170000}"/>
    <cellStyle name="FTE input 12 2" xfId="5899" xr:uid="{00000000-0005-0000-0000-000022170000}"/>
    <cellStyle name="FTE input 13" xfId="5900" xr:uid="{00000000-0005-0000-0000-000023170000}"/>
    <cellStyle name="FTE input 13 2" xfId="5901" xr:uid="{00000000-0005-0000-0000-000024170000}"/>
    <cellStyle name="FTE input 14" xfId="5902" xr:uid="{00000000-0005-0000-0000-000025170000}"/>
    <cellStyle name="FTE input 2" xfId="5903" xr:uid="{00000000-0005-0000-0000-000026170000}"/>
    <cellStyle name="FTE input 2 10" xfId="5904" xr:uid="{00000000-0005-0000-0000-000027170000}"/>
    <cellStyle name="FTE input 2 10 2" xfId="5905" xr:uid="{00000000-0005-0000-0000-000028170000}"/>
    <cellStyle name="FTE input 2 11" xfId="5906" xr:uid="{00000000-0005-0000-0000-000029170000}"/>
    <cellStyle name="FTE input 2 11 2" xfId="5907" xr:uid="{00000000-0005-0000-0000-00002A170000}"/>
    <cellStyle name="FTE input 2 12" xfId="5908" xr:uid="{00000000-0005-0000-0000-00002B170000}"/>
    <cellStyle name="FTE input 2 12 2" xfId="5909" xr:uid="{00000000-0005-0000-0000-00002C170000}"/>
    <cellStyle name="FTE input 2 13" xfId="5910" xr:uid="{00000000-0005-0000-0000-00002D170000}"/>
    <cellStyle name="FTE input 2 2" xfId="5911" xr:uid="{00000000-0005-0000-0000-00002E170000}"/>
    <cellStyle name="FTE input 2 2 2" xfId="5912" xr:uid="{00000000-0005-0000-0000-00002F170000}"/>
    <cellStyle name="FTE input 2 2 2 2" xfId="5913" xr:uid="{00000000-0005-0000-0000-000030170000}"/>
    <cellStyle name="FTE input 2 2 3" xfId="5914" xr:uid="{00000000-0005-0000-0000-000031170000}"/>
    <cellStyle name="FTE input 2 2 3 2" xfId="5915" xr:uid="{00000000-0005-0000-0000-000032170000}"/>
    <cellStyle name="FTE input 2 2 4" xfId="5916" xr:uid="{00000000-0005-0000-0000-000033170000}"/>
    <cellStyle name="FTE input 2 2 4 2" xfId="5917" xr:uid="{00000000-0005-0000-0000-000034170000}"/>
    <cellStyle name="FTE input 2 2 5" xfId="5918" xr:uid="{00000000-0005-0000-0000-000035170000}"/>
    <cellStyle name="FTE input 2 2 5 2" xfId="5919" xr:uid="{00000000-0005-0000-0000-000036170000}"/>
    <cellStyle name="FTE input 2 2 6" xfId="5920" xr:uid="{00000000-0005-0000-0000-000037170000}"/>
    <cellStyle name="FTE input 2 2 6 2" xfId="5921" xr:uid="{00000000-0005-0000-0000-000038170000}"/>
    <cellStyle name="FTE input 2 2 7" xfId="5922" xr:uid="{00000000-0005-0000-0000-000039170000}"/>
    <cellStyle name="FTE input 2 2 7 2" xfId="5923" xr:uid="{00000000-0005-0000-0000-00003A170000}"/>
    <cellStyle name="FTE input 2 2 8" xfId="5924" xr:uid="{00000000-0005-0000-0000-00003B170000}"/>
    <cellStyle name="FTE input 2 3" xfId="5925" xr:uid="{00000000-0005-0000-0000-00003C170000}"/>
    <cellStyle name="FTE input 2 3 2" xfId="5926" xr:uid="{00000000-0005-0000-0000-00003D170000}"/>
    <cellStyle name="FTE input 2 3 2 2" xfId="5927" xr:uid="{00000000-0005-0000-0000-00003E170000}"/>
    <cellStyle name="FTE input 2 3 3" xfId="5928" xr:uid="{00000000-0005-0000-0000-00003F170000}"/>
    <cellStyle name="FTE input 2 3 3 2" xfId="5929" xr:uid="{00000000-0005-0000-0000-000040170000}"/>
    <cellStyle name="FTE input 2 3 4" xfId="5930" xr:uid="{00000000-0005-0000-0000-000041170000}"/>
    <cellStyle name="FTE input 2 3 4 2" xfId="5931" xr:uid="{00000000-0005-0000-0000-000042170000}"/>
    <cellStyle name="FTE input 2 3 5" xfId="5932" xr:uid="{00000000-0005-0000-0000-000043170000}"/>
    <cellStyle name="FTE input 2 3 5 2" xfId="5933" xr:uid="{00000000-0005-0000-0000-000044170000}"/>
    <cellStyle name="FTE input 2 3 6" xfId="5934" xr:uid="{00000000-0005-0000-0000-000045170000}"/>
    <cellStyle name="FTE input 2 3 6 2" xfId="5935" xr:uid="{00000000-0005-0000-0000-000046170000}"/>
    <cellStyle name="FTE input 2 3 7" xfId="5936" xr:uid="{00000000-0005-0000-0000-000047170000}"/>
    <cellStyle name="FTE input 2 3 7 2" xfId="5937" xr:uid="{00000000-0005-0000-0000-000048170000}"/>
    <cellStyle name="FTE input 2 3 8" xfId="5938" xr:uid="{00000000-0005-0000-0000-000049170000}"/>
    <cellStyle name="FTE input 2 4" xfId="5939" xr:uid="{00000000-0005-0000-0000-00004A170000}"/>
    <cellStyle name="FTE input 2 4 2" xfId="5940" xr:uid="{00000000-0005-0000-0000-00004B170000}"/>
    <cellStyle name="FTE input 2 4 2 2" xfId="5941" xr:uid="{00000000-0005-0000-0000-00004C170000}"/>
    <cellStyle name="FTE input 2 4 3" xfId="5942" xr:uid="{00000000-0005-0000-0000-00004D170000}"/>
    <cellStyle name="FTE input 2 4 3 2" xfId="5943" xr:uid="{00000000-0005-0000-0000-00004E170000}"/>
    <cellStyle name="FTE input 2 4 4" xfId="5944" xr:uid="{00000000-0005-0000-0000-00004F170000}"/>
    <cellStyle name="FTE input 2 4 4 2" xfId="5945" xr:uid="{00000000-0005-0000-0000-000050170000}"/>
    <cellStyle name="FTE input 2 4 5" xfId="5946" xr:uid="{00000000-0005-0000-0000-000051170000}"/>
    <cellStyle name="FTE input 2 4 5 2" xfId="5947" xr:uid="{00000000-0005-0000-0000-000052170000}"/>
    <cellStyle name="FTE input 2 4 6" xfId="5948" xr:uid="{00000000-0005-0000-0000-000053170000}"/>
    <cellStyle name="FTE input 2 4 6 2" xfId="5949" xr:uid="{00000000-0005-0000-0000-000054170000}"/>
    <cellStyle name="FTE input 2 4 7" xfId="5950" xr:uid="{00000000-0005-0000-0000-000055170000}"/>
    <cellStyle name="FTE input 2 4 7 2" xfId="5951" xr:uid="{00000000-0005-0000-0000-000056170000}"/>
    <cellStyle name="FTE input 2 4 8" xfId="5952" xr:uid="{00000000-0005-0000-0000-000057170000}"/>
    <cellStyle name="FTE input 2 5" xfId="5953" xr:uid="{00000000-0005-0000-0000-000058170000}"/>
    <cellStyle name="FTE input 2 5 2" xfId="5954" xr:uid="{00000000-0005-0000-0000-000059170000}"/>
    <cellStyle name="FTE input 2 5 2 2" xfId="5955" xr:uid="{00000000-0005-0000-0000-00005A170000}"/>
    <cellStyle name="FTE input 2 5 3" xfId="5956" xr:uid="{00000000-0005-0000-0000-00005B170000}"/>
    <cellStyle name="FTE input 2 5 3 2" xfId="5957" xr:uid="{00000000-0005-0000-0000-00005C170000}"/>
    <cellStyle name="FTE input 2 5 4" xfId="5958" xr:uid="{00000000-0005-0000-0000-00005D170000}"/>
    <cellStyle name="FTE input 2 5 4 2" xfId="5959" xr:uid="{00000000-0005-0000-0000-00005E170000}"/>
    <cellStyle name="FTE input 2 5 5" xfId="5960" xr:uid="{00000000-0005-0000-0000-00005F170000}"/>
    <cellStyle name="FTE input 2 5 5 2" xfId="5961" xr:uid="{00000000-0005-0000-0000-000060170000}"/>
    <cellStyle name="FTE input 2 5 6" xfId="5962" xr:uid="{00000000-0005-0000-0000-000061170000}"/>
    <cellStyle name="FTE input 2 5 6 2" xfId="5963" xr:uid="{00000000-0005-0000-0000-000062170000}"/>
    <cellStyle name="FTE input 2 5 7" xfId="5964" xr:uid="{00000000-0005-0000-0000-000063170000}"/>
    <cellStyle name="FTE input 2 5 7 2" xfId="5965" xr:uid="{00000000-0005-0000-0000-000064170000}"/>
    <cellStyle name="FTE input 2 5 8" xfId="5966" xr:uid="{00000000-0005-0000-0000-000065170000}"/>
    <cellStyle name="FTE input 2 6" xfId="5967" xr:uid="{00000000-0005-0000-0000-000066170000}"/>
    <cellStyle name="FTE input 2 6 2" xfId="5968" xr:uid="{00000000-0005-0000-0000-000067170000}"/>
    <cellStyle name="FTE input 2 6 2 2" xfId="5969" xr:uid="{00000000-0005-0000-0000-000068170000}"/>
    <cellStyle name="FTE input 2 6 3" xfId="5970" xr:uid="{00000000-0005-0000-0000-000069170000}"/>
    <cellStyle name="FTE input 2 6 3 2" xfId="5971" xr:uid="{00000000-0005-0000-0000-00006A170000}"/>
    <cellStyle name="FTE input 2 6 4" xfId="5972" xr:uid="{00000000-0005-0000-0000-00006B170000}"/>
    <cellStyle name="FTE input 2 6 4 2" xfId="5973" xr:uid="{00000000-0005-0000-0000-00006C170000}"/>
    <cellStyle name="FTE input 2 6 5" xfId="5974" xr:uid="{00000000-0005-0000-0000-00006D170000}"/>
    <cellStyle name="FTE input 2 6 5 2" xfId="5975" xr:uid="{00000000-0005-0000-0000-00006E170000}"/>
    <cellStyle name="FTE input 2 6 6" xfId="5976" xr:uid="{00000000-0005-0000-0000-00006F170000}"/>
    <cellStyle name="FTE input 2 6 6 2" xfId="5977" xr:uid="{00000000-0005-0000-0000-000070170000}"/>
    <cellStyle name="FTE input 2 6 7" xfId="5978" xr:uid="{00000000-0005-0000-0000-000071170000}"/>
    <cellStyle name="FTE input 2 6 7 2" xfId="5979" xr:uid="{00000000-0005-0000-0000-000072170000}"/>
    <cellStyle name="FTE input 2 6 8" xfId="5980" xr:uid="{00000000-0005-0000-0000-000073170000}"/>
    <cellStyle name="FTE input 2 7" xfId="5981" xr:uid="{00000000-0005-0000-0000-000074170000}"/>
    <cellStyle name="FTE input 2 7 2" xfId="5982" xr:uid="{00000000-0005-0000-0000-000075170000}"/>
    <cellStyle name="FTE input 2 8" xfId="5983" xr:uid="{00000000-0005-0000-0000-000076170000}"/>
    <cellStyle name="FTE input 2 8 2" xfId="5984" xr:uid="{00000000-0005-0000-0000-000077170000}"/>
    <cellStyle name="FTE input 2 9" xfId="5985" xr:uid="{00000000-0005-0000-0000-000078170000}"/>
    <cellStyle name="FTE input 2 9 2" xfId="5986" xr:uid="{00000000-0005-0000-0000-000079170000}"/>
    <cellStyle name="FTE input 3" xfId="5987" xr:uid="{00000000-0005-0000-0000-00007A170000}"/>
    <cellStyle name="FTE input 3 2" xfId="5988" xr:uid="{00000000-0005-0000-0000-00007B170000}"/>
    <cellStyle name="FTE input 3 2 2" xfId="5989" xr:uid="{00000000-0005-0000-0000-00007C170000}"/>
    <cellStyle name="FTE input 3 3" xfId="5990" xr:uid="{00000000-0005-0000-0000-00007D170000}"/>
    <cellStyle name="FTE input 3 3 2" xfId="5991" xr:uid="{00000000-0005-0000-0000-00007E170000}"/>
    <cellStyle name="FTE input 3 4" xfId="5992" xr:uid="{00000000-0005-0000-0000-00007F170000}"/>
    <cellStyle name="FTE input 3 4 2" xfId="5993" xr:uid="{00000000-0005-0000-0000-000080170000}"/>
    <cellStyle name="FTE input 3 5" xfId="5994" xr:uid="{00000000-0005-0000-0000-000081170000}"/>
    <cellStyle name="FTE input 3 5 2" xfId="5995" xr:uid="{00000000-0005-0000-0000-000082170000}"/>
    <cellStyle name="FTE input 3 6" xfId="5996" xr:uid="{00000000-0005-0000-0000-000083170000}"/>
    <cellStyle name="FTE input 3 6 2" xfId="5997" xr:uid="{00000000-0005-0000-0000-000084170000}"/>
    <cellStyle name="FTE input 3 7" xfId="5998" xr:uid="{00000000-0005-0000-0000-000085170000}"/>
    <cellStyle name="FTE input 3 7 2" xfId="5999" xr:uid="{00000000-0005-0000-0000-000086170000}"/>
    <cellStyle name="FTE input 3 8" xfId="6000" xr:uid="{00000000-0005-0000-0000-000087170000}"/>
    <cellStyle name="FTE input 4" xfId="6001" xr:uid="{00000000-0005-0000-0000-000088170000}"/>
    <cellStyle name="FTE input 4 2" xfId="6002" xr:uid="{00000000-0005-0000-0000-000089170000}"/>
    <cellStyle name="FTE input 4 2 2" xfId="6003" xr:uid="{00000000-0005-0000-0000-00008A170000}"/>
    <cellStyle name="FTE input 4 3" xfId="6004" xr:uid="{00000000-0005-0000-0000-00008B170000}"/>
    <cellStyle name="FTE input 4 3 2" xfId="6005" xr:uid="{00000000-0005-0000-0000-00008C170000}"/>
    <cellStyle name="FTE input 4 4" xfId="6006" xr:uid="{00000000-0005-0000-0000-00008D170000}"/>
    <cellStyle name="FTE input 4 4 2" xfId="6007" xr:uid="{00000000-0005-0000-0000-00008E170000}"/>
    <cellStyle name="FTE input 4 5" xfId="6008" xr:uid="{00000000-0005-0000-0000-00008F170000}"/>
    <cellStyle name="FTE input 4 5 2" xfId="6009" xr:uid="{00000000-0005-0000-0000-000090170000}"/>
    <cellStyle name="FTE input 4 6" xfId="6010" xr:uid="{00000000-0005-0000-0000-000091170000}"/>
    <cellStyle name="FTE input 4 6 2" xfId="6011" xr:uid="{00000000-0005-0000-0000-000092170000}"/>
    <cellStyle name="FTE input 4 7" xfId="6012" xr:uid="{00000000-0005-0000-0000-000093170000}"/>
    <cellStyle name="FTE input 4 7 2" xfId="6013" xr:uid="{00000000-0005-0000-0000-000094170000}"/>
    <cellStyle name="FTE input 4 8" xfId="6014" xr:uid="{00000000-0005-0000-0000-000095170000}"/>
    <cellStyle name="FTE input 5" xfId="6015" xr:uid="{00000000-0005-0000-0000-000096170000}"/>
    <cellStyle name="FTE input 5 2" xfId="6016" xr:uid="{00000000-0005-0000-0000-000097170000}"/>
    <cellStyle name="FTE input 5 2 2" xfId="6017" xr:uid="{00000000-0005-0000-0000-000098170000}"/>
    <cellStyle name="FTE input 5 3" xfId="6018" xr:uid="{00000000-0005-0000-0000-000099170000}"/>
    <cellStyle name="FTE input 5 3 2" xfId="6019" xr:uid="{00000000-0005-0000-0000-00009A170000}"/>
    <cellStyle name="FTE input 5 4" xfId="6020" xr:uid="{00000000-0005-0000-0000-00009B170000}"/>
    <cellStyle name="FTE input 5 4 2" xfId="6021" xr:uid="{00000000-0005-0000-0000-00009C170000}"/>
    <cellStyle name="FTE input 5 5" xfId="6022" xr:uid="{00000000-0005-0000-0000-00009D170000}"/>
    <cellStyle name="FTE input 5 5 2" xfId="6023" xr:uid="{00000000-0005-0000-0000-00009E170000}"/>
    <cellStyle name="FTE input 5 6" xfId="6024" xr:uid="{00000000-0005-0000-0000-00009F170000}"/>
    <cellStyle name="FTE input 5 6 2" xfId="6025" xr:uid="{00000000-0005-0000-0000-0000A0170000}"/>
    <cellStyle name="FTE input 5 7" xfId="6026" xr:uid="{00000000-0005-0000-0000-0000A1170000}"/>
    <cellStyle name="FTE input 5 7 2" xfId="6027" xr:uid="{00000000-0005-0000-0000-0000A2170000}"/>
    <cellStyle name="FTE input 5 8" xfId="6028" xr:uid="{00000000-0005-0000-0000-0000A3170000}"/>
    <cellStyle name="FTE input 6" xfId="6029" xr:uid="{00000000-0005-0000-0000-0000A4170000}"/>
    <cellStyle name="FTE input 6 2" xfId="6030" xr:uid="{00000000-0005-0000-0000-0000A5170000}"/>
    <cellStyle name="FTE input 6 2 2" xfId="6031" xr:uid="{00000000-0005-0000-0000-0000A6170000}"/>
    <cellStyle name="FTE input 6 3" xfId="6032" xr:uid="{00000000-0005-0000-0000-0000A7170000}"/>
    <cellStyle name="FTE input 6 3 2" xfId="6033" xr:uid="{00000000-0005-0000-0000-0000A8170000}"/>
    <cellStyle name="FTE input 6 4" xfId="6034" xr:uid="{00000000-0005-0000-0000-0000A9170000}"/>
    <cellStyle name="FTE input 6 4 2" xfId="6035" xr:uid="{00000000-0005-0000-0000-0000AA170000}"/>
    <cellStyle name="FTE input 6 5" xfId="6036" xr:uid="{00000000-0005-0000-0000-0000AB170000}"/>
    <cellStyle name="FTE input 6 5 2" xfId="6037" xr:uid="{00000000-0005-0000-0000-0000AC170000}"/>
    <cellStyle name="FTE input 6 6" xfId="6038" xr:uid="{00000000-0005-0000-0000-0000AD170000}"/>
    <cellStyle name="FTE input 6 6 2" xfId="6039" xr:uid="{00000000-0005-0000-0000-0000AE170000}"/>
    <cellStyle name="FTE input 6 7" xfId="6040" xr:uid="{00000000-0005-0000-0000-0000AF170000}"/>
    <cellStyle name="FTE input 6 7 2" xfId="6041" xr:uid="{00000000-0005-0000-0000-0000B0170000}"/>
    <cellStyle name="FTE input 6 8" xfId="6042" xr:uid="{00000000-0005-0000-0000-0000B1170000}"/>
    <cellStyle name="FTE input 7" xfId="6043" xr:uid="{00000000-0005-0000-0000-0000B2170000}"/>
    <cellStyle name="FTE input 7 2" xfId="6044" xr:uid="{00000000-0005-0000-0000-0000B3170000}"/>
    <cellStyle name="FTE input 7 2 2" xfId="6045" xr:uid="{00000000-0005-0000-0000-0000B4170000}"/>
    <cellStyle name="FTE input 7 3" xfId="6046" xr:uid="{00000000-0005-0000-0000-0000B5170000}"/>
    <cellStyle name="FTE input 7 3 2" xfId="6047" xr:uid="{00000000-0005-0000-0000-0000B6170000}"/>
    <cellStyle name="FTE input 7 4" xfId="6048" xr:uid="{00000000-0005-0000-0000-0000B7170000}"/>
    <cellStyle name="FTE input 7 4 2" xfId="6049" xr:uid="{00000000-0005-0000-0000-0000B8170000}"/>
    <cellStyle name="FTE input 7 5" xfId="6050" xr:uid="{00000000-0005-0000-0000-0000B9170000}"/>
    <cellStyle name="FTE input 7 5 2" xfId="6051" xr:uid="{00000000-0005-0000-0000-0000BA170000}"/>
    <cellStyle name="FTE input 7 6" xfId="6052" xr:uid="{00000000-0005-0000-0000-0000BB170000}"/>
    <cellStyle name="FTE input 7 6 2" xfId="6053" xr:uid="{00000000-0005-0000-0000-0000BC170000}"/>
    <cellStyle name="FTE input 7 7" xfId="6054" xr:uid="{00000000-0005-0000-0000-0000BD170000}"/>
    <cellStyle name="FTE input 7 7 2" xfId="6055" xr:uid="{00000000-0005-0000-0000-0000BE170000}"/>
    <cellStyle name="FTE input 7 8" xfId="6056" xr:uid="{00000000-0005-0000-0000-0000BF170000}"/>
    <cellStyle name="FTE input 8" xfId="6057" xr:uid="{00000000-0005-0000-0000-0000C0170000}"/>
    <cellStyle name="FTE input 8 2" xfId="6058" xr:uid="{00000000-0005-0000-0000-0000C1170000}"/>
    <cellStyle name="FTE input 9" xfId="6059" xr:uid="{00000000-0005-0000-0000-0000C2170000}"/>
    <cellStyle name="FTE input 9 2" xfId="6060" xr:uid="{00000000-0005-0000-0000-0000C3170000}"/>
    <cellStyle name="GBP_Header" xfId="6061" xr:uid="{00000000-0005-0000-0000-0000C4170000}"/>
    <cellStyle name="GMA Title" xfId="6062" xr:uid="{00000000-0005-0000-0000-0000C5170000}"/>
    <cellStyle name="Good 10" xfId="6063" xr:uid="{00000000-0005-0000-0000-0000C6170000}"/>
    <cellStyle name="Good 11" xfId="6064" xr:uid="{00000000-0005-0000-0000-0000C7170000}"/>
    <cellStyle name="Good 12" xfId="6065" xr:uid="{00000000-0005-0000-0000-0000C8170000}"/>
    <cellStyle name="Good 13" xfId="6066" xr:uid="{00000000-0005-0000-0000-0000C9170000}"/>
    <cellStyle name="Good 14" xfId="6067" xr:uid="{00000000-0005-0000-0000-0000CA170000}"/>
    <cellStyle name="Good 15" xfId="6068" xr:uid="{00000000-0005-0000-0000-0000CB170000}"/>
    <cellStyle name="Good 2" xfId="17" xr:uid="{00000000-0005-0000-0000-0000CC170000}"/>
    <cellStyle name="Good 2 2" xfId="6069" xr:uid="{00000000-0005-0000-0000-0000CD170000}"/>
    <cellStyle name="Good 2 3" xfId="6070" xr:uid="{00000000-0005-0000-0000-0000CE170000}"/>
    <cellStyle name="Good 2 4" xfId="6071" xr:uid="{00000000-0005-0000-0000-0000CF170000}"/>
    <cellStyle name="Good 3" xfId="6072" xr:uid="{00000000-0005-0000-0000-0000D0170000}"/>
    <cellStyle name="Good 3 2" xfId="6073" xr:uid="{00000000-0005-0000-0000-0000D1170000}"/>
    <cellStyle name="Good 3 3" xfId="6074" xr:uid="{00000000-0005-0000-0000-0000D2170000}"/>
    <cellStyle name="Good 3 4" xfId="6075" xr:uid="{00000000-0005-0000-0000-0000D3170000}"/>
    <cellStyle name="Good 3 5" xfId="6076" xr:uid="{00000000-0005-0000-0000-0000D4170000}"/>
    <cellStyle name="Good 3 6" xfId="6077" xr:uid="{00000000-0005-0000-0000-0000D5170000}"/>
    <cellStyle name="Good 4" xfId="6078" xr:uid="{00000000-0005-0000-0000-0000D6170000}"/>
    <cellStyle name="Good 5" xfId="6079" xr:uid="{00000000-0005-0000-0000-0000D7170000}"/>
    <cellStyle name="Good 6" xfId="6080" xr:uid="{00000000-0005-0000-0000-0000D8170000}"/>
    <cellStyle name="Good 7" xfId="6081" xr:uid="{00000000-0005-0000-0000-0000D9170000}"/>
    <cellStyle name="Good 8" xfId="6082" xr:uid="{00000000-0005-0000-0000-0000DA170000}"/>
    <cellStyle name="Good 9" xfId="6083" xr:uid="{00000000-0005-0000-0000-0000DB170000}"/>
    <cellStyle name="Green" xfId="6084" xr:uid="{00000000-0005-0000-0000-0000DC170000}"/>
    <cellStyle name="Green 2" xfId="6085" xr:uid="{00000000-0005-0000-0000-0000DD170000}"/>
    <cellStyle name="Green 3" xfId="6086" xr:uid="{00000000-0005-0000-0000-0000DE170000}"/>
    <cellStyle name="Grey" xfId="6087" xr:uid="{00000000-0005-0000-0000-0000DF170000}"/>
    <cellStyle name="Grey 10" xfId="6088" xr:uid="{00000000-0005-0000-0000-0000E0170000}"/>
    <cellStyle name="Grey 11" xfId="6089" xr:uid="{00000000-0005-0000-0000-0000E1170000}"/>
    <cellStyle name="Grey 12" xfId="6090" xr:uid="{00000000-0005-0000-0000-0000E2170000}"/>
    <cellStyle name="Grey 13" xfId="6091" xr:uid="{00000000-0005-0000-0000-0000E3170000}"/>
    <cellStyle name="Grey 14" xfId="6092" xr:uid="{00000000-0005-0000-0000-0000E4170000}"/>
    <cellStyle name="Grey 15" xfId="6093" xr:uid="{00000000-0005-0000-0000-0000E5170000}"/>
    <cellStyle name="Grey 16" xfId="6094" xr:uid="{00000000-0005-0000-0000-0000E6170000}"/>
    <cellStyle name="Grey 17" xfId="6095" xr:uid="{00000000-0005-0000-0000-0000E7170000}"/>
    <cellStyle name="Grey 18" xfId="6096" xr:uid="{00000000-0005-0000-0000-0000E8170000}"/>
    <cellStyle name="Grey 19" xfId="6097" xr:uid="{00000000-0005-0000-0000-0000E9170000}"/>
    <cellStyle name="Grey 2" xfId="6098" xr:uid="{00000000-0005-0000-0000-0000EA170000}"/>
    <cellStyle name="Grey 3" xfId="6099" xr:uid="{00000000-0005-0000-0000-0000EB170000}"/>
    <cellStyle name="Grey 4" xfId="6100" xr:uid="{00000000-0005-0000-0000-0000EC170000}"/>
    <cellStyle name="Grey 5" xfId="6101" xr:uid="{00000000-0005-0000-0000-0000ED170000}"/>
    <cellStyle name="Grey 6" xfId="6102" xr:uid="{00000000-0005-0000-0000-0000EE170000}"/>
    <cellStyle name="Grey 7" xfId="6103" xr:uid="{00000000-0005-0000-0000-0000EF170000}"/>
    <cellStyle name="Grey 8" xfId="6104" xr:uid="{00000000-0005-0000-0000-0000F0170000}"/>
    <cellStyle name="Grey 9" xfId="6105" xr:uid="{00000000-0005-0000-0000-0000F1170000}"/>
    <cellStyle name="Group Sub-Total" xfId="6106" xr:uid="{00000000-0005-0000-0000-0000F2170000}"/>
    <cellStyle name="H«/_x0007_HnþýHnþ¸/_x000c_N_x0001_¯,,_x0001__x0012_OÔ" xfId="6107" xr:uid="{00000000-0005-0000-0000-0000F3170000}"/>
    <cellStyle name="H«/_x0007_HnþýHnþ¸/_x000c_N_x0001_¯,,_x0001__x0012_OÔ 2" xfId="6108" xr:uid="{00000000-0005-0000-0000-0000F4170000}"/>
    <cellStyle name="H«/_x0007_HnþýHnþ¸/_x000c_N_x0001_¯,,_x0001__x0012_OÔ 3" xfId="6109" xr:uid="{00000000-0005-0000-0000-0000F5170000}"/>
    <cellStyle name="hard no." xfId="6110" xr:uid="{00000000-0005-0000-0000-0000F6170000}"/>
    <cellStyle name="hard no. 10" xfId="6111" xr:uid="{00000000-0005-0000-0000-0000F7170000}"/>
    <cellStyle name="hard no. 10 2" xfId="6112" xr:uid="{00000000-0005-0000-0000-0000F8170000}"/>
    <cellStyle name="hard no. 11" xfId="6113" xr:uid="{00000000-0005-0000-0000-0000F9170000}"/>
    <cellStyle name="hard no. 11 2" xfId="6114" xr:uid="{00000000-0005-0000-0000-0000FA170000}"/>
    <cellStyle name="hard no. 12" xfId="6115" xr:uid="{00000000-0005-0000-0000-0000FB170000}"/>
    <cellStyle name="hard no. 12 2" xfId="6116" xr:uid="{00000000-0005-0000-0000-0000FC170000}"/>
    <cellStyle name="hard no. 13" xfId="6117" xr:uid="{00000000-0005-0000-0000-0000FD170000}"/>
    <cellStyle name="hard no. 2" xfId="6118" xr:uid="{00000000-0005-0000-0000-0000FE170000}"/>
    <cellStyle name="hard no. 2 2" xfId="6119" xr:uid="{00000000-0005-0000-0000-0000FF170000}"/>
    <cellStyle name="hard no. 2 2 2" xfId="6120" xr:uid="{00000000-0005-0000-0000-000000180000}"/>
    <cellStyle name="hard no. 2 3" xfId="6121" xr:uid="{00000000-0005-0000-0000-000001180000}"/>
    <cellStyle name="hard no. 2 3 2" xfId="6122" xr:uid="{00000000-0005-0000-0000-000002180000}"/>
    <cellStyle name="hard no. 2 4" xfId="6123" xr:uid="{00000000-0005-0000-0000-000003180000}"/>
    <cellStyle name="hard no. 2 4 2" xfId="6124" xr:uid="{00000000-0005-0000-0000-000004180000}"/>
    <cellStyle name="hard no. 2 5" xfId="6125" xr:uid="{00000000-0005-0000-0000-000005180000}"/>
    <cellStyle name="hard no. 2 5 2" xfId="6126" xr:uid="{00000000-0005-0000-0000-000006180000}"/>
    <cellStyle name="hard no. 2 6" xfId="6127" xr:uid="{00000000-0005-0000-0000-000007180000}"/>
    <cellStyle name="hard no. 2 6 2" xfId="6128" xr:uid="{00000000-0005-0000-0000-000008180000}"/>
    <cellStyle name="hard no. 2 7" xfId="6129" xr:uid="{00000000-0005-0000-0000-000009180000}"/>
    <cellStyle name="hard no. 2 7 2" xfId="6130" xr:uid="{00000000-0005-0000-0000-00000A180000}"/>
    <cellStyle name="hard no. 2 8" xfId="6131" xr:uid="{00000000-0005-0000-0000-00000B180000}"/>
    <cellStyle name="hard no. 3" xfId="6132" xr:uid="{00000000-0005-0000-0000-00000C180000}"/>
    <cellStyle name="hard no. 3 2" xfId="6133" xr:uid="{00000000-0005-0000-0000-00000D180000}"/>
    <cellStyle name="hard no. 3 2 2" xfId="6134" xr:uid="{00000000-0005-0000-0000-00000E180000}"/>
    <cellStyle name="hard no. 3 3" xfId="6135" xr:uid="{00000000-0005-0000-0000-00000F180000}"/>
    <cellStyle name="hard no. 3 3 2" xfId="6136" xr:uid="{00000000-0005-0000-0000-000010180000}"/>
    <cellStyle name="hard no. 3 4" xfId="6137" xr:uid="{00000000-0005-0000-0000-000011180000}"/>
    <cellStyle name="hard no. 3 4 2" xfId="6138" xr:uid="{00000000-0005-0000-0000-000012180000}"/>
    <cellStyle name="hard no. 3 5" xfId="6139" xr:uid="{00000000-0005-0000-0000-000013180000}"/>
    <cellStyle name="hard no. 3 5 2" xfId="6140" xr:uid="{00000000-0005-0000-0000-000014180000}"/>
    <cellStyle name="hard no. 3 6" xfId="6141" xr:uid="{00000000-0005-0000-0000-000015180000}"/>
    <cellStyle name="hard no. 3 6 2" xfId="6142" xr:uid="{00000000-0005-0000-0000-000016180000}"/>
    <cellStyle name="hard no. 3 7" xfId="6143" xr:uid="{00000000-0005-0000-0000-000017180000}"/>
    <cellStyle name="hard no. 3 7 2" xfId="6144" xr:uid="{00000000-0005-0000-0000-000018180000}"/>
    <cellStyle name="hard no. 3 8" xfId="6145" xr:uid="{00000000-0005-0000-0000-000019180000}"/>
    <cellStyle name="hard no. 4" xfId="6146" xr:uid="{00000000-0005-0000-0000-00001A180000}"/>
    <cellStyle name="hard no. 4 2" xfId="6147" xr:uid="{00000000-0005-0000-0000-00001B180000}"/>
    <cellStyle name="hard no. 4 2 2" xfId="6148" xr:uid="{00000000-0005-0000-0000-00001C180000}"/>
    <cellStyle name="hard no. 4 3" xfId="6149" xr:uid="{00000000-0005-0000-0000-00001D180000}"/>
    <cellStyle name="hard no. 4 3 2" xfId="6150" xr:uid="{00000000-0005-0000-0000-00001E180000}"/>
    <cellStyle name="hard no. 4 4" xfId="6151" xr:uid="{00000000-0005-0000-0000-00001F180000}"/>
    <cellStyle name="hard no. 4 4 2" xfId="6152" xr:uid="{00000000-0005-0000-0000-000020180000}"/>
    <cellStyle name="hard no. 4 5" xfId="6153" xr:uid="{00000000-0005-0000-0000-000021180000}"/>
    <cellStyle name="hard no. 4 5 2" xfId="6154" xr:uid="{00000000-0005-0000-0000-000022180000}"/>
    <cellStyle name="hard no. 4 6" xfId="6155" xr:uid="{00000000-0005-0000-0000-000023180000}"/>
    <cellStyle name="hard no. 4 6 2" xfId="6156" xr:uid="{00000000-0005-0000-0000-000024180000}"/>
    <cellStyle name="hard no. 4 7" xfId="6157" xr:uid="{00000000-0005-0000-0000-000025180000}"/>
    <cellStyle name="hard no. 4 7 2" xfId="6158" xr:uid="{00000000-0005-0000-0000-000026180000}"/>
    <cellStyle name="hard no. 4 8" xfId="6159" xr:uid="{00000000-0005-0000-0000-000027180000}"/>
    <cellStyle name="hard no. 5" xfId="6160" xr:uid="{00000000-0005-0000-0000-000028180000}"/>
    <cellStyle name="hard no. 5 2" xfId="6161" xr:uid="{00000000-0005-0000-0000-000029180000}"/>
    <cellStyle name="hard no. 5 2 2" xfId="6162" xr:uid="{00000000-0005-0000-0000-00002A180000}"/>
    <cellStyle name="hard no. 5 3" xfId="6163" xr:uid="{00000000-0005-0000-0000-00002B180000}"/>
    <cellStyle name="hard no. 5 3 2" xfId="6164" xr:uid="{00000000-0005-0000-0000-00002C180000}"/>
    <cellStyle name="hard no. 5 4" xfId="6165" xr:uid="{00000000-0005-0000-0000-00002D180000}"/>
    <cellStyle name="hard no. 5 4 2" xfId="6166" xr:uid="{00000000-0005-0000-0000-00002E180000}"/>
    <cellStyle name="hard no. 5 5" xfId="6167" xr:uid="{00000000-0005-0000-0000-00002F180000}"/>
    <cellStyle name="hard no. 5 5 2" xfId="6168" xr:uid="{00000000-0005-0000-0000-000030180000}"/>
    <cellStyle name="hard no. 5 6" xfId="6169" xr:uid="{00000000-0005-0000-0000-000031180000}"/>
    <cellStyle name="hard no. 5 6 2" xfId="6170" xr:uid="{00000000-0005-0000-0000-000032180000}"/>
    <cellStyle name="hard no. 5 7" xfId="6171" xr:uid="{00000000-0005-0000-0000-000033180000}"/>
    <cellStyle name="hard no. 5 7 2" xfId="6172" xr:uid="{00000000-0005-0000-0000-000034180000}"/>
    <cellStyle name="hard no. 5 8" xfId="6173" xr:uid="{00000000-0005-0000-0000-000035180000}"/>
    <cellStyle name="hard no. 6" xfId="6174" xr:uid="{00000000-0005-0000-0000-000036180000}"/>
    <cellStyle name="hard no. 6 2" xfId="6175" xr:uid="{00000000-0005-0000-0000-000037180000}"/>
    <cellStyle name="hard no. 6 2 2" xfId="6176" xr:uid="{00000000-0005-0000-0000-000038180000}"/>
    <cellStyle name="hard no. 6 3" xfId="6177" xr:uid="{00000000-0005-0000-0000-000039180000}"/>
    <cellStyle name="hard no. 6 3 2" xfId="6178" xr:uid="{00000000-0005-0000-0000-00003A180000}"/>
    <cellStyle name="hard no. 6 4" xfId="6179" xr:uid="{00000000-0005-0000-0000-00003B180000}"/>
    <cellStyle name="hard no. 6 4 2" xfId="6180" xr:uid="{00000000-0005-0000-0000-00003C180000}"/>
    <cellStyle name="hard no. 6 5" xfId="6181" xr:uid="{00000000-0005-0000-0000-00003D180000}"/>
    <cellStyle name="hard no. 6 5 2" xfId="6182" xr:uid="{00000000-0005-0000-0000-00003E180000}"/>
    <cellStyle name="hard no. 6 6" xfId="6183" xr:uid="{00000000-0005-0000-0000-00003F180000}"/>
    <cellStyle name="hard no. 6 6 2" xfId="6184" xr:uid="{00000000-0005-0000-0000-000040180000}"/>
    <cellStyle name="hard no. 6 7" xfId="6185" xr:uid="{00000000-0005-0000-0000-000041180000}"/>
    <cellStyle name="hard no. 6 7 2" xfId="6186" xr:uid="{00000000-0005-0000-0000-000042180000}"/>
    <cellStyle name="hard no. 6 8" xfId="6187" xr:uid="{00000000-0005-0000-0000-000043180000}"/>
    <cellStyle name="hard no. 7" xfId="6188" xr:uid="{00000000-0005-0000-0000-000044180000}"/>
    <cellStyle name="hard no. 7 2" xfId="6189" xr:uid="{00000000-0005-0000-0000-000045180000}"/>
    <cellStyle name="hard no. 8" xfId="6190" xr:uid="{00000000-0005-0000-0000-000046180000}"/>
    <cellStyle name="hard no. 8 2" xfId="6191" xr:uid="{00000000-0005-0000-0000-000047180000}"/>
    <cellStyle name="hard no. 9" xfId="6192" xr:uid="{00000000-0005-0000-0000-000048180000}"/>
    <cellStyle name="hard no. 9 2" xfId="6193" xr:uid="{00000000-0005-0000-0000-000049180000}"/>
    <cellStyle name="Header" xfId="6194" xr:uid="{00000000-0005-0000-0000-00004A180000}"/>
    <cellStyle name="Header1" xfId="6195" xr:uid="{00000000-0005-0000-0000-00004B180000}"/>
    <cellStyle name="Header1 2" xfId="6196" xr:uid="{00000000-0005-0000-0000-00004C180000}"/>
    <cellStyle name="Header1 3" xfId="6197" xr:uid="{00000000-0005-0000-0000-00004D180000}"/>
    <cellStyle name="Header1 4" xfId="6198" xr:uid="{00000000-0005-0000-0000-00004E180000}"/>
    <cellStyle name="Header1 5" xfId="6199" xr:uid="{00000000-0005-0000-0000-00004F180000}"/>
    <cellStyle name="Header1 6" xfId="6200" xr:uid="{00000000-0005-0000-0000-000050180000}"/>
    <cellStyle name="Header2" xfId="6201" xr:uid="{00000000-0005-0000-0000-000051180000}"/>
    <cellStyle name="Header2 10" xfId="6202" xr:uid="{00000000-0005-0000-0000-000052180000}"/>
    <cellStyle name="Header2 10 2" xfId="6203" xr:uid="{00000000-0005-0000-0000-000053180000}"/>
    <cellStyle name="Header2 11" xfId="6204" xr:uid="{00000000-0005-0000-0000-000054180000}"/>
    <cellStyle name="Header2 11 2" xfId="6205" xr:uid="{00000000-0005-0000-0000-000055180000}"/>
    <cellStyle name="Header2 12" xfId="6206" xr:uid="{00000000-0005-0000-0000-000056180000}"/>
    <cellStyle name="Header2 12 2" xfId="6207" xr:uid="{00000000-0005-0000-0000-000057180000}"/>
    <cellStyle name="Header2 13" xfId="6208" xr:uid="{00000000-0005-0000-0000-000058180000}"/>
    <cellStyle name="Header2 2" xfId="6209" xr:uid="{00000000-0005-0000-0000-000059180000}"/>
    <cellStyle name="Header2 2 10" xfId="6210" xr:uid="{00000000-0005-0000-0000-00005A180000}"/>
    <cellStyle name="Header2 2 10 2" xfId="6211" xr:uid="{00000000-0005-0000-0000-00005B180000}"/>
    <cellStyle name="Header2 2 11" xfId="6212" xr:uid="{00000000-0005-0000-0000-00005C180000}"/>
    <cellStyle name="Header2 2 11 2" xfId="6213" xr:uid="{00000000-0005-0000-0000-00005D180000}"/>
    <cellStyle name="Header2 2 12" xfId="6214" xr:uid="{00000000-0005-0000-0000-00005E180000}"/>
    <cellStyle name="Header2 2 2" xfId="6215" xr:uid="{00000000-0005-0000-0000-00005F180000}"/>
    <cellStyle name="Header2 2 2 2" xfId="6216" xr:uid="{00000000-0005-0000-0000-000060180000}"/>
    <cellStyle name="Header2 2 2 2 2" xfId="6217" xr:uid="{00000000-0005-0000-0000-000061180000}"/>
    <cellStyle name="Header2 2 2 3" xfId="6218" xr:uid="{00000000-0005-0000-0000-000062180000}"/>
    <cellStyle name="Header2 2 2 3 2" xfId="6219" xr:uid="{00000000-0005-0000-0000-000063180000}"/>
    <cellStyle name="Header2 2 2 4" xfId="6220" xr:uid="{00000000-0005-0000-0000-000064180000}"/>
    <cellStyle name="Header2 2 2 4 2" xfId="6221" xr:uid="{00000000-0005-0000-0000-000065180000}"/>
    <cellStyle name="Header2 2 2 5" xfId="6222" xr:uid="{00000000-0005-0000-0000-000066180000}"/>
    <cellStyle name="Header2 2 2 5 2" xfId="6223" xr:uid="{00000000-0005-0000-0000-000067180000}"/>
    <cellStyle name="Header2 2 2 6" xfId="6224" xr:uid="{00000000-0005-0000-0000-000068180000}"/>
    <cellStyle name="Header2 2 2 6 2" xfId="6225" xr:uid="{00000000-0005-0000-0000-000069180000}"/>
    <cellStyle name="Header2 2 2 7" xfId="6226" xr:uid="{00000000-0005-0000-0000-00006A180000}"/>
    <cellStyle name="Header2 2 2 7 2" xfId="6227" xr:uid="{00000000-0005-0000-0000-00006B180000}"/>
    <cellStyle name="Header2 2 2 8" xfId="6228" xr:uid="{00000000-0005-0000-0000-00006C180000}"/>
    <cellStyle name="Header2 2 3" xfId="6229" xr:uid="{00000000-0005-0000-0000-00006D180000}"/>
    <cellStyle name="Header2 2 3 2" xfId="6230" xr:uid="{00000000-0005-0000-0000-00006E180000}"/>
    <cellStyle name="Header2 2 3 2 2" xfId="6231" xr:uid="{00000000-0005-0000-0000-00006F180000}"/>
    <cellStyle name="Header2 2 3 3" xfId="6232" xr:uid="{00000000-0005-0000-0000-000070180000}"/>
    <cellStyle name="Header2 2 3 3 2" xfId="6233" xr:uid="{00000000-0005-0000-0000-000071180000}"/>
    <cellStyle name="Header2 2 3 4" xfId="6234" xr:uid="{00000000-0005-0000-0000-000072180000}"/>
    <cellStyle name="Header2 2 3 4 2" xfId="6235" xr:uid="{00000000-0005-0000-0000-000073180000}"/>
    <cellStyle name="Header2 2 3 5" xfId="6236" xr:uid="{00000000-0005-0000-0000-000074180000}"/>
    <cellStyle name="Header2 2 3 5 2" xfId="6237" xr:uid="{00000000-0005-0000-0000-000075180000}"/>
    <cellStyle name="Header2 2 3 6" xfId="6238" xr:uid="{00000000-0005-0000-0000-000076180000}"/>
    <cellStyle name="Header2 2 3 6 2" xfId="6239" xr:uid="{00000000-0005-0000-0000-000077180000}"/>
    <cellStyle name="Header2 2 3 7" xfId="6240" xr:uid="{00000000-0005-0000-0000-000078180000}"/>
    <cellStyle name="Header2 2 3 7 2" xfId="6241" xr:uid="{00000000-0005-0000-0000-000079180000}"/>
    <cellStyle name="Header2 2 3 8" xfId="6242" xr:uid="{00000000-0005-0000-0000-00007A180000}"/>
    <cellStyle name="Header2 2 4" xfId="6243" xr:uid="{00000000-0005-0000-0000-00007B180000}"/>
    <cellStyle name="Header2 2 4 2" xfId="6244" xr:uid="{00000000-0005-0000-0000-00007C180000}"/>
    <cellStyle name="Header2 2 4 2 2" xfId="6245" xr:uid="{00000000-0005-0000-0000-00007D180000}"/>
    <cellStyle name="Header2 2 4 3" xfId="6246" xr:uid="{00000000-0005-0000-0000-00007E180000}"/>
    <cellStyle name="Header2 2 4 3 2" xfId="6247" xr:uid="{00000000-0005-0000-0000-00007F180000}"/>
    <cellStyle name="Header2 2 4 4" xfId="6248" xr:uid="{00000000-0005-0000-0000-000080180000}"/>
    <cellStyle name="Header2 2 4 4 2" xfId="6249" xr:uid="{00000000-0005-0000-0000-000081180000}"/>
    <cellStyle name="Header2 2 4 5" xfId="6250" xr:uid="{00000000-0005-0000-0000-000082180000}"/>
    <cellStyle name="Header2 2 4 5 2" xfId="6251" xr:uid="{00000000-0005-0000-0000-000083180000}"/>
    <cellStyle name="Header2 2 4 6" xfId="6252" xr:uid="{00000000-0005-0000-0000-000084180000}"/>
    <cellStyle name="Header2 2 4 6 2" xfId="6253" xr:uid="{00000000-0005-0000-0000-000085180000}"/>
    <cellStyle name="Header2 2 4 7" xfId="6254" xr:uid="{00000000-0005-0000-0000-000086180000}"/>
    <cellStyle name="Header2 2 4 7 2" xfId="6255" xr:uid="{00000000-0005-0000-0000-000087180000}"/>
    <cellStyle name="Header2 2 4 8" xfId="6256" xr:uid="{00000000-0005-0000-0000-000088180000}"/>
    <cellStyle name="Header2 2 5" xfId="6257" xr:uid="{00000000-0005-0000-0000-000089180000}"/>
    <cellStyle name="Header2 2 5 2" xfId="6258" xr:uid="{00000000-0005-0000-0000-00008A180000}"/>
    <cellStyle name="Header2 2 5 2 2" xfId="6259" xr:uid="{00000000-0005-0000-0000-00008B180000}"/>
    <cellStyle name="Header2 2 5 3" xfId="6260" xr:uid="{00000000-0005-0000-0000-00008C180000}"/>
    <cellStyle name="Header2 2 5 3 2" xfId="6261" xr:uid="{00000000-0005-0000-0000-00008D180000}"/>
    <cellStyle name="Header2 2 5 4" xfId="6262" xr:uid="{00000000-0005-0000-0000-00008E180000}"/>
    <cellStyle name="Header2 2 5 4 2" xfId="6263" xr:uid="{00000000-0005-0000-0000-00008F180000}"/>
    <cellStyle name="Header2 2 5 5" xfId="6264" xr:uid="{00000000-0005-0000-0000-000090180000}"/>
    <cellStyle name="Header2 2 5 5 2" xfId="6265" xr:uid="{00000000-0005-0000-0000-000091180000}"/>
    <cellStyle name="Header2 2 5 6" xfId="6266" xr:uid="{00000000-0005-0000-0000-000092180000}"/>
    <cellStyle name="Header2 2 5 6 2" xfId="6267" xr:uid="{00000000-0005-0000-0000-000093180000}"/>
    <cellStyle name="Header2 2 5 7" xfId="6268" xr:uid="{00000000-0005-0000-0000-000094180000}"/>
    <cellStyle name="Header2 2 5 7 2" xfId="6269" xr:uid="{00000000-0005-0000-0000-000095180000}"/>
    <cellStyle name="Header2 2 5 8" xfId="6270" xr:uid="{00000000-0005-0000-0000-000096180000}"/>
    <cellStyle name="Header2 2 6" xfId="6271" xr:uid="{00000000-0005-0000-0000-000097180000}"/>
    <cellStyle name="Header2 2 6 2" xfId="6272" xr:uid="{00000000-0005-0000-0000-000098180000}"/>
    <cellStyle name="Header2 2 7" xfId="6273" xr:uid="{00000000-0005-0000-0000-000099180000}"/>
    <cellStyle name="Header2 2 7 2" xfId="6274" xr:uid="{00000000-0005-0000-0000-00009A180000}"/>
    <cellStyle name="Header2 2 8" xfId="6275" xr:uid="{00000000-0005-0000-0000-00009B180000}"/>
    <cellStyle name="Header2 2 8 2" xfId="6276" xr:uid="{00000000-0005-0000-0000-00009C180000}"/>
    <cellStyle name="Header2 2 9" xfId="6277" xr:uid="{00000000-0005-0000-0000-00009D180000}"/>
    <cellStyle name="Header2 2 9 2" xfId="6278" xr:uid="{00000000-0005-0000-0000-00009E180000}"/>
    <cellStyle name="Header2 3" xfId="6279" xr:uid="{00000000-0005-0000-0000-00009F180000}"/>
    <cellStyle name="Header2 3 2" xfId="6280" xr:uid="{00000000-0005-0000-0000-0000A0180000}"/>
    <cellStyle name="Header2 3 2 2" xfId="6281" xr:uid="{00000000-0005-0000-0000-0000A1180000}"/>
    <cellStyle name="Header2 3 3" xfId="6282" xr:uid="{00000000-0005-0000-0000-0000A2180000}"/>
    <cellStyle name="Header2 3 3 2" xfId="6283" xr:uid="{00000000-0005-0000-0000-0000A3180000}"/>
    <cellStyle name="Header2 3 4" xfId="6284" xr:uid="{00000000-0005-0000-0000-0000A4180000}"/>
    <cellStyle name="Header2 3 4 2" xfId="6285" xr:uid="{00000000-0005-0000-0000-0000A5180000}"/>
    <cellStyle name="Header2 3 5" xfId="6286" xr:uid="{00000000-0005-0000-0000-0000A6180000}"/>
    <cellStyle name="Header2 3 5 2" xfId="6287" xr:uid="{00000000-0005-0000-0000-0000A7180000}"/>
    <cellStyle name="Header2 3 6" xfId="6288" xr:uid="{00000000-0005-0000-0000-0000A8180000}"/>
    <cellStyle name="Header2 3 6 2" xfId="6289" xr:uid="{00000000-0005-0000-0000-0000A9180000}"/>
    <cellStyle name="Header2 3 7" xfId="6290" xr:uid="{00000000-0005-0000-0000-0000AA180000}"/>
    <cellStyle name="Header2 3 7 2" xfId="6291" xr:uid="{00000000-0005-0000-0000-0000AB180000}"/>
    <cellStyle name="Header2 3 8" xfId="6292" xr:uid="{00000000-0005-0000-0000-0000AC180000}"/>
    <cellStyle name="Header2 3 8 2" xfId="6293" xr:uid="{00000000-0005-0000-0000-0000AD180000}"/>
    <cellStyle name="Header2 3 9" xfId="6294" xr:uid="{00000000-0005-0000-0000-0000AE180000}"/>
    <cellStyle name="Header2 4" xfId="6295" xr:uid="{00000000-0005-0000-0000-0000AF180000}"/>
    <cellStyle name="Header2 4 2" xfId="6296" xr:uid="{00000000-0005-0000-0000-0000B0180000}"/>
    <cellStyle name="Header2 4 2 2" xfId="6297" xr:uid="{00000000-0005-0000-0000-0000B1180000}"/>
    <cellStyle name="Header2 4 3" xfId="6298" xr:uid="{00000000-0005-0000-0000-0000B2180000}"/>
    <cellStyle name="Header2 4 3 2" xfId="6299" xr:uid="{00000000-0005-0000-0000-0000B3180000}"/>
    <cellStyle name="Header2 4 4" xfId="6300" xr:uid="{00000000-0005-0000-0000-0000B4180000}"/>
    <cellStyle name="Header2 4 4 2" xfId="6301" xr:uid="{00000000-0005-0000-0000-0000B5180000}"/>
    <cellStyle name="Header2 4 5" xfId="6302" xr:uid="{00000000-0005-0000-0000-0000B6180000}"/>
    <cellStyle name="Header2 4 5 2" xfId="6303" xr:uid="{00000000-0005-0000-0000-0000B7180000}"/>
    <cellStyle name="Header2 4 6" xfId="6304" xr:uid="{00000000-0005-0000-0000-0000B8180000}"/>
    <cellStyle name="Header2 4 6 2" xfId="6305" xr:uid="{00000000-0005-0000-0000-0000B9180000}"/>
    <cellStyle name="Header2 4 7" xfId="6306" xr:uid="{00000000-0005-0000-0000-0000BA180000}"/>
    <cellStyle name="Header2 4 7 2" xfId="6307" xr:uid="{00000000-0005-0000-0000-0000BB180000}"/>
    <cellStyle name="Header2 4 8" xfId="6308" xr:uid="{00000000-0005-0000-0000-0000BC180000}"/>
    <cellStyle name="Header2 5" xfId="6309" xr:uid="{00000000-0005-0000-0000-0000BD180000}"/>
    <cellStyle name="Header2 5 2" xfId="6310" xr:uid="{00000000-0005-0000-0000-0000BE180000}"/>
    <cellStyle name="Header2 5 2 2" xfId="6311" xr:uid="{00000000-0005-0000-0000-0000BF180000}"/>
    <cellStyle name="Header2 5 3" xfId="6312" xr:uid="{00000000-0005-0000-0000-0000C0180000}"/>
    <cellStyle name="Header2 5 3 2" xfId="6313" xr:uid="{00000000-0005-0000-0000-0000C1180000}"/>
    <cellStyle name="Header2 5 4" xfId="6314" xr:uid="{00000000-0005-0000-0000-0000C2180000}"/>
    <cellStyle name="Header2 5 4 2" xfId="6315" xr:uid="{00000000-0005-0000-0000-0000C3180000}"/>
    <cellStyle name="Header2 5 5" xfId="6316" xr:uid="{00000000-0005-0000-0000-0000C4180000}"/>
    <cellStyle name="Header2 5 5 2" xfId="6317" xr:uid="{00000000-0005-0000-0000-0000C5180000}"/>
    <cellStyle name="Header2 5 6" xfId="6318" xr:uid="{00000000-0005-0000-0000-0000C6180000}"/>
    <cellStyle name="Header2 5 6 2" xfId="6319" xr:uid="{00000000-0005-0000-0000-0000C7180000}"/>
    <cellStyle name="Header2 5 7" xfId="6320" xr:uid="{00000000-0005-0000-0000-0000C8180000}"/>
    <cellStyle name="Header2 5 7 2" xfId="6321" xr:uid="{00000000-0005-0000-0000-0000C9180000}"/>
    <cellStyle name="Header2 5 8" xfId="6322" xr:uid="{00000000-0005-0000-0000-0000CA180000}"/>
    <cellStyle name="Header2 5 8 2" xfId="6323" xr:uid="{00000000-0005-0000-0000-0000CB180000}"/>
    <cellStyle name="Header2 5 9" xfId="6324" xr:uid="{00000000-0005-0000-0000-0000CC180000}"/>
    <cellStyle name="Header2 6" xfId="6325" xr:uid="{00000000-0005-0000-0000-0000CD180000}"/>
    <cellStyle name="Header2 6 2" xfId="6326" xr:uid="{00000000-0005-0000-0000-0000CE180000}"/>
    <cellStyle name="Header2 6 2 2" xfId="6327" xr:uid="{00000000-0005-0000-0000-0000CF180000}"/>
    <cellStyle name="Header2 6 3" xfId="6328" xr:uid="{00000000-0005-0000-0000-0000D0180000}"/>
    <cellStyle name="Header2 6 3 2" xfId="6329" xr:uid="{00000000-0005-0000-0000-0000D1180000}"/>
    <cellStyle name="Header2 6 4" xfId="6330" xr:uid="{00000000-0005-0000-0000-0000D2180000}"/>
    <cellStyle name="Header2 6 4 2" xfId="6331" xr:uid="{00000000-0005-0000-0000-0000D3180000}"/>
    <cellStyle name="Header2 6 5" xfId="6332" xr:uid="{00000000-0005-0000-0000-0000D4180000}"/>
    <cellStyle name="Header2 6 5 2" xfId="6333" xr:uid="{00000000-0005-0000-0000-0000D5180000}"/>
    <cellStyle name="Header2 6 6" xfId="6334" xr:uid="{00000000-0005-0000-0000-0000D6180000}"/>
    <cellStyle name="Header2 6 6 2" xfId="6335" xr:uid="{00000000-0005-0000-0000-0000D7180000}"/>
    <cellStyle name="Header2 6 7" xfId="6336" xr:uid="{00000000-0005-0000-0000-0000D8180000}"/>
    <cellStyle name="Header2 6 7 2" xfId="6337" xr:uid="{00000000-0005-0000-0000-0000D9180000}"/>
    <cellStyle name="Header2 6 8" xfId="6338" xr:uid="{00000000-0005-0000-0000-0000DA180000}"/>
    <cellStyle name="Header2 6 8 2" xfId="6339" xr:uid="{00000000-0005-0000-0000-0000DB180000}"/>
    <cellStyle name="Header2 6 9" xfId="6340" xr:uid="{00000000-0005-0000-0000-0000DC180000}"/>
    <cellStyle name="Header2 7" xfId="6341" xr:uid="{00000000-0005-0000-0000-0000DD180000}"/>
    <cellStyle name="Header2 7 2" xfId="6342" xr:uid="{00000000-0005-0000-0000-0000DE180000}"/>
    <cellStyle name="Header2 8" xfId="6343" xr:uid="{00000000-0005-0000-0000-0000DF180000}"/>
    <cellStyle name="Header2 8 2" xfId="6344" xr:uid="{00000000-0005-0000-0000-0000E0180000}"/>
    <cellStyle name="Header2 9" xfId="6345" xr:uid="{00000000-0005-0000-0000-0000E1180000}"/>
    <cellStyle name="Header2 9 2" xfId="6346" xr:uid="{00000000-0005-0000-0000-0000E2180000}"/>
    <cellStyle name="Heading" xfId="6347" xr:uid="{00000000-0005-0000-0000-0000E3180000}"/>
    <cellStyle name="Heading 1 10" xfId="6348" xr:uid="{00000000-0005-0000-0000-0000E4180000}"/>
    <cellStyle name="Heading 1 11" xfId="6349" xr:uid="{00000000-0005-0000-0000-0000E5180000}"/>
    <cellStyle name="Heading 1 12" xfId="6350" xr:uid="{00000000-0005-0000-0000-0000E6180000}"/>
    <cellStyle name="Heading 1 13" xfId="6351" xr:uid="{00000000-0005-0000-0000-0000E7180000}"/>
    <cellStyle name="Heading 1 14" xfId="6352" xr:uid="{00000000-0005-0000-0000-0000E8180000}"/>
    <cellStyle name="Heading 1 15" xfId="6353" xr:uid="{00000000-0005-0000-0000-0000E9180000}"/>
    <cellStyle name="Heading 1 2" xfId="6354" xr:uid="{00000000-0005-0000-0000-0000EA180000}"/>
    <cellStyle name="Heading 1 2 2" xfId="6355" xr:uid="{00000000-0005-0000-0000-0000EB180000}"/>
    <cellStyle name="Heading 1 2 3" xfId="6356" xr:uid="{00000000-0005-0000-0000-0000EC180000}"/>
    <cellStyle name="Heading 1 2 4" xfId="6357" xr:uid="{00000000-0005-0000-0000-0000ED180000}"/>
    <cellStyle name="Heading 1 3" xfId="6358" xr:uid="{00000000-0005-0000-0000-0000EE180000}"/>
    <cellStyle name="Heading 1 3 2" xfId="6359" xr:uid="{00000000-0005-0000-0000-0000EF180000}"/>
    <cellStyle name="Heading 1 3 3" xfId="6360" xr:uid="{00000000-0005-0000-0000-0000F0180000}"/>
    <cellStyle name="Heading 1 3 4" xfId="6361" xr:uid="{00000000-0005-0000-0000-0000F1180000}"/>
    <cellStyle name="Heading 1 3 5" xfId="6362" xr:uid="{00000000-0005-0000-0000-0000F2180000}"/>
    <cellStyle name="Heading 1 3 6" xfId="6363" xr:uid="{00000000-0005-0000-0000-0000F3180000}"/>
    <cellStyle name="Heading 1 4" xfId="6364" xr:uid="{00000000-0005-0000-0000-0000F4180000}"/>
    <cellStyle name="Heading 1 5" xfId="6365" xr:uid="{00000000-0005-0000-0000-0000F5180000}"/>
    <cellStyle name="Heading 1 6" xfId="6366" xr:uid="{00000000-0005-0000-0000-0000F6180000}"/>
    <cellStyle name="Heading 1 7" xfId="6367" xr:uid="{00000000-0005-0000-0000-0000F7180000}"/>
    <cellStyle name="Heading 1 8" xfId="6368" xr:uid="{00000000-0005-0000-0000-0000F8180000}"/>
    <cellStyle name="Heading 1 9" xfId="6369" xr:uid="{00000000-0005-0000-0000-0000F9180000}"/>
    <cellStyle name="Heading 2 10" xfId="6370" xr:uid="{00000000-0005-0000-0000-0000FA180000}"/>
    <cellStyle name="Heading 2 11" xfId="6371" xr:uid="{00000000-0005-0000-0000-0000FB180000}"/>
    <cellStyle name="Heading 2 12" xfId="6372" xr:uid="{00000000-0005-0000-0000-0000FC180000}"/>
    <cellStyle name="Heading 2 13" xfId="6373" xr:uid="{00000000-0005-0000-0000-0000FD180000}"/>
    <cellStyle name="Heading 2 14" xfId="6374" xr:uid="{00000000-0005-0000-0000-0000FE180000}"/>
    <cellStyle name="Heading 2 15" xfId="6375" xr:uid="{00000000-0005-0000-0000-0000FF180000}"/>
    <cellStyle name="Heading 2 2" xfId="6376" xr:uid="{00000000-0005-0000-0000-000000190000}"/>
    <cellStyle name="Heading 2 2 2" xfId="6377" xr:uid="{00000000-0005-0000-0000-000001190000}"/>
    <cellStyle name="Heading 2 2 3" xfId="6378" xr:uid="{00000000-0005-0000-0000-000002190000}"/>
    <cellStyle name="Heading 2 2 4" xfId="6379" xr:uid="{00000000-0005-0000-0000-000003190000}"/>
    <cellStyle name="Heading 2 3" xfId="6380" xr:uid="{00000000-0005-0000-0000-000004190000}"/>
    <cellStyle name="Heading 2 3 2" xfId="6381" xr:uid="{00000000-0005-0000-0000-000005190000}"/>
    <cellStyle name="Heading 2 3 3" xfId="6382" xr:uid="{00000000-0005-0000-0000-000006190000}"/>
    <cellStyle name="Heading 2 3 4" xfId="6383" xr:uid="{00000000-0005-0000-0000-000007190000}"/>
    <cellStyle name="Heading 2 3 5" xfId="6384" xr:uid="{00000000-0005-0000-0000-000008190000}"/>
    <cellStyle name="Heading 2 3 6" xfId="6385" xr:uid="{00000000-0005-0000-0000-000009190000}"/>
    <cellStyle name="Heading 2 4" xfId="6386" xr:uid="{00000000-0005-0000-0000-00000A190000}"/>
    <cellStyle name="Heading 2 5" xfId="6387" xr:uid="{00000000-0005-0000-0000-00000B190000}"/>
    <cellStyle name="Heading 2 6" xfId="6388" xr:uid="{00000000-0005-0000-0000-00000C190000}"/>
    <cellStyle name="Heading 2 7" xfId="6389" xr:uid="{00000000-0005-0000-0000-00000D190000}"/>
    <cellStyle name="Heading 2 8" xfId="6390" xr:uid="{00000000-0005-0000-0000-00000E190000}"/>
    <cellStyle name="Heading 2 9" xfId="6391" xr:uid="{00000000-0005-0000-0000-00000F190000}"/>
    <cellStyle name="Heading 3 10" xfId="6392" xr:uid="{00000000-0005-0000-0000-000010190000}"/>
    <cellStyle name="Heading 3 11" xfId="6393" xr:uid="{00000000-0005-0000-0000-000011190000}"/>
    <cellStyle name="Heading 3 12" xfId="6394" xr:uid="{00000000-0005-0000-0000-000012190000}"/>
    <cellStyle name="Heading 3 13" xfId="6395" xr:uid="{00000000-0005-0000-0000-000013190000}"/>
    <cellStyle name="Heading 3 14" xfId="6396" xr:uid="{00000000-0005-0000-0000-000014190000}"/>
    <cellStyle name="Heading 3 15" xfId="6397" xr:uid="{00000000-0005-0000-0000-000015190000}"/>
    <cellStyle name="Heading 3 2" xfId="6398" xr:uid="{00000000-0005-0000-0000-000016190000}"/>
    <cellStyle name="Heading 3 2 2" xfId="6399" xr:uid="{00000000-0005-0000-0000-000017190000}"/>
    <cellStyle name="Heading 3 2 3" xfId="6400" xr:uid="{00000000-0005-0000-0000-000018190000}"/>
    <cellStyle name="Heading 3 2 4" xfId="6401" xr:uid="{00000000-0005-0000-0000-000019190000}"/>
    <cellStyle name="Heading 3 3" xfId="6402" xr:uid="{00000000-0005-0000-0000-00001A190000}"/>
    <cellStyle name="Heading 3 3 2" xfId="6403" xr:uid="{00000000-0005-0000-0000-00001B190000}"/>
    <cellStyle name="Heading 3 3 3" xfId="6404" xr:uid="{00000000-0005-0000-0000-00001C190000}"/>
    <cellStyle name="Heading 3 3 4" xfId="6405" xr:uid="{00000000-0005-0000-0000-00001D190000}"/>
    <cellStyle name="Heading 3 3 5" xfId="6406" xr:uid="{00000000-0005-0000-0000-00001E190000}"/>
    <cellStyle name="Heading 3 3 6" xfId="6407" xr:uid="{00000000-0005-0000-0000-00001F190000}"/>
    <cellStyle name="Heading 3 4" xfId="6408" xr:uid="{00000000-0005-0000-0000-000020190000}"/>
    <cellStyle name="Heading 3 5" xfId="6409" xr:uid="{00000000-0005-0000-0000-000021190000}"/>
    <cellStyle name="Heading 3 6" xfId="6410" xr:uid="{00000000-0005-0000-0000-000022190000}"/>
    <cellStyle name="Heading 3 7" xfId="6411" xr:uid="{00000000-0005-0000-0000-000023190000}"/>
    <cellStyle name="Heading 3 8" xfId="6412" xr:uid="{00000000-0005-0000-0000-000024190000}"/>
    <cellStyle name="Heading 3 9" xfId="6413" xr:uid="{00000000-0005-0000-0000-000025190000}"/>
    <cellStyle name="Heading 4 10" xfId="6414" xr:uid="{00000000-0005-0000-0000-000026190000}"/>
    <cellStyle name="Heading 4 11" xfId="6415" xr:uid="{00000000-0005-0000-0000-000027190000}"/>
    <cellStyle name="Heading 4 12" xfId="6416" xr:uid="{00000000-0005-0000-0000-000028190000}"/>
    <cellStyle name="Heading 4 13" xfId="6417" xr:uid="{00000000-0005-0000-0000-000029190000}"/>
    <cellStyle name="Heading 4 14" xfId="6418" xr:uid="{00000000-0005-0000-0000-00002A190000}"/>
    <cellStyle name="Heading 4 15" xfId="6419" xr:uid="{00000000-0005-0000-0000-00002B190000}"/>
    <cellStyle name="Heading 4 2" xfId="6420" xr:uid="{00000000-0005-0000-0000-00002C190000}"/>
    <cellStyle name="Heading 4 2 2" xfId="6421" xr:uid="{00000000-0005-0000-0000-00002D190000}"/>
    <cellStyle name="Heading 4 2 3" xfId="6422" xr:uid="{00000000-0005-0000-0000-00002E190000}"/>
    <cellStyle name="Heading 4 2 4" xfId="6423" xr:uid="{00000000-0005-0000-0000-00002F190000}"/>
    <cellStyle name="Heading 4 3" xfId="6424" xr:uid="{00000000-0005-0000-0000-000030190000}"/>
    <cellStyle name="Heading 4 3 2" xfId="6425" xr:uid="{00000000-0005-0000-0000-000031190000}"/>
    <cellStyle name="Heading 4 3 3" xfId="6426" xr:uid="{00000000-0005-0000-0000-000032190000}"/>
    <cellStyle name="Heading 4 3 4" xfId="6427" xr:uid="{00000000-0005-0000-0000-000033190000}"/>
    <cellStyle name="Heading 4 3 5" xfId="6428" xr:uid="{00000000-0005-0000-0000-000034190000}"/>
    <cellStyle name="Heading 4 3 6" xfId="6429" xr:uid="{00000000-0005-0000-0000-000035190000}"/>
    <cellStyle name="Heading 4 4" xfId="6430" xr:uid="{00000000-0005-0000-0000-000036190000}"/>
    <cellStyle name="Heading 4 5" xfId="6431" xr:uid="{00000000-0005-0000-0000-000037190000}"/>
    <cellStyle name="Heading 4 6" xfId="6432" xr:uid="{00000000-0005-0000-0000-000038190000}"/>
    <cellStyle name="Heading 4 7" xfId="6433" xr:uid="{00000000-0005-0000-0000-000039190000}"/>
    <cellStyle name="Heading 4 8" xfId="6434" xr:uid="{00000000-0005-0000-0000-00003A190000}"/>
    <cellStyle name="Heading 4 9" xfId="6435" xr:uid="{00000000-0005-0000-0000-00003B190000}"/>
    <cellStyle name="Heading Row" xfId="6436" xr:uid="{00000000-0005-0000-0000-00003C190000}"/>
    <cellStyle name="Heading.1" xfId="6437" xr:uid="{00000000-0005-0000-0000-00003D190000}"/>
    <cellStyle name="Heading.1 10" xfId="6438" xr:uid="{00000000-0005-0000-0000-00003E190000}"/>
    <cellStyle name="Heading.1 10 2" xfId="6439" xr:uid="{00000000-0005-0000-0000-00003F190000}"/>
    <cellStyle name="Heading.1 11" xfId="6440" xr:uid="{00000000-0005-0000-0000-000040190000}"/>
    <cellStyle name="Heading.1 11 2" xfId="6441" xr:uid="{00000000-0005-0000-0000-000041190000}"/>
    <cellStyle name="Heading.1 12" xfId="6442" xr:uid="{00000000-0005-0000-0000-000042190000}"/>
    <cellStyle name="Heading.1 12 2" xfId="6443" xr:uid="{00000000-0005-0000-0000-000043190000}"/>
    <cellStyle name="Heading.1 13" xfId="6444" xr:uid="{00000000-0005-0000-0000-000044190000}"/>
    <cellStyle name="Heading.1 2" xfId="6445" xr:uid="{00000000-0005-0000-0000-000045190000}"/>
    <cellStyle name="Heading.1 2 2" xfId="6446" xr:uid="{00000000-0005-0000-0000-000046190000}"/>
    <cellStyle name="Heading.1 2 2 2" xfId="6447" xr:uid="{00000000-0005-0000-0000-000047190000}"/>
    <cellStyle name="Heading.1 2 3" xfId="6448" xr:uid="{00000000-0005-0000-0000-000048190000}"/>
    <cellStyle name="Heading.1 2 3 2" xfId="6449" xr:uid="{00000000-0005-0000-0000-000049190000}"/>
    <cellStyle name="Heading.1 2 4" xfId="6450" xr:uid="{00000000-0005-0000-0000-00004A190000}"/>
    <cellStyle name="Heading.1 2 4 2" xfId="6451" xr:uid="{00000000-0005-0000-0000-00004B190000}"/>
    <cellStyle name="Heading.1 2 5" xfId="6452" xr:uid="{00000000-0005-0000-0000-00004C190000}"/>
    <cellStyle name="Heading.1 2 5 2" xfId="6453" xr:uid="{00000000-0005-0000-0000-00004D190000}"/>
    <cellStyle name="Heading.1 2 6" xfId="6454" xr:uid="{00000000-0005-0000-0000-00004E190000}"/>
    <cellStyle name="Heading.1 2 6 2" xfId="6455" xr:uid="{00000000-0005-0000-0000-00004F190000}"/>
    <cellStyle name="Heading.1 2 7" xfId="6456" xr:uid="{00000000-0005-0000-0000-000050190000}"/>
    <cellStyle name="Heading.1 2 7 2" xfId="6457" xr:uid="{00000000-0005-0000-0000-000051190000}"/>
    <cellStyle name="Heading.1 2 8" xfId="6458" xr:uid="{00000000-0005-0000-0000-000052190000}"/>
    <cellStyle name="Heading.1 3" xfId="6459" xr:uid="{00000000-0005-0000-0000-000053190000}"/>
    <cellStyle name="Heading.1 3 2" xfId="6460" xr:uid="{00000000-0005-0000-0000-000054190000}"/>
    <cellStyle name="Heading.1 3 2 2" xfId="6461" xr:uid="{00000000-0005-0000-0000-000055190000}"/>
    <cellStyle name="Heading.1 3 3" xfId="6462" xr:uid="{00000000-0005-0000-0000-000056190000}"/>
    <cellStyle name="Heading.1 3 3 2" xfId="6463" xr:uid="{00000000-0005-0000-0000-000057190000}"/>
    <cellStyle name="Heading.1 3 4" xfId="6464" xr:uid="{00000000-0005-0000-0000-000058190000}"/>
    <cellStyle name="Heading.1 3 4 2" xfId="6465" xr:uid="{00000000-0005-0000-0000-000059190000}"/>
    <cellStyle name="Heading.1 3 5" xfId="6466" xr:uid="{00000000-0005-0000-0000-00005A190000}"/>
    <cellStyle name="Heading.1 3 5 2" xfId="6467" xr:uid="{00000000-0005-0000-0000-00005B190000}"/>
    <cellStyle name="Heading.1 3 6" xfId="6468" xr:uid="{00000000-0005-0000-0000-00005C190000}"/>
    <cellStyle name="Heading.1 3 6 2" xfId="6469" xr:uid="{00000000-0005-0000-0000-00005D190000}"/>
    <cellStyle name="Heading.1 3 7" xfId="6470" xr:uid="{00000000-0005-0000-0000-00005E190000}"/>
    <cellStyle name="Heading.1 3 7 2" xfId="6471" xr:uid="{00000000-0005-0000-0000-00005F190000}"/>
    <cellStyle name="Heading.1 3 8" xfId="6472" xr:uid="{00000000-0005-0000-0000-000060190000}"/>
    <cellStyle name="Heading.1 4" xfId="6473" xr:uid="{00000000-0005-0000-0000-000061190000}"/>
    <cellStyle name="Heading.1 4 2" xfId="6474" xr:uid="{00000000-0005-0000-0000-000062190000}"/>
    <cellStyle name="Heading.1 4 2 2" xfId="6475" xr:uid="{00000000-0005-0000-0000-000063190000}"/>
    <cellStyle name="Heading.1 4 3" xfId="6476" xr:uid="{00000000-0005-0000-0000-000064190000}"/>
    <cellStyle name="Heading.1 4 3 2" xfId="6477" xr:uid="{00000000-0005-0000-0000-000065190000}"/>
    <cellStyle name="Heading.1 4 4" xfId="6478" xr:uid="{00000000-0005-0000-0000-000066190000}"/>
    <cellStyle name="Heading.1 4 4 2" xfId="6479" xr:uid="{00000000-0005-0000-0000-000067190000}"/>
    <cellStyle name="Heading.1 4 5" xfId="6480" xr:uid="{00000000-0005-0000-0000-000068190000}"/>
    <cellStyle name="Heading.1 4 5 2" xfId="6481" xr:uid="{00000000-0005-0000-0000-000069190000}"/>
    <cellStyle name="Heading.1 4 6" xfId="6482" xr:uid="{00000000-0005-0000-0000-00006A190000}"/>
    <cellStyle name="Heading.1 4 6 2" xfId="6483" xr:uid="{00000000-0005-0000-0000-00006B190000}"/>
    <cellStyle name="Heading.1 4 7" xfId="6484" xr:uid="{00000000-0005-0000-0000-00006C190000}"/>
    <cellStyle name="Heading.1 4 7 2" xfId="6485" xr:uid="{00000000-0005-0000-0000-00006D190000}"/>
    <cellStyle name="Heading.1 4 8" xfId="6486" xr:uid="{00000000-0005-0000-0000-00006E190000}"/>
    <cellStyle name="Heading.1 5" xfId="6487" xr:uid="{00000000-0005-0000-0000-00006F190000}"/>
    <cellStyle name="Heading.1 5 2" xfId="6488" xr:uid="{00000000-0005-0000-0000-000070190000}"/>
    <cellStyle name="Heading.1 5 2 2" xfId="6489" xr:uid="{00000000-0005-0000-0000-000071190000}"/>
    <cellStyle name="Heading.1 5 3" xfId="6490" xr:uid="{00000000-0005-0000-0000-000072190000}"/>
    <cellStyle name="Heading.1 5 3 2" xfId="6491" xr:uid="{00000000-0005-0000-0000-000073190000}"/>
    <cellStyle name="Heading.1 5 4" xfId="6492" xr:uid="{00000000-0005-0000-0000-000074190000}"/>
    <cellStyle name="Heading.1 5 4 2" xfId="6493" xr:uid="{00000000-0005-0000-0000-000075190000}"/>
    <cellStyle name="Heading.1 5 5" xfId="6494" xr:uid="{00000000-0005-0000-0000-000076190000}"/>
    <cellStyle name="Heading.1 5 5 2" xfId="6495" xr:uid="{00000000-0005-0000-0000-000077190000}"/>
    <cellStyle name="Heading.1 5 6" xfId="6496" xr:uid="{00000000-0005-0000-0000-000078190000}"/>
    <cellStyle name="Heading.1 5 6 2" xfId="6497" xr:uid="{00000000-0005-0000-0000-000079190000}"/>
    <cellStyle name="Heading.1 5 7" xfId="6498" xr:uid="{00000000-0005-0000-0000-00007A190000}"/>
    <cellStyle name="Heading.1 5 7 2" xfId="6499" xr:uid="{00000000-0005-0000-0000-00007B190000}"/>
    <cellStyle name="Heading.1 5 8" xfId="6500" xr:uid="{00000000-0005-0000-0000-00007C190000}"/>
    <cellStyle name="Heading.1 6" xfId="6501" xr:uid="{00000000-0005-0000-0000-00007D190000}"/>
    <cellStyle name="Heading.1 6 2" xfId="6502" xr:uid="{00000000-0005-0000-0000-00007E190000}"/>
    <cellStyle name="Heading.1 6 2 2" xfId="6503" xr:uid="{00000000-0005-0000-0000-00007F190000}"/>
    <cellStyle name="Heading.1 6 3" xfId="6504" xr:uid="{00000000-0005-0000-0000-000080190000}"/>
    <cellStyle name="Heading.1 6 3 2" xfId="6505" xr:uid="{00000000-0005-0000-0000-000081190000}"/>
    <cellStyle name="Heading.1 6 4" xfId="6506" xr:uid="{00000000-0005-0000-0000-000082190000}"/>
    <cellStyle name="Heading.1 6 4 2" xfId="6507" xr:uid="{00000000-0005-0000-0000-000083190000}"/>
    <cellStyle name="Heading.1 6 5" xfId="6508" xr:uid="{00000000-0005-0000-0000-000084190000}"/>
    <cellStyle name="Heading.1 6 5 2" xfId="6509" xr:uid="{00000000-0005-0000-0000-000085190000}"/>
    <cellStyle name="Heading.1 6 6" xfId="6510" xr:uid="{00000000-0005-0000-0000-000086190000}"/>
    <cellStyle name="Heading.1 6 6 2" xfId="6511" xr:uid="{00000000-0005-0000-0000-000087190000}"/>
    <cellStyle name="Heading.1 6 7" xfId="6512" xr:uid="{00000000-0005-0000-0000-000088190000}"/>
    <cellStyle name="Heading.1 6 7 2" xfId="6513" xr:uid="{00000000-0005-0000-0000-000089190000}"/>
    <cellStyle name="Heading.1 6 8" xfId="6514" xr:uid="{00000000-0005-0000-0000-00008A190000}"/>
    <cellStyle name="Heading.1 7" xfId="6515" xr:uid="{00000000-0005-0000-0000-00008B190000}"/>
    <cellStyle name="Heading.1 7 2" xfId="6516" xr:uid="{00000000-0005-0000-0000-00008C190000}"/>
    <cellStyle name="Heading.1 8" xfId="6517" xr:uid="{00000000-0005-0000-0000-00008D190000}"/>
    <cellStyle name="Heading.1 8 2" xfId="6518" xr:uid="{00000000-0005-0000-0000-00008E190000}"/>
    <cellStyle name="Heading.1 9" xfId="6519" xr:uid="{00000000-0005-0000-0000-00008F190000}"/>
    <cellStyle name="Heading.1 9 2" xfId="6520" xr:uid="{00000000-0005-0000-0000-000090190000}"/>
    <cellStyle name="Heading.2" xfId="6521" xr:uid="{00000000-0005-0000-0000-000091190000}"/>
    <cellStyle name="Heading.3" xfId="6522" xr:uid="{00000000-0005-0000-0000-000092190000}"/>
    <cellStyle name="Heading.4" xfId="6523" xr:uid="{00000000-0005-0000-0000-000093190000}"/>
    <cellStyle name="Heading.4 2" xfId="6524" xr:uid="{00000000-0005-0000-0000-000094190000}"/>
    <cellStyle name="Heading.4 2 2" xfId="6525" xr:uid="{00000000-0005-0000-0000-000095190000}"/>
    <cellStyle name="Heading.4 2 3" xfId="6526" xr:uid="{00000000-0005-0000-0000-000096190000}"/>
    <cellStyle name="Heading.4 3" xfId="6527" xr:uid="{00000000-0005-0000-0000-000097190000}"/>
    <cellStyle name="Heading.4 4" xfId="6528" xr:uid="{00000000-0005-0000-0000-000098190000}"/>
    <cellStyle name="Heading1" xfId="6529" xr:uid="{00000000-0005-0000-0000-000099190000}"/>
    <cellStyle name="Heading1 2" xfId="6530" xr:uid="{00000000-0005-0000-0000-00009A190000}"/>
    <cellStyle name="Heading1 2 2" xfId="6531" xr:uid="{00000000-0005-0000-0000-00009B190000}"/>
    <cellStyle name="Heading1 2 3" xfId="6532" xr:uid="{00000000-0005-0000-0000-00009C190000}"/>
    <cellStyle name="Heading1 3" xfId="6533" xr:uid="{00000000-0005-0000-0000-00009D190000}"/>
    <cellStyle name="Heading1 4" xfId="6534" xr:uid="{00000000-0005-0000-0000-00009E190000}"/>
    <cellStyle name="Heading2" xfId="6535" xr:uid="{00000000-0005-0000-0000-00009F190000}"/>
    <cellStyle name="Heading2 2" xfId="6536" xr:uid="{00000000-0005-0000-0000-0000A0190000}"/>
    <cellStyle name="Heading2 2 2" xfId="6537" xr:uid="{00000000-0005-0000-0000-0000A1190000}"/>
    <cellStyle name="Heading2 2 3" xfId="6538" xr:uid="{00000000-0005-0000-0000-0000A2190000}"/>
    <cellStyle name="Heading2 3" xfId="6539" xr:uid="{00000000-0005-0000-0000-0000A3190000}"/>
    <cellStyle name="Heading2 4" xfId="6540" xr:uid="{00000000-0005-0000-0000-0000A4190000}"/>
    <cellStyle name="Heading3" xfId="6541" xr:uid="{00000000-0005-0000-0000-0000A5190000}"/>
    <cellStyle name="Heading3 2" xfId="6542" xr:uid="{00000000-0005-0000-0000-0000A6190000}"/>
    <cellStyle name="Heading3 3" xfId="6543" xr:uid="{00000000-0005-0000-0000-0000A7190000}"/>
    <cellStyle name="headings" xfId="6544" xr:uid="{00000000-0005-0000-0000-0000A8190000}"/>
    <cellStyle name="Hide" xfId="6545" xr:uid="{00000000-0005-0000-0000-0000A9190000}"/>
    <cellStyle name="Hide 2" xfId="6546" xr:uid="{00000000-0005-0000-0000-0000AA190000}"/>
    <cellStyle name="Hide 3" xfId="6547" xr:uid="{00000000-0005-0000-0000-0000AB190000}"/>
    <cellStyle name="High Urgency" xfId="6548" xr:uid="{00000000-0005-0000-0000-0000AC190000}"/>
    <cellStyle name="High Urgency 10" xfId="6549" xr:uid="{00000000-0005-0000-0000-0000AD190000}"/>
    <cellStyle name="High Urgency 10 2" xfId="6550" xr:uid="{00000000-0005-0000-0000-0000AE190000}"/>
    <cellStyle name="High Urgency 11" xfId="6551" xr:uid="{00000000-0005-0000-0000-0000AF190000}"/>
    <cellStyle name="High Urgency 11 2" xfId="6552" xr:uid="{00000000-0005-0000-0000-0000B0190000}"/>
    <cellStyle name="High Urgency 12" xfId="6553" xr:uid="{00000000-0005-0000-0000-0000B1190000}"/>
    <cellStyle name="High Urgency 12 2" xfId="6554" xr:uid="{00000000-0005-0000-0000-0000B2190000}"/>
    <cellStyle name="High Urgency 13" xfId="6555" xr:uid="{00000000-0005-0000-0000-0000B3190000}"/>
    <cellStyle name="High Urgency 2" xfId="6556" xr:uid="{00000000-0005-0000-0000-0000B4190000}"/>
    <cellStyle name="High Urgency 2 2" xfId="6557" xr:uid="{00000000-0005-0000-0000-0000B5190000}"/>
    <cellStyle name="High Urgency 2 2 2" xfId="6558" xr:uid="{00000000-0005-0000-0000-0000B6190000}"/>
    <cellStyle name="High Urgency 2 3" xfId="6559" xr:uid="{00000000-0005-0000-0000-0000B7190000}"/>
    <cellStyle name="High Urgency 2 3 2" xfId="6560" xr:uid="{00000000-0005-0000-0000-0000B8190000}"/>
    <cellStyle name="High Urgency 2 4" xfId="6561" xr:uid="{00000000-0005-0000-0000-0000B9190000}"/>
    <cellStyle name="High Urgency 2 4 2" xfId="6562" xr:uid="{00000000-0005-0000-0000-0000BA190000}"/>
    <cellStyle name="High Urgency 2 5" xfId="6563" xr:uid="{00000000-0005-0000-0000-0000BB190000}"/>
    <cellStyle name="High Urgency 2 5 2" xfId="6564" xr:uid="{00000000-0005-0000-0000-0000BC190000}"/>
    <cellStyle name="High Urgency 2 6" xfId="6565" xr:uid="{00000000-0005-0000-0000-0000BD190000}"/>
    <cellStyle name="High Urgency 2 6 2" xfId="6566" xr:uid="{00000000-0005-0000-0000-0000BE190000}"/>
    <cellStyle name="High Urgency 2 7" xfId="6567" xr:uid="{00000000-0005-0000-0000-0000BF190000}"/>
    <cellStyle name="High Urgency 2 7 2" xfId="6568" xr:uid="{00000000-0005-0000-0000-0000C0190000}"/>
    <cellStyle name="High Urgency 2 8" xfId="6569" xr:uid="{00000000-0005-0000-0000-0000C1190000}"/>
    <cellStyle name="High Urgency 3" xfId="6570" xr:uid="{00000000-0005-0000-0000-0000C2190000}"/>
    <cellStyle name="High Urgency 3 2" xfId="6571" xr:uid="{00000000-0005-0000-0000-0000C3190000}"/>
    <cellStyle name="High Urgency 3 2 2" xfId="6572" xr:uid="{00000000-0005-0000-0000-0000C4190000}"/>
    <cellStyle name="High Urgency 3 3" xfId="6573" xr:uid="{00000000-0005-0000-0000-0000C5190000}"/>
    <cellStyle name="High Urgency 3 3 2" xfId="6574" xr:uid="{00000000-0005-0000-0000-0000C6190000}"/>
    <cellStyle name="High Urgency 3 4" xfId="6575" xr:uid="{00000000-0005-0000-0000-0000C7190000}"/>
    <cellStyle name="High Urgency 3 4 2" xfId="6576" xr:uid="{00000000-0005-0000-0000-0000C8190000}"/>
    <cellStyle name="High Urgency 3 5" xfId="6577" xr:uid="{00000000-0005-0000-0000-0000C9190000}"/>
    <cellStyle name="High Urgency 3 5 2" xfId="6578" xr:uid="{00000000-0005-0000-0000-0000CA190000}"/>
    <cellStyle name="High Urgency 3 6" xfId="6579" xr:uid="{00000000-0005-0000-0000-0000CB190000}"/>
    <cellStyle name="High Urgency 3 6 2" xfId="6580" xr:uid="{00000000-0005-0000-0000-0000CC190000}"/>
    <cellStyle name="High Urgency 3 7" xfId="6581" xr:uid="{00000000-0005-0000-0000-0000CD190000}"/>
    <cellStyle name="High Urgency 3 7 2" xfId="6582" xr:uid="{00000000-0005-0000-0000-0000CE190000}"/>
    <cellStyle name="High Urgency 3 8" xfId="6583" xr:uid="{00000000-0005-0000-0000-0000CF190000}"/>
    <cellStyle name="High Urgency 4" xfId="6584" xr:uid="{00000000-0005-0000-0000-0000D0190000}"/>
    <cellStyle name="High Urgency 4 2" xfId="6585" xr:uid="{00000000-0005-0000-0000-0000D1190000}"/>
    <cellStyle name="High Urgency 4 2 2" xfId="6586" xr:uid="{00000000-0005-0000-0000-0000D2190000}"/>
    <cellStyle name="High Urgency 4 3" xfId="6587" xr:uid="{00000000-0005-0000-0000-0000D3190000}"/>
    <cellStyle name="High Urgency 4 3 2" xfId="6588" xr:uid="{00000000-0005-0000-0000-0000D4190000}"/>
    <cellStyle name="High Urgency 4 4" xfId="6589" xr:uid="{00000000-0005-0000-0000-0000D5190000}"/>
    <cellStyle name="High Urgency 4 4 2" xfId="6590" xr:uid="{00000000-0005-0000-0000-0000D6190000}"/>
    <cellStyle name="High Urgency 4 5" xfId="6591" xr:uid="{00000000-0005-0000-0000-0000D7190000}"/>
    <cellStyle name="High Urgency 4 5 2" xfId="6592" xr:uid="{00000000-0005-0000-0000-0000D8190000}"/>
    <cellStyle name="High Urgency 4 6" xfId="6593" xr:uid="{00000000-0005-0000-0000-0000D9190000}"/>
    <cellStyle name="High Urgency 4 6 2" xfId="6594" xr:uid="{00000000-0005-0000-0000-0000DA190000}"/>
    <cellStyle name="High Urgency 4 7" xfId="6595" xr:uid="{00000000-0005-0000-0000-0000DB190000}"/>
    <cellStyle name="High Urgency 4 7 2" xfId="6596" xr:uid="{00000000-0005-0000-0000-0000DC190000}"/>
    <cellStyle name="High Urgency 4 8" xfId="6597" xr:uid="{00000000-0005-0000-0000-0000DD190000}"/>
    <cellStyle name="High Urgency 5" xfId="6598" xr:uid="{00000000-0005-0000-0000-0000DE190000}"/>
    <cellStyle name="High Urgency 5 2" xfId="6599" xr:uid="{00000000-0005-0000-0000-0000DF190000}"/>
    <cellStyle name="High Urgency 5 2 2" xfId="6600" xr:uid="{00000000-0005-0000-0000-0000E0190000}"/>
    <cellStyle name="High Urgency 5 3" xfId="6601" xr:uid="{00000000-0005-0000-0000-0000E1190000}"/>
    <cellStyle name="High Urgency 5 3 2" xfId="6602" xr:uid="{00000000-0005-0000-0000-0000E2190000}"/>
    <cellStyle name="High Urgency 5 4" xfId="6603" xr:uid="{00000000-0005-0000-0000-0000E3190000}"/>
    <cellStyle name="High Urgency 5 4 2" xfId="6604" xr:uid="{00000000-0005-0000-0000-0000E4190000}"/>
    <cellStyle name="High Urgency 5 5" xfId="6605" xr:uid="{00000000-0005-0000-0000-0000E5190000}"/>
    <cellStyle name="High Urgency 5 5 2" xfId="6606" xr:uid="{00000000-0005-0000-0000-0000E6190000}"/>
    <cellStyle name="High Urgency 5 6" xfId="6607" xr:uid="{00000000-0005-0000-0000-0000E7190000}"/>
    <cellStyle name="High Urgency 5 6 2" xfId="6608" xr:uid="{00000000-0005-0000-0000-0000E8190000}"/>
    <cellStyle name="High Urgency 5 7" xfId="6609" xr:uid="{00000000-0005-0000-0000-0000E9190000}"/>
    <cellStyle name="High Urgency 5 7 2" xfId="6610" xr:uid="{00000000-0005-0000-0000-0000EA190000}"/>
    <cellStyle name="High Urgency 5 8" xfId="6611" xr:uid="{00000000-0005-0000-0000-0000EB190000}"/>
    <cellStyle name="High Urgency 6" xfId="6612" xr:uid="{00000000-0005-0000-0000-0000EC190000}"/>
    <cellStyle name="High Urgency 6 2" xfId="6613" xr:uid="{00000000-0005-0000-0000-0000ED190000}"/>
    <cellStyle name="High Urgency 6 2 2" xfId="6614" xr:uid="{00000000-0005-0000-0000-0000EE190000}"/>
    <cellStyle name="High Urgency 6 3" xfId="6615" xr:uid="{00000000-0005-0000-0000-0000EF190000}"/>
    <cellStyle name="High Urgency 6 3 2" xfId="6616" xr:uid="{00000000-0005-0000-0000-0000F0190000}"/>
    <cellStyle name="High Urgency 6 4" xfId="6617" xr:uid="{00000000-0005-0000-0000-0000F1190000}"/>
    <cellStyle name="High Urgency 6 4 2" xfId="6618" xr:uid="{00000000-0005-0000-0000-0000F2190000}"/>
    <cellStyle name="High Urgency 6 5" xfId="6619" xr:uid="{00000000-0005-0000-0000-0000F3190000}"/>
    <cellStyle name="High Urgency 6 5 2" xfId="6620" xr:uid="{00000000-0005-0000-0000-0000F4190000}"/>
    <cellStyle name="High Urgency 6 6" xfId="6621" xr:uid="{00000000-0005-0000-0000-0000F5190000}"/>
    <cellStyle name="High Urgency 6 6 2" xfId="6622" xr:uid="{00000000-0005-0000-0000-0000F6190000}"/>
    <cellStyle name="High Urgency 6 7" xfId="6623" xr:uid="{00000000-0005-0000-0000-0000F7190000}"/>
    <cellStyle name="High Urgency 6 7 2" xfId="6624" xr:uid="{00000000-0005-0000-0000-0000F8190000}"/>
    <cellStyle name="High Urgency 6 8" xfId="6625" xr:uid="{00000000-0005-0000-0000-0000F9190000}"/>
    <cellStyle name="High Urgency 7" xfId="6626" xr:uid="{00000000-0005-0000-0000-0000FA190000}"/>
    <cellStyle name="High Urgency 7 2" xfId="6627" xr:uid="{00000000-0005-0000-0000-0000FB190000}"/>
    <cellStyle name="High Urgency 8" xfId="6628" xr:uid="{00000000-0005-0000-0000-0000FC190000}"/>
    <cellStyle name="High Urgency 8 2" xfId="6629" xr:uid="{00000000-0005-0000-0000-0000FD190000}"/>
    <cellStyle name="High Urgency 9" xfId="6630" xr:uid="{00000000-0005-0000-0000-0000FE190000}"/>
    <cellStyle name="High Urgency 9 2" xfId="6631" xr:uid="{00000000-0005-0000-0000-0000FF190000}"/>
    <cellStyle name="HIGHLIGHT" xfId="6632" xr:uid="{00000000-0005-0000-0000-0000001A0000}"/>
    <cellStyle name="Historical" xfId="6633" xr:uid="{00000000-0005-0000-0000-0000011A0000}"/>
    <cellStyle name="Hyperlink 2" xfId="6634" xr:uid="{00000000-0005-0000-0000-0000021A0000}"/>
    <cellStyle name="Hyperlink 2 2" xfId="6635" xr:uid="{00000000-0005-0000-0000-0000031A0000}"/>
    <cellStyle name="Hyperlink 2 2 2" xfId="6636" xr:uid="{00000000-0005-0000-0000-0000041A0000}"/>
    <cellStyle name="Hyperlink 2 2 3" xfId="6637" xr:uid="{00000000-0005-0000-0000-0000051A0000}"/>
    <cellStyle name="Hyperlink 3" xfId="6638" xr:uid="{00000000-0005-0000-0000-0000061A0000}"/>
    <cellStyle name="Hyperlink 4" xfId="6639" xr:uid="{00000000-0005-0000-0000-0000071A0000}"/>
    <cellStyle name="Hyperlink seguido" xfId="6640" xr:uid="{00000000-0005-0000-0000-0000081A0000}"/>
    <cellStyle name="Identisch" xfId="6641" xr:uid="{00000000-0005-0000-0000-0000091A0000}"/>
    <cellStyle name="Important" xfId="6642" xr:uid="{00000000-0005-0000-0000-00000A1A0000}"/>
    <cellStyle name="Incorrecto" xfId="6643" xr:uid="{00000000-0005-0000-0000-00000B1A0000}"/>
    <cellStyle name="inea2" xfId="6644" xr:uid="{00000000-0005-0000-0000-00000C1A0000}"/>
    <cellStyle name="inea2 10" xfId="6645" xr:uid="{00000000-0005-0000-0000-00000D1A0000}"/>
    <cellStyle name="inea2 10 2" xfId="6646" xr:uid="{00000000-0005-0000-0000-00000E1A0000}"/>
    <cellStyle name="inea2 11" xfId="6647" xr:uid="{00000000-0005-0000-0000-00000F1A0000}"/>
    <cellStyle name="inea2 11 2" xfId="6648" xr:uid="{00000000-0005-0000-0000-0000101A0000}"/>
    <cellStyle name="inea2 12" xfId="6649" xr:uid="{00000000-0005-0000-0000-0000111A0000}"/>
    <cellStyle name="inea2 12 2" xfId="6650" xr:uid="{00000000-0005-0000-0000-0000121A0000}"/>
    <cellStyle name="inea2 13" xfId="6651" xr:uid="{00000000-0005-0000-0000-0000131A0000}"/>
    <cellStyle name="inea2 2" xfId="6652" xr:uid="{00000000-0005-0000-0000-0000141A0000}"/>
    <cellStyle name="inea2 2 2" xfId="6653" xr:uid="{00000000-0005-0000-0000-0000151A0000}"/>
    <cellStyle name="inea2 2 2 2" xfId="6654" xr:uid="{00000000-0005-0000-0000-0000161A0000}"/>
    <cellStyle name="inea2 2 3" xfId="6655" xr:uid="{00000000-0005-0000-0000-0000171A0000}"/>
    <cellStyle name="inea2 2 3 2" xfId="6656" xr:uid="{00000000-0005-0000-0000-0000181A0000}"/>
    <cellStyle name="inea2 2 4" xfId="6657" xr:uid="{00000000-0005-0000-0000-0000191A0000}"/>
    <cellStyle name="inea2 2 4 2" xfId="6658" xr:uid="{00000000-0005-0000-0000-00001A1A0000}"/>
    <cellStyle name="inea2 2 5" xfId="6659" xr:uid="{00000000-0005-0000-0000-00001B1A0000}"/>
    <cellStyle name="inea2 2 5 2" xfId="6660" xr:uid="{00000000-0005-0000-0000-00001C1A0000}"/>
    <cellStyle name="inea2 2 6" xfId="6661" xr:uid="{00000000-0005-0000-0000-00001D1A0000}"/>
    <cellStyle name="inea2 2 6 2" xfId="6662" xr:uid="{00000000-0005-0000-0000-00001E1A0000}"/>
    <cellStyle name="inea2 2 7" xfId="6663" xr:uid="{00000000-0005-0000-0000-00001F1A0000}"/>
    <cellStyle name="inea2 2 7 2" xfId="6664" xr:uid="{00000000-0005-0000-0000-0000201A0000}"/>
    <cellStyle name="inea2 2 8" xfId="6665" xr:uid="{00000000-0005-0000-0000-0000211A0000}"/>
    <cellStyle name="inea2 3" xfId="6666" xr:uid="{00000000-0005-0000-0000-0000221A0000}"/>
    <cellStyle name="inea2 3 2" xfId="6667" xr:uid="{00000000-0005-0000-0000-0000231A0000}"/>
    <cellStyle name="inea2 3 2 2" xfId="6668" xr:uid="{00000000-0005-0000-0000-0000241A0000}"/>
    <cellStyle name="inea2 3 3" xfId="6669" xr:uid="{00000000-0005-0000-0000-0000251A0000}"/>
    <cellStyle name="inea2 3 3 2" xfId="6670" xr:uid="{00000000-0005-0000-0000-0000261A0000}"/>
    <cellStyle name="inea2 3 4" xfId="6671" xr:uid="{00000000-0005-0000-0000-0000271A0000}"/>
    <cellStyle name="inea2 3 4 2" xfId="6672" xr:uid="{00000000-0005-0000-0000-0000281A0000}"/>
    <cellStyle name="inea2 3 5" xfId="6673" xr:uid="{00000000-0005-0000-0000-0000291A0000}"/>
    <cellStyle name="inea2 3 5 2" xfId="6674" xr:uid="{00000000-0005-0000-0000-00002A1A0000}"/>
    <cellStyle name="inea2 3 6" xfId="6675" xr:uid="{00000000-0005-0000-0000-00002B1A0000}"/>
    <cellStyle name="inea2 3 6 2" xfId="6676" xr:uid="{00000000-0005-0000-0000-00002C1A0000}"/>
    <cellStyle name="inea2 3 7" xfId="6677" xr:uid="{00000000-0005-0000-0000-00002D1A0000}"/>
    <cellStyle name="inea2 3 7 2" xfId="6678" xr:uid="{00000000-0005-0000-0000-00002E1A0000}"/>
    <cellStyle name="inea2 3 8" xfId="6679" xr:uid="{00000000-0005-0000-0000-00002F1A0000}"/>
    <cellStyle name="inea2 4" xfId="6680" xr:uid="{00000000-0005-0000-0000-0000301A0000}"/>
    <cellStyle name="inea2 4 2" xfId="6681" xr:uid="{00000000-0005-0000-0000-0000311A0000}"/>
    <cellStyle name="inea2 4 2 2" xfId="6682" xr:uid="{00000000-0005-0000-0000-0000321A0000}"/>
    <cellStyle name="inea2 4 3" xfId="6683" xr:uid="{00000000-0005-0000-0000-0000331A0000}"/>
    <cellStyle name="inea2 4 3 2" xfId="6684" xr:uid="{00000000-0005-0000-0000-0000341A0000}"/>
    <cellStyle name="inea2 4 4" xfId="6685" xr:uid="{00000000-0005-0000-0000-0000351A0000}"/>
    <cellStyle name="inea2 4 4 2" xfId="6686" xr:uid="{00000000-0005-0000-0000-0000361A0000}"/>
    <cellStyle name="inea2 4 5" xfId="6687" xr:uid="{00000000-0005-0000-0000-0000371A0000}"/>
    <cellStyle name="inea2 4 5 2" xfId="6688" xr:uid="{00000000-0005-0000-0000-0000381A0000}"/>
    <cellStyle name="inea2 4 6" xfId="6689" xr:uid="{00000000-0005-0000-0000-0000391A0000}"/>
    <cellStyle name="inea2 4 6 2" xfId="6690" xr:uid="{00000000-0005-0000-0000-00003A1A0000}"/>
    <cellStyle name="inea2 4 7" xfId="6691" xr:uid="{00000000-0005-0000-0000-00003B1A0000}"/>
    <cellStyle name="inea2 4 7 2" xfId="6692" xr:uid="{00000000-0005-0000-0000-00003C1A0000}"/>
    <cellStyle name="inea2 4 8" xfId="6693" xr:uid="{00000000-0005-0000-0000-00003D1A0000}"/>
    <cellStyle name="inea2 5" xfId="6694" xr:uid="{00000000-0005-0000-0000-00003E1A0000}"/>
    <cellStyle name="inea2 5 2" xfId="6695" xr:uid="{00000000-0005-0000-0000-00003F1A0000}"/>
    <cellStyle name="inea2 5 2 2" xfId="6696" xr:uid="{00000000-0005-0000-0000-0000401A0000}"/>
    <cellStyle name="inea2 5 3" xfId="6697" xr:uid="{00000000-0005-0000-0000-0000411A0000}"/>
    <cellStyle name="inea2 5 3 2" xfId="6698" xr:uid="{00000000-0005-0000-0000-0000421A0000}"/>
    <cellStyle name="inea2 5 4" xfId="6699" xr:uid="{00000000-0005-0000-0000-0000431A0000}"/>
    <cellStyle name="inea2 5 4 2" xfId="6700" xr:uid="{00000000-0005-0000-0000-0000441A0000}"/>
    <cellStyle name="inea2 5 5" xfId="6701" xr:uid="{00000000-0005-0000-0000-0000451A0000}"/>
    <cellStyle name="inea2 5 5 2" xfId="6702" xr:uid="{00000000-0005-0000-0000-0000461A0000}"/>
    <cellStyle name="inea2 5 6" xfId="6703" xr:uid="{00000000-0005-0000-0000-0000471A0000}"/>
    <cellStyle name="inea2 5 6 2" xfId="6704" xr:uid="{00000000-0005-0000-0000-0000481A0000}"/>
    <cellStyle name="inea2 5 7" xfId="6705" xr:uid="{00000000-0005-0000-0000-0000491A0000}"/>
    <cellStyle name="inea2 5 7 2" xfId="6706" xr:uid="{00000000-0005-0000-0000-00004A1A0000}"/>
    <cellStyle name="inea2 5 8" xfId="6707" xr:uid="{00000000-0005-0000-0000-00004B1A0000}"/>
    <cellStyle name="inea2 6" xfId="6708" xr:uid="{00000000-0005-0000-0000-00004C1A0000}"/>
    <cellStyle name="inea2 6 2" xfId="6709" xr:uid="{00000000-0005-0000-0000-00004D1A0000}"/>
    <cellStyle name="inea2 6 2 2" xfId="6710" xr:uid="{00000000-0005-0000-0000-00004E1A0000}"/>
    <cellStyle name="inea2 6 3" xfId="6711" xr:uid="{00000000-0005-0000-0000-00004F1A0000}"/>
    <cellStyle name="inea2 6 3 2" xfId="6712" xr:uid="{00000000-0005-0000-0000-0000501A0000}"/>
    <cellStyle name="inea2 6 4" xfId="6713" xr:uid="{00000000-0005-0000-0000-0000511A0000}"/>
    <cellStyle name="inea2 6 4 2" xfId="6714" xr:uid="{00000000-0005-0000-0000-0000521A0000}"/>
    <cellStyle name="inea2 6 5" xfId="6715" xr:uid="{00000000-0005-0000-0000-0000531A0000}"/>
    <cellStyle name="inea2 6 5 2" xfId="6716" xr:uid="{00000000-0005-0000-0000-0000541A0000}"/>
    <cellStyle name="inea2 6 6" xfId="6717" xr:uid="{00000000-0005-0000-0000-0000551A0000}"/>
    <cellStyle name="inea2 6 6 2" xfId="6718" xr:uid="{00000000-0005-0000-0000-0000561A0000}"/>
    <cellStyle name="inea2 6 7" xfId="6719" xr:uid="{00000000-0005-0000-0000-0000571A0000}"/>
    <cellStyle name="inea2 6 7 2" xfId="6720" xr:uid="{00000000-0005-0000-0000-0000581A0000}"/>
    <cellStyle name="inea2 6 8" xfId="6721" xr:uid="{00000000-0005-0000-0000-0000591A0000}"/>
    <cellStyle name="inea2 7" xfId="6722" xr:uid="{00000000-0005-0000-0000-00005A1A0000}"/>
    <cellStyle name="inea2 7 2" xfId="6723" xr:uid="{00000000-0005-0000-0000-00005B1A0000}"/>
    <cellStyle name="inea2 8" xfId="6724" xr:uid="{00000000-0005-0000-0000-00005C1A0000}"/>
    <cellStyle name="inea2 8 2" xfId="6725" xr:uid="{00000000-0005-0000-0000-00005D1A0000}"/>
    <cellStyle name="inea2 9" xfId="6726" xr:uid="{00000000-0005-0000-0000-00005E1A0000}"/>
    <cellStyle name="inea2 9 2" xfId="6727" xr:uid="{00000000-0005-0000-0000-00005F1A0000}"/>
    <cellStyle name="Input [yellow]" xfId="6728" xr:uid="{00000000-0005-0000-0000-0000601A0000}"/>
    <cellStyle name="Input [yellow] 10" xfId="6729" xr:uid="{00000000-0005-0000-0000-0000611A0000}"/>
    <cellStyle name="Input [yellow] 10 2" xfId="6730" xr:uid="{00000000-0005-0000-0000-0000621A0000}"/>
    <cellStyle name="Input [yellow] 10 2 2" xfId="6731" xr:uid="{00000000-0005-0000-0000-0000631A0000}"/>
    <cellStyle name="Input [yellow] 10 3" xfId="6732" xr:uid="{00000000-0005-0000-0000-0000641A0000}"/>
    <cellStyle name="Input [yellow] 10 3 2" xfId="6733" xr:uid="{00000000-0005-0000-0000-0000651A0000}"/>
    <cellStyle name="Input [yellow] 10 4" xfId="6734" xr:uid="{00000000-0005-0000-0000-0000661A0000}"/>
    <cellStyle name="Input [yellow] 10 4 2" xfId="6735" xr:uid="{00000000-0005-0000-0000-0000671A0000}"/>
    <cellStyle name="Input [yellow] 10 5" xfId="6736" xr:uid="{00000000-0005-0000-0000-0000681A0000}"/>
    <cellStyle name="Input [yellow] 10 5 2" xfId="6737" xr:uid="{00000000-0005-0000-0000-0000691A0000}"/>
    <cellStyle name="Input [yellow] 10 6" xfId="6738" xr:uid="{00000000-0005-0000-0000-00006A1A0000}"/>
    <cellStyle name="Input [yellow] 10 6 2" xfId="6739" xr:uid="{00000000-0005-0000-0000-00006B1A0000}"/>
    <cellStyle name="Input [yellow] 10 7" xfId="6740" xr:uid="{00000000-0005-0000-0000-00006C1A0000}"/>
    <cellStyle name="Input [yellow] 10 7 2" xfId="6741" xr:uid="{00000000-0005-0000-0000-00006D1A0000}"/>
    <cellStyle name="Input [yellow] 10 8" xfId="6742" xr:uid="{00000000-0005-0000-0000-00006E1A0000}"/>
    <cellStyle name="Input [yellow] 11" xfId="6743" xr:uid="{00000000-0005-0000-0000-00006F1A0000}"/>
    <cellStyle name="Input [yellow] 11 2" xfId="6744" xr:uid="{00000000-0005-0000-0000-0000701A0000}"/>
    <cellStyle name="Input [yellow] 11 2 2" xfId="6745" xr:uid="{00000000-0005-0000-0000-0000711A0000}"/>
    <cellStyle name="Input [yellow] 11 3" xfId="6746" xr:uid="{00000000-0005-0000-0000-0000721A0000}"/>
    <cellStyle name="Input [yellow] 11 3 2" xfId="6747" xr:uid="{00000000-0005-0000-0000-0000731A0000}"/>
    <cellStyle name="Input [yellow] 11 4" xfId="6748" xr:uid="{00000000-0005-0000-0000-0000741A0000}"/>
    <cellStyle name="Input [yellow] 11 4 2" xfId="6749" xr:uid="{00000000-0005-0000-0000-0000751A0000}"/>
    <cellStyle name="Input [yellow] 11 5" xfId="6750" xr:uid="{00000000-0005-0000-0000-0000761A0000}"/>
    <cellStyle name="Input [yellow] 11 5 2" xfId="6751" xr:uid="{00000000-0005-0000-0000-0000771A0000}"/>
    <cellStyle name="Input [yellow] 11 6" xfId="6752" xr:uid="{00000000-0005-0000-0000-0000781A0000}"/>
    <cellStyle name="Input [yellow] 11 6 2" xfId="6753" xr:uid="{00000000-0005-0000-0000-0000791A0000}"/>
    <cellStyle name="Input [yellow] 11 7" xfId="6754" xr:uid="{00000000-0005-0000-0000-00007A1A0000}"/>
    <cellStyle name="Input [yellow] 11 7 2" xfId="6755" xr:uid="{00000000-0005-0000-0000-00007B1A0000}"/>
    <cellStyle name="Input [yellow] 11 8" xfId="6756" xr:uid="{00000000-0005-0000-0000-00007C1A0000}"/>
    <cellStyle name="Input [yellow] 12" xfId="6757" xr:uid="{00000000-0005-0000-0000-00007D1A0000}"/>
    <cellStyle name="Input [yellow] 12 2" xfId="6758" xr:uid="{00000000-0005-0000-0000-00007E1A0000}"/>
    <cellStyle name="Input [yellow] 12 2 2" xfId="6759" xr:uid="{00000000-0005-0000-0000-00007F1A0000}"/>
    <cellStyle name="Input [yellow] 12 3" xfId="6760" xr:uid="{00000000-0005-0000-0000-0000801A0000}"/>
    <cellStyle name="Input [yellow] 12 3 2" xfId="6761" xr:uid="{00000000-0005-0000-0000-0000811A0000}"/>
    <cellStyle name="Input [yellow] 12 4" xfId="6762" xr:uid="{00000000-0005-0000-0000-0000821A0000}"/>
    <cellStyle name="Input [yellow] 12 4 2" xfId="6763" xr:uid="{00000000-0005-0000-0000-0000831A0000}"/>
    <cellStyle name="Input [yellow] 12 5" xfId="6764" xr:uid="{00000000-0005-0000-0000-0000841A0000}"/>
    <cellStyle name="Input [yellow] 12 5 2" xfId="6765" xr:uid="{00000000-0005-0000-0000-0000851A0000}"/>
    <cellStyle name="Input [yellow] 12 6" xfId="6766" xr:uid="{00000000-0005-0000-0000-0000861A0000}"/>
    <cellStyle name="Input [yellow] 12 6 2" xfId="6767" xr:uid="{00000000-0005-0000-0000-0000871A0000}"/>
    <cellStyle name="Input [yellow] 12 7" xfId="6768" xr:uid="{00000000-0005-0000-0000-0000881A0000}"/>
    <cellStyle name="Input [yellow] 12 7 2" xfId="6769" xr:uid="{00000000-0005-0000-0000-0000891A0000}"/>
    <cellStyle name="Input [yellow] 12 8" xfId="6770" xr:uid="{00000000-0005-0000-0000-00008A1A0000}"/>
    <cellStyle name="Input [yellow] 13" xfId="6771" xr:uid="{00000000-0005-0000-0000-00008B1A0000}"/>
    <cellStyle name="Input [yellow] 13 2" xfId="6772" xr:uid="{00000000-0005-0000-0000-00008C1A0000}"/>
    <cellStyle name="Input [yellow] 13 2 2" xfId="6773" xr:uid="{00000000-0005-0000-0000-00008D1A0000}"/>
    <cellStyle name="Input [yellow] 13 3" xfId="6774" xr:uid="{00000000-0005-0000-0000-00008E1A0000}"/>
    <cellStyle name="Input [yellow] 13 3 2" xfId="6775" xr:uid="{00000000-0005-0000-0000-00008F1A0000}"/>
    <cellStyle name="Input [yellow] 13 4" xfId="6776" xr:uid="{00000000-0005-0000-0000-0000901A0000}"/>
    <cellStyle name="Input [yellow] 13 4 2" xfId="6777" xr:uid="{00000000-0005-0000-0000-0000911A0000}"/>
    <cellStyle name="Input [yellow] 13 5" xfId="6778" xr:uid="{00000000-0005-0000-0000-0000921A0000}"/>
    <cellStyle name="Input [yellow] 13 5 2" xfId="6779" xr:uid="{00000000-0005-0000-0000-0000931A0000}"/>
    <cellStyle name="Input [yellow] 13 6" xfId="6780" xr:uid="{00000000-0005-0000-0000-0000941A0000}"/>
    <cellStyle name="Input [yellow] 13 6 2" xfId="6781" xr:uid="{00000000-0005-0000-0000-0000951A0000}"/>
    <cellStyle name="Input [yellow] 13 7" xfId="6782" xr:uid="{00000000-0005-0000-0000-0000961A0000}"/>
    <cellStyle name="Input [yellow] 13 7 2" xfId="6783" xr:uid="{00000000-0005-0000-0000-0000971A0000}"/>
    <cellStyle name="Input [yellow] 13 8" xfId="6784" xr:uid="{00000000-0005-0000-0000-0000981A0000}"/>
    <cellStyle name="Input [yellow] 14" xfId="6785" xr:uid="{00000000-0005-0000-0000-0000991A0000}"/>
    <cellStyle name="Input [yellow] 14 2" xfId="6786" xr:uid="{00000000-0005-0000-0000-00009A1A0000}"/>
    <cellStyle name="Input [yellow] 14 2 2" xfId="6787" xr:uid="{00000000-0005-0000-0000-00009B1A0000}"/>
    <cellStyle name="Input [yellow] 14 3" xfId="6788" xr:uid="{00000000-0005-0000-0000-00009C1A0000}"/>
    <cellStyle name="Input [yellow] 14 3 2" xfId="6789" xr:uid="{00000000-0005-0000-0000-00009D1A0000}"/>
    <cellStyle name="Input [yellow] 14 4" xfId="6790" xr:uid="{00000000-0005-0000-0000-00009E1A0000}"/>
    <cellStyle name="Input [yellow] 14 4 2" xfId="6791" xr:uid="{00000000-0005-0000-0000-00009F1A0000}"/>
    <cellStyle name="Input [yellow] 14 5" xfId="6792" xr:uid="{00000000-0005-0000-0000-0000A01A0000}"/>
    <cellStyle name="Input [yellow] 14 5 2" xfId="6793" xr:uid="{00000000-0005-0000-0000-0000A11A0000}"/>
    <cellStyle name="Input [yellow] 14 6" xfId="6794" xr:uid="{00000000-0005-0000-0000-0000A21A0000}"/>
    <cellStyle name="Input [yellow] 14 6 2" xfId="6795" xr:uid="{00000000-0005-0000-0000-0000A31A0000}"/>
    <cellStyle name="Input [yellow] 14 7" xfId="6796" xr:uid="{00000000-0005-0000-0000-0000A41A0000}"/>
    <cellStyle name="Input [yellow] 14 7 2" xfId="6797" xr:uid="{00000000-0005-0000-0000-0000A51A0000}"/>
    <cellStyle name="Input [yellow] 14 8" xfId="6798" xr:uid="{00000000-0005-0000-0000-0000A61A0000}"/>
    <cellStyle name="Input [yellow] 15" xfId="6799" xr:uid="{00000000-0005-0000-0000-0000A71A0000}"/>
    <cellStyle name="Input [yellow] 15 2" xfId="6800" xr:uid="{00000000-0005-0000-0000-0000A81A0000}"/>
    <cellStyle name="Input [yellow] 15 2 2" xfId="6801" xr:uid="{00000000-0005-0000-0000-0000A91A0000}"/>
    <cellStyle name="Input [yellow] 15 3" xfId="6802" xr:uid="{00000000-0005-0000-0000-0000AA1A0000}"/>
    <cellStyle name="Input [yellow] 15 3 2" xfId="6803" xr:uid="{00000000-0005-0000-0000-0000AB1A0000}"/>
    <cellStyle name="Input [yellow] 15 4" xfId="6804" xr:uid="{00000000-0005-0000-0000-0000AC1A0000}"/>
    <cellStyle name="Input [yellow] 15 4 2" xfId="6805" xr:uid="{00000000-0005-0000-0000-0000AD1A0000}"/>
    <cellStyle name="Input [yellow] 15 5" xfId="6806" xr:uid="{00000000-0005-0000-0000-0000AE1A0000}"/>
    <cellStyle name="Input [yellow] 15 5 2" xfId="6807" xr:uid="{00000000-0005-0000-0000-0000AF1A0000}"/>
    <cellStyle name="Input [yellow] 15 6" xfId="6808" xr:uid="{00000000-0005-0000-0000-0000B01A0000}"/>
    <cellStyle name="Input [yellow] 15 6 2" xfId="6809" xr:uid="{00000000-0005-0000-0000-0000B11A0000}"/>
    <cellStyle name="Input [yellow] 15 7" xfId="6810" xr:uid="{00000000-0005-0000-0000-0000B21A0000}"/>
    <cellStyle name="Input [yellow] 15 7 2" xfId="6811" xr:uid="{00000000-0005-0000-0000-0000B31A0000}"/>
    <cellStyle name="Input [yellow] 15 8" xfId="6812" xr:uid="{00000000-0005-0000-0000-0000B41A0000}"/>
    <cellStyle name="Input [yellow] 16" xfId="6813" xr:uid="{00000000-0005-0000-0000-0000B51A0000}"/>
    <cellStyle name="Input [yellow] 16 2" xfId="6814" xr:uid="{00000000-0005-0000-0000-0000B61A0000}"/>
    <cellStyle name="Input [yellow] 16 2 2" xfId="6815" xr:uid="{00000000-0005-0000-0000-0000B71A0000}"/>
    <cellStyle name="Input [yellow] 16 3" xfId="6816" xr:uid="{00000000-0005-0000-0000-0000B81A0000}"/>
    <cellStyle name="Input [yellow] 16 3 2" xfId="6817" xr:uid="{00000000-0005-0000-0000-0000B91A0000}"/>
    <cellStyle name="Input [yellow] 16 4" xfId="6818" xr:uid="{00000000-0005-0000-0000-0000BA1A0000}"/>
    <cellStyle name="Input [yellow] 16 4 2" xfId="6819" xr:uid="{00000000-0005-0000-0000-0000BB1A0000}"/>
    <cellStyle name="Input [yellow] 16 5" xfId="6820" xr:uid="{00000000-0005-0000-0000-0000BC1A0000}"/>
    <cellStyle name="Input [yellow] 16 5 2" xfId="6821" xr:uid="{00000000-0005-0000-0000-0000BD1A0000}"/>
    <cellStyle name="Input [yellow] 16 6" xfId="6822" xr:uid="{00000000-0005-0000-0000-0000BE1A0000}"/>
    <cellStyle name="Input [yellow] 16 6 2" xfId="6823" xr:uid="{00000000-0005-0000-0000-0000BF1A0000}"/>
    <cellStyle name="Input [yellow] 16 7" xfId="6824" xr:uid="{00000000-0005-0000-0000-0000C01A0000}"/>
    <cellStyle name="Input [yellow] 16 7 2" xfId="6825" xr:uid="{00000000-0005-0000-0000-0000C11A0000}"/>
    <cellStyle name="Input [yellow] 16 8" xfId="6826" xr:uid="{00000000-0005-0000-0000-0000C21A0000}"/>
    <cellStyle name="Input [yellow] 17" xfId="6827" xr:uid="{00000000-0005-0000-0000-0000C31A0000}"/>
    <cellStyle name="Input [yellow] 17 2" xfId="6828" xr:uid="{00000000-0005-0000-0000-0000C41A0000}"/>
    <cellStyle name="Input [yellow] 17 2 2" xfId="6829" xr:uid="{00000000-0005-0000-0000-0000C51A0000}"/>
    <cellStyle name="Input [yellow] 17 3" xfId="6830" xr:uid="{00000000-0005-0000-0000-0000C61A0000}"/>
    <cellStyle name="Input [yellow] 17 3 2" xfId="6831" xr:uid="{00000000-0005-0000-0000-0000C71A0000}"/>
    <cellStyle name="Input [yellow] 17 4" xfId="6832" xr:uid="{00000000-0005-0000-0000-0000C81A0000}"/>
    <cellStyle name="Input [yellow] 17 4 2" xfId="6833" xr:uid="{00000000-0005-0000-0000-0000C91A0000}"/>
    <cellStyle name="Input [yellow] 17 5" xfId="6834" xr:uid="{00000000-0005-0000-0000-0000CA1A0000}"/>
    <cellStyle name="Input [yellow] 17 5 2" xfId="6835" xr:uid="{00000000-0005-0000-0000-0000CB1A0000}"/>
    <cellStyle name="Input [yellow] 17 6" xfId="6836" xr:uid="{00000000-0005-0000-0000-0000CC1A0000}"/>
    <cellStyle name="Input [yellow] 17 6 2" xfId="6837" xr:uid="{00000000-0005-0000-0000-0000CD1A0000}"/>
    <cellStyle name="Input [yellow] 17 7" xfId="6838" xr:uid="{00000000-0005-0000-0000-0000CE1A0000}"/>
    <cellStyle name="Input [yellow] 17 7 2" xfId="6839" xr:uid="{00000000-0005-0000-0000-0000CF1A0000}"/>
    <cellStyle name="Input [yellow] 17 8" xfId="6840" xr:uid="{00000000-0005-0000-0000-0000D01A0000}"/>
    <cellStyle name="Input [yellow] 18" xfId="6841" xr:uid="{00000000-0005-0000-0000-0000D11A0000}"/>
    <cellStyle name="Input [yellow] 18 2" xfId="6842" xr:uid="{00000000-0005-0000-0000-0000D21A0000}"/>
    <cellStyle name="Input [yellow] 18 2 2" xfId="6843" xr:uid="{00000000-0005-0000-0000-0000D31A0000}"/>
    <cellStyle name="Input [yellow] 18 3" xfId="6844" xr:uid="{00000000-0005-0000-0000-0000D41A0000}"/>
    <cellStyle name="Input [yellow] 18 3 2" xfId="6845" xr:uid="{00000000-0005-0000-0000-0000D51A0000}"/>
    <cellStyle name="Input [yellow] 18 4" xfId="6846" xr:uid="{00000000-0005-0000-0000-0000D61A0000}"/>
    <cellStyle name="Input [yellow] 18 4 2" xfId="6847" xr:uid="{00000000-0005-0000-0000-0000D71A0000}"/>
    <cellStyle name="Input [yellow] 18 5" xfId="6848" xr:uid="{00000000-0005-0000-0000-0000D81A0000}"/>
    <cellStyle name="Input [yellow] 18 5 2" xfId="6849" xr:uid="{00000000-0005-0000-0000-0000D91A0000}"/>
    <cellStyle name="Input [yellow] 18 6" xfId="6850" xr:uid="{00000000-0005-0000-0000-0000DA1A0000}"/>
    <cellStyle name="Input [yellow] 18 6 2" xfId="6851" xr:uid="{00000000-0005-0000-0000-0000DB1A0000}"/>
    <cellStyle name="Input [yellow] 18 7" xfId="6852" xr:uid="{00000000-0005-0000-0000-0000DC1A0000}"/>
    <cellStyle name="Input [yellow] 18 7 2" xfId="6853" xr:uid="{00000000-0005-0000-0000-0000DD1A0000}"/>
    <cellStyle name="Input [yellow] 18 8" xfId="6854" xr:uid="{00000000-0005-0000-0000-0000DE1A0000}"/>
    <cellStyle name="Input [yellow] 19" xfId="6855" xr:uid="{00000000-0005-0000-0000-0000DF1A0000}"/>
    <cellStyle name="Input [yellow] 19 2" xfId="6856" xr:uid="{00000000-0005-0000-0000-0000E01A0000}"/>
    <cellStyle name="Input [yellow] 19 2 2" xfId="6857" xr:uid="{00000000-0005-0000-0000-0000E11A0000}"/>
    <cellStyle name="Input [yellow] 19 3" xfId="6858" xr:uid="{00000000-0005-0000-0000-0000E21A0000}"/>
    <cellStyle name="Input [yellow] 19 3 2" xfId="6859" xr:uid="{00000000-0005-0000-0000-0000E31A0000}"/>
    <cellStyle name="Input [yellow] 19 4" xfId="6860" xr:uid="{00000000-0005-0000-0000-0000E41A0000}"/>
    <cellStyle name="Input [yellow] 19 4 2" xfId="6861" xr:uid="{00000000-0005-0000-0000-0000E51A0000}"/>
    <cellStyle name="Input [yellow] 19 5" xfId="6862" xr:uid="{00000000-0005-0000-0000-0000E61A0000}"/>
    <cellStyle name="Input [yellow] 19 5 2" xfId="6863" xr:uid="{00000000-0005-0000-0000-0000E71A0000}"/>
    <cellStyle name="Input [yellow] 19 6" xfId="6864" xr:uid="{00000000-0005-0000-0000-0000E81A0000}"/>
    <cellStyle name="Input [yellow] 19 6 2" xfId="6865" xr:uid="{00000000-0005-0000-0000-0000E91A0000}"/>
    <cellStyle name="Input [yellow] 19 7" xfId="6866" xr:uid="{00000000-0005-0000-0000-0000EA1A0000}"/>
    <cellStyle name="Input [yellow] 19 7 2" xfId="6867" xr:uid="{00000000-0005-0000-0000-0000EB1A0000}"/>
    <cellStyle name="Input [yellow] 19 8" xfId="6868" xr:uid="{00000000-0005-0000-0000-0000EC1A0000}"/>
    <cellStyle name="Input [yellow] 2" xfId="6869" xr:uid="{00000000-0005-0000-0000-0000ED1A0000}"/>
    <cellStyle name="Input [yellow] 2 10" xfId="6870" xr:uid="{00000000-0005-0000-0000-0000EE1A0000}"/>
    <cellStyle name="Input [yellow] 2 10 2" xfId="6871" xr:uid="{00000000-0005-0000-0000-0000EF1A0000}"/>
    <cellStyle name="Input [yellow] 2 11" xfId="6872" xr:uid="{00000000-0005-0000-0000-0000F01A0000}"/>
    <cellStyle name="Input [yellow] 2 11 2" xfId="6873" xr:uid="{00000000-0005-0000-0000-0000F11A0000}"/>
    <cellStyle name="Input [yellow] 2 12" xfId="6874" xr:uid="{00000000-0005-0000-0000-0000F21A0000}"/>
    <cellStyle name="Input [yellow] 2 12 2" xfId="6875" xr:uid="{00000000-0005-0000-0000-0000F31A0000}"/>
    <cellStyle name="Input [yellow] 2 13" xfId="6876" xr:uid="{00000000-0005-0000-0000-0000F41A0000}"/>
    <cellStyle name="Input [yellow] 2 2" xfId="6877" xr:uid="{00000000-0005-0000-0000-0000F51A0000}"/>
    <cellStyle name="Input [yellow] 2 2 2" xfId="6878" xr:uid="{00000000-0005-0000-0000-0000F61A0000}"/>
    <cellStyle name="Input [yellow] 2 2 2 2" xfId="6879" xr:uid="{00000000-0005-0000-0000-0000F71A0000}"/>
    <cellStyle name="Input [yellow] 2 2 3" xfId="6880" xr:uid="{00000000-0005-0000-0000-0000F81A0000}"/>
    <cellStyle name="Input [yellow] 2 2 3 2" xfId="6881" xr:uid="{00000000-0005-0000-0000-0000F91A0000}"/>
    <cellStyle name="Input [yellow] 2 2 4" xfId="6882" xr:uid="{00000000-0005-0000-0000-0000FA1A0000}"/>
    <cellStyle name="Input [yellow] 2 2 4 2" xfId="6883" xr:uid="{00000000-0005-0000-0000-0000FB1A0000}"/>
    <cellStyle name="Input [yellow] 2 2 5" xfId="6884" xr:uid="{00000000-0005-0000-0000-0000FC1A0000}"/>
    <cellStyle name="Input [yellow] 2 2 5 2" xfId="6885" xr:uid="{00000000-0005-0000-0000-0000FD1A0000}"/>
    <cellStyle name="Input [yellow] 2 2 6" xfId="6886" xr:uid="{00000000-0005-0000-0000-0000FE1A0000}"/>
    <cellStyle name="Input [yellow] 2 2 6 2" xfId="6887" xr:uid="{00000000-0005-0000-0000-0000FF1A0000}"/>
    <cellStyle name="Input [yellow] 2 2 7" xfId="6888" xr:uid="{00000000-0005-0000-0000-0000001B0000}"/>
    <cellStyle name="Input [yellow] 2 2 7 2" xfId="6889" xr:uid="{00000000-0005-0000-0000-0000011B0000}"/>
    <cellStyle name="Input [yellow] 2 2 8" xfId="6890" xr:uid="{00000000-0005-0000-0000-0000021B0000}"/>
    <cellStyle name="Input [yellow] 2 3" xfId="6891" xr:uid="{00000000-0005-0000-0000-0000031B0000}"/>
    <cellStyle name="Input [yellow] 2 3 2" xfId="6892" xr:uid="{00000000-0005-0000-0000-0000041B0000}"/>
    <cellStyle name="Input [yellow] 2 3 2 2" xfId="6893" xr:uid="{00000000-0005-0000-0000-0000051B0000}"/>
    <cellStyle name="Input [yellow] 2 3 3" xfId="6894" xr:uid="{00000000-0005-0000-0000-0000061B0000}"/>
    <cellStyle name="Input [yellow] 2 3 3 2" xfId="6895" xr:uid="{00000000-0005-0000-0000-0000071B0000}"/>
    <cellStyle name="Input [yellow] 2 3 4" xfId="6896" xr:uid="{00000000-0005-0000-0000-0000081B0000}"/>
    <cellStyle name="Input [yellow] 2 3 4 2" xfId="6897" xr:uid="{00000000-0005-0000-0000-0000091B0000}"/>
    <cellStyle name="Input [yellow] 2 3 5" xfId="6898" xr:uid="{00000000-0005-0000-0000-00000A1B0000}"/>
    <cellStyle name="Input [yellow] 2 3 5 2" xfId="6899" xr:uid="{00000000-0005-0000-0000-00000B1B0000}"/>
    <cellStyle name="Input [yellow] 2 3 6" xfId="6900" xr:uid="{00000000-0005-0000-0000-00000C1B0000}"/>
    <cellStyle name="Input [yellow] 2 3 6 2" xfId="6901" xr:uid="{00000000-0005-0000-0000-00000D1B0000}"/>
    <cellStyle name="Input [yellow] 2 3 7" xfId="6902" xr:uid="{00000000-0005-0000-0000-00000E1B0000}"/>
    <cellStyle name="Input [yellow] 2 3 7 2" xfId="6903" xr:uid="{00000000-0005-0000-0000-00000F1B0000}"/>
    <cellStyle name="Input [yellow] 2 3 8" xfId="6904" xr:uid="{00000000-0005-0000-0000-0000101B0000}"/>
    <cellStyle name="Input [yellow] 2 4" xfId="6905" xr:uid="{00000000-0005-0000-0000-0000111B0000}"/>
    <cellStyle name="Input [yellow] 2 4 2" xfId="6906" xr:uid="{00000000-0005-0000-0000-0000121B0000}"/>
    <cellStyle name="Input [yellow] 2 4 2 2" xfId="6907" xr:uid="{00000000-0005-0000-0000-0000131B0000}"/>
    <cellStyle name="Input [yellow] 2 4 3" xfId="6908" xr:uid="{00000000-0005-0000-0000-0000141B0000}"/>
    <cellStyle name="Input [yellow] 2 4 3 2" xfId="6909" xr:uid="{00000000-0005-0000-0000-0000151B0000}"/>
    <cellStyle name="Input [yellow] 2 4 4" xfId="6910" xr:uid="{00000000-0005-0000-0000-0000161B0000}"/>
    <cellStyle name="Input [yellow] 2 4 4 2" xfId="6911" xr:uid="{00000000-0005-0000-0000-0000171B0000}"/>
    <cellStyle name="Input [yellow] 2 4 5" xfId="6912" xr:uid="{00000000-0005-0000-0000-0000181B0000}"/>
    <cellStyle name="Input [yellow] 2 4 5 2" xfId="6913" xr:uid="{00000000-0005-0000-0000-0000191B0000}"/>
    <cellStyle name="Input [yellow] 2 4 6" xfId="6914" xr:uid="{00000000-0005-0000-0000-00001A1B0000}"/>
    <cellStyle name="Input [yellow] 2 4 6 2" xfId="6915" xr:uid="{00000000-0005-0000-0000-00001B1B0000}"/>
    <cellStyle name="Input [yellow] 2 4 7" xfId="6916" xr:uid="{00000000-0005-0000-0000-00001C1B0000}"/>
    <cellStyle name="Input [yellow] 2 4 7 2" xfId="6917" xr:uid="{00000000-0005-0000-0000-00001D1B0000}"/>
    <cellStyle name="Input [yellow] 2 4 8" xfId="6918" xr:uid="{00000000-0005-0000-0000-00001E1B0000}"/>
    <cellStyle name="Input [yellow] 2 5" xfId="6919" xr:uid="{00000000-0005-0000-0000-00001F1B0000}"/>
    <cellStyle name="Input [yellow] 2 5 2" xfId="6920" xr:uid="{00000000-0005-0000-0000-0000201B0000}"/>
    <cellStyle name="Input [yellow] 2 5 2 2" xfId="6921" xr:uid="{00000000-0005-0000-0000-0000211B0000}"/>
    <cellStyle name="Input [yellow] 2 5 3" xfId="6922" xr:uid="{00000000-0005-0000-0000-0000221B0000}"/>
    <cellStyle name="Input [yellow] 2 5 3 2" xfId="6923" xr:uid="{00000000-0005-0000-0000-0000231B0000}"/>
    <cellStyle name="Input [yellow] 2 5 4" xfId="6924" xr:uid="{00000000-0005-0000-0000-0000241B0000}"/>
    <cellStyle name="Input [yellow] 2 5 4 2" xfId="6925" xr:uid="{00000000-0005-0000-0000-0000251B0000}"/>
    <cellStyle name="Input [yellow] 2 5 5" xfId="6926" xr:uid="{00000000-0005-0000-0000-0000261B0000}"/>
    <cellStyle name="Input [yellow] 2 5 5 2" xfId="6927" xr:uid="{00000000-0005-0000-0000-0000271B0000}"/>
    <cellStyle name="Input [yellow] 2 5 6" xfId="6928" xr:uid="{00000000-0005-0000-0000-0000281B0000}"/>
    <cellStyle name="Input [yellow] 2 5 6 2" xfId="6929" xr:uid="{00000000-0005-0000-0000-0000291B0000}"/>
    <cellStyle name="Input [yellow] 2 5 7" xfId="6930" xr:uid="{00000000-0005-0000-0000-00002A1B0000}"/>
    <cellStyle name="Input [yellow] 2 5 7 2" xfId="6931" xr:uid="{00000000-0005-0000-0000-00002B1B0000}"/>
    <cellStyle name="Input [yellow] 2 5 8" xfId="6932" xr:uid="{00000000-0005-0000-0000-00002C1B0000}"/>
    <cellStyle name="Input [yellow] 2 6" xfId="6933" xr:uid="{00000000-0005-0000-0000-00002D1B0000}"/>
    <cellStyle name="Input [yellow] 2 6 2" xfId="6934" xr:uid="{00000000-0005-0000-0000-00002E1B0000}"/>
    <cellStyle name="Input [yellow] 2 6 2 2" xfId="6935" xr:uid="{00000000-0005-0000-0000-00002F1B0000}"/>
    <cellStyle name="Input [yellow] 2 6 3" xfId="6936" xr:uid="{00000000-0005-0000-0000-0000301B0000}"/>
    <cellStyle name="Input [yellow] 2 6 3 2" xfId="6937" xr:uid="{00000000-0005-0000-0000-0000311B0000}"/>
    <cellStyle name="Input [yellow] 2 6 4" xfId="6938" xr:uid="{00000000-0005-0000-0000-0000321B0000}"/>
    <cellStyle name="Input [yellow] 2 6 4 2" xfId="6939" xr:uid="{00000000-0005-0000-0000-0000331B0000}"/>
    <cellStyle name="Input [yellow] 2 6 5" xfId="6940" xr:uid="{00000000-0005-0000-0000-0000341B0000}"/>
    <cellStyle name="Input [yellow] 2 6 5 2" xfId="6941" xr:uid="{00000000-0005-0000-0000-0000351B0000}"/>
    <cellStyle name="Input [yellow] 2 6 6" xfId="6942" xr:uid="{00000000-0005-0000-0000-0000361B0000}"/>
    <cellStyle name="Input [yellow] 2 6 6 2" xfId="6943" xr:uid="{00000000-0005-0000-0000-0000371B0000}"/>
    <cellStyle name="Input [yellow] 2 6 7" xfId="6944" xr:uid="{00000000-0005-0000-0000-0000381B0000}"/>
    <cellStyle name="Input [yellow] 2 6 7 2" xfId="6945" xr:uid="{00000000-0005-0000-0000-0000391B0000}"/>
    <cellStyle name="Input [yellow] 2 6 8" xfId="6946" xr:uid="{00000000-0005-0000-0000-00003A1B0000}"/>
    <cellStyle name="Input [yellow] 2 7" xfId="6947" xr:uid="{00000000-0005-0000-0000-00003B1B0000}"/>
    <cellStyle name="Input [yellow] 2 7 2" xfId="6948" xr:uid="{00000000-0005-0000-0000-00003C1B0000}"/>
    <cellStyle name="Input [yellow] 2 8" xfId="6949" xr:uid="{00000000-0005-0000-0000-00003D1B0000}"/>
    <cellStyle name="Input [yellow] 2 8 2" xfId="6950" xr:uid="{00000000-0005-0000-0000-00003E1B0000}"/>
    <cellStyle name="Input [yellow] 2 9" xfId="6951" xr:uid="{00000000-0005-0000-0000-00003F1B0000}"/>
    <cellStyle name="Input [yellow] 2 9 2" xfId="6952" xr:uid="{00000000-0005-0000-0000-0000401B0000}"/>
    <cellStyle name="Input [yellow] 20" xfId="6953" xr:uid="{00000000-0005-0000-0000-0000411B0000}"/>
    <cellStyle name="Input [yellow] 20 2" xfId="6954" xr:uid="{00000000-0005-0000-0000-0000421B0000}"/>
    <cellStyle name="Input [yellow] 21" xfId="6955" xr:uid="{00000000-0005-0000-0000-0000431B0000}"/>
    <cellStyle name="Input [yellow] 21 2" xfId="6956" xr:uid="{00000000-0005-0000-0000-0000441B0000}"/>
    <cellStyle name="Input [yellow] 22" xfId="6957" xr:uid="{00000000-0005-0000-0000-0000451B0000}"/>
    <cellStyle name="Input [yellow] 22 2" xfId="6958" xr:uid="{00000000-0005-0000-0000-0000461B0000}"/>
    <cellStyle name="Input [yellow] 23" xfId="6959" xr:uid="{00000000-0005-0000-0000-0000471B0000}"/>
    <cellStyle name="Input [yellow] 23 2" xfId="6960" xr:uid="{00000000-0005-0000-0000-0000481B0000}"/>
    <cellStyle name="Input [yellow] 24" xfId="6961" xr:uid="{00000000-0005-0000-0000-0000491B0000}"/>
    <cellStyle name="Input [yellow] 3" xfId="6962" xr:uid="{00000000-0005-0000-0000-00004A1B0000}"/>
    <cellStyle name="Input [yellow] 3 10" xfId="6963" xr:uid="{00000000-0005-0000-0000-00004B1B0000}"/>
    <cellStyle name="Input [yellow] 3 2" xfId="6964" xr:uid="{00000000-0005-0000-0000-00004C1B0000}"/>
    <cellStyle name="Input [yellow] 3 2 2" xfId="6965" xr:uid="{00000000-0005-0000-0000-00004D1B0000}"/>
    <cellStyle name="Input [yellow] 3 2 2 2" xfId="6966" xr:uid="{00000000-0005-0000-0000-00004E1B0000}"/>
    <cellStyle name="Input [yellow] 3 2 3" xfId="6967" xr:uid="{00000000-0005-0000-0000-00004F1B0000}"/>
    <cellStyle name="Input [yellow] 3 2 3 2" xfId="6968" xr:uid="{00000000-0005-0000-0000-0000501B0000}"/>
    <cellStyle name="Input [yellow] 3 2 4" xfId="6969" xr:uid="{00000000-0005-0000-0000-0000511B0000}"/>
    <cellStyle name="Input [yellow] 3 2 4 2" xfId="6970" xr:uid="{00000000-0005-0000-0000-0000521B0000}"/>
    <cellStyle name="Input [yellow] 3 2 5" xfId="6971" xr:uid="{00000000-0005-0000-0000-0000531B0000}"/>
    <cellStyle name="Input [yellow] 3 2 5 2" xfId="6972" xr:uid="{00000000-0005-0000-0000-0000541B0000}"/>
    <cellStyle name="Input [yellow] 3 2 6" xfId="6973" xr:uid="{00000000-0005-0000-0000-0000551B0000}"/>
    <cellStyle name="Input [yellow] 3 2 6 2" xfId="6974" xr:uid="{00000000-0005-0000-0000-0000561B0000}"/>
    <cellStyle name="Input [yellow] 3 2 7" xfId="6975" xr:uid="{00000000-0005-0000-0000-0000571B0000}"/>
    <cellStyle name="Input [yellow] 3 2 7 2" xfId="6976" xr:uid="{00000000-0005-0000-0000-0000581B0000}"/>
    <cellStyle name="Input [yellow] 3 2 8" xfId="6977" xr:uid="{00000000-0005-0000-0000-0000591B0000}"/>
    <cellStyle name="Input [yellow] 3 3" xfId="6978" xr:uid="{00000000-0005-0000-0000-00005A1B0000}"/>
    <cellStyle name="Input [yellow] 3 3 2" xfId="6979" xr:uid="{00000000-0005-0000-0000-00005B1B0000}"/>
    <cellStyle name="Input [yellow] 3 3 2 2" xfId="6980" xr:uid="{00000000-0005-0000-0000-00005C1B0000}"/>
    <cellStyle name="Input [yellow] 3 3 3" xfId="6981" xr:uid="{00000000-0005-0000-0000-00005D1B0000}"/>
    <cellStyle name="Input [yellow] 3 3 3 2" xfId="6982" xr:uid="{00000000-0005-0000-0000-00005E1B0000}"/>
    <cellStyle name="Input [yellow] 3 3 4" xfId="6983" xr:uid="{00000000-0005-0000-0000-00005F1B0000}"/>
    <cellStyle name="Input [yellow] 3 3 4 2" xfId="6984" xr:uid="{00000000-0005-0000-0000-0000601B0000}"/>
    <cellStyle name="Input [yellow] 3 3 5" xfId="6985" xr:uid="{00000000-0005-0000-0000-0000611B0000}"/>
    <cellStyle name="Input [yellow] 3 3 5 2" xfId="6986" xr:uid="{00000000-0005-0000-0000-0000621B0000}"/>
    <cellStyle name="Input [yellow] 3 3 6" xfId="6987" xr:uid="{00000000-0005-0000-0000-0000631B0000}"/>
    <cellStyle name="Input [yellow] 3 3 6 2" xfId="6988" xr:uid="{00000000-0005-0000-0000-0000641B0000}"/>
    <cellStyle name="Input [yellow] 3 3 7" xfId="6989" xr:uid="{00000000-0005-0000-0000-0000651B0000}"/>
    <cellStyle name="Input [yellow] 3 3 7 2" xfId="6990" xr:uid="{00000000-0005-0000-0000-0000661B0000}"/>
    <cellStyle name="Input [yellow] 3 3 8" xfId="6991" xr:uid="{00000000-0005-0000-0000-0000671B0000}"/>
    <cellStyle name="Input [yellow] 3 4" xfId="6992" xr:uid="{00000000-0005-0000-0000-0000681B0000}"/>
    <cellStyle name="Input [yellow] 3 4 2" xfId="6993" xr:uid="{00000000-0005-0000-0000-0000691B0000}"/>
    <cellStyle name="Input [yellow] 3 4 2 2" xfId="6994" xr:uid="{00000000-0005-0000-0000-00006A1B0000}"/>
    <cellStyle name="Input [yellow] 3 4 3" xfId="6995" xr:uid="{00000000-0005-0000-0000-00006B1B0000}"/>
    <cellStyle name="Input [yellow] 3 4 3 2" xfId="6996" xr:uid="{00000000-0005-0000-0000-00006C1B0000}"/>
    <cellStyle name="Input [yellow] 3 4 4" xfId="6997" xr:uid="{00000000-0005-0000-0000-00006D1B0000}"/>
    <cellStyle name="Input [yellow] 3 4 4 2" xfId="6998" xr:uid="{00000000-0005-0000-0000-00006E1B0000}"/>
    <cellStyle name="Input [yellow] 3 4 5" xfId="6999" xr:uid="{00000000-0005-0000-0000-00006F1B0000}"/>
    <cellStyle name="Input [yellow] 3 4 5 2" xfId="7000" xr:uid="{00000000-0005-0000-0000-0000701B0000}"/>
    <cellStyle name="Input [yellow] 3 4 6" xfId="7001" xr:uid="{00000000-0005-0000-0000-0000711B0000}"/>
    <cellStyle name="Input [yellow] 3 4 6 2" xfId="7002" xr:uid="{00000000-0005-0000-0000-0000721B0000}"/>
    <cellStyle name="Input [yellow] 3 4 7" xfId="7003" xr:uid="{00000000-0005-0000-0000-0000731B0000}"/>
    <cellStyle name="Input [yellow] 3 4 7 2" xfId="7004" xr:uid="{00000000-0005-0000-0000-0000741B0000}"/>
    <cellStyle name="Input [yellow] 3 4 8" xfId="7005" xr:uid="{00000000-0005-0000-0000-0000751B0000}"/>
    <cellStyle name="Input [yellow] 3 5" xfId="7006" xr:uid="{00000000-0005-0000-0000-0000761B0000}"/>
    <cellStyle name="Input [yellow] 3 5 2" xfId="7007" xr:uid="{00000000-0005-0000-0000-0000771B0000}"/>
    <cellStyle name="Input [yellow] 3 5 2 2" xfId="7008" xr:uid="{00000000-0005-0000-0000-0000781B0000}"/>
    <cellStyle name="Input [yellow] 3 5 3" xfId="7009" xr:uid="{00000000-0005-0000-0000-0000791B0000}"/>
    <cellStyle name="Input [yellow] 3 5 3 2" xfId="7010" xr:uid="{00000000-0005-0000-0000-00007A1B0000}"/>
    <cellStyle name="Input [yellow] 3 5 4" xfId="7011" xr:uid="{00000000-0005-0000-0000-00007B1B0000}"/>
    <cellStyle name="Input [yellow] 3 5 4 2" xfId="7012" xr:uid="{00000000-0005-0000-0000-00007C1B0000}"/>
    <cellStyle name="Input [yellow] 3 5 5" xfId="7013" xr:uid="{00000000-0005-0000-0000-00007D1B0000}"/>
    <cellStyle name="Input [yellow] 3 5 5 2" xfId="7014" xr:uid="{00000000-0005-0000-0000-00007E1B0000}"/>
    <cellStyle name="Input [yellow] 3 5 6" xfId="7015" xr:uid="{00000000-0005-0000-0000-00007F1B0000}"/>
    <cellStyle name="Input [yellow] 3 5 6 2" xfId="7016" xr:uid="{00000000-0005-0000-0000-0000801B0000}"/>
    <cellStyle name="Input [yellow] 3 5 7" xfId="7017" xr:uid="{00000000-0005-0000-0000-0000811B0000}"/>
    <cellStyle name="Input [yellow] 3 5 7 2" xfId="7018" xr:uid="{00000000-0005-0000-0000-0000821B0000}"/>
    <cellStyle name="Input [yellow] 3 5 8" xfId="7019" xr:uid="{00000000-0005-0000-0000-0000831B0000}"/>
    <cellStyle name="Input [yellow] 3 6" xfId="7020" xr:uid="{00000000-0005-0000-0000-0000841B0000}"/>
    <cellStyle name="Input [yellow] 3 6 2" xfId="7021" xr:uid="{00000000-0005-0000-0000-0000851B0000}"/>
    <cellStyle name="Input [yellow] 3 7" xfId="7022" xr:uid="{00000000-0005-0000-0000-0000861B0000}"/>
    <cellStyle name="Input [yellow] 3 7 2" xfId="7023" xr:uid="{00000000-0005-0000-0000-0000871B0000}"/>
    <cellStyle name="Input [yellow] 3 8" xfId="7024" xr:uid="{00000000-0005-0000-0000-0000881B0000}"/>
    <cellStyle name="Input [yellow] 3 8 2" xfId="7025" xr:uid="{00000000-0005-0000-0000-0000891B0000}"/>
    <cellStyle name="Input [yellow] 3 9" xfId="7026" xr:uid="{00000000-0005-0000-0000-00008A1B0000}"/>
    <cellStyle name="Input [yellow] 3 9 2" xfId="7027" xr:uid="{00000000-0005-0000-0000-00008B1B0000}"/>
    <cellStyle name="Input [yellow] 4" xfId="7028" xr:uid="{00000000-0005-0000-0000-00008C1B0000}"/>
    <cellStyle name="Input [yellow] 4 10" xfId="7029" xr:uid="{00000000-0005-0000-0000-00008D1B0000}"/>
    <cellStyle name="Input [yellow] 4 2" xfId="7030" xr:uid="{00000000-0005-0000-0000-00008E1B0000}"/>
    <cellStyle name="Input [yellow] 4 2 2" xfId="7031" xr:uid="{00000000-0005-0000-0000-00008F1B0000}"/>
    <cellStyle name="Input [yellow] 4 2 2 2" xfId="7032" xr:uid="{00000000-0005-0000-0000-0000901B0000}"/>
    <cellStyle name="Input [yellow] 4 2 3" xfId="7033" xr:uid="{00000000-0005-0000-0000-0000911B0000}"/>
    <cellStyle name="Input [yellow] 4 2 3 2" xfId="7034" xr:uid="{00000000-0005-0000-0000-0000921B0000}"/>
    <cellStyle name="Input [yellow] 4 2 4" xfId="7035" xr:uid="{00000000-0005-0000-0000-0000931B0000}"/>
    <cellStyle name="Input [yellow] 4 2 4 2" xfId="7036" xr:uid="{00000000-0005-0000-0000-0000941B0000}"/>
    <cellStyle name="Input [yellow] 4 2 5" xfId="7037" xr:uid="{00000000-0005-0000-0000-0000951B0000}"/>
    <cellStyle name="Input [yellow] 4 2 5 2" xfId="7038" xr:uid="{00000000-0005-0000-0000-0000961B0000}"/>
    <cellStyle name="Input [yellow] 4 2 6" xfId="7039" xr:uid="{00000000-0005-0000-0000-0000971B0000}"/>
    <cellStyle name="Input [yellow] 4 2 6 2" xfId="7040" xr:uid="{00000000-0005-0000-0000-0000981B0000}"/>
    <cellStyle name="Input [yellow] 4 2 7" xfId="7041" xr:uid="{00000000-0005-0000-0000-0000991B0000}"/>
    <cellStyle name="Input [yellow] 4 2 7 2" xfId="7042" xr:uid="{00000000-0005-0000-0000-00009A1B0000}"/>
    <cellStyle name="Input [yellow] 4 2 8" xfId="7043" xr:uid="{00000000-0005-0000-0000-00009B1B0000}"/>
    <cellStyle name="Input [yellow] 4 3" xfId="7044" xr:uid="{00000000-0005-0000-0000-00009C1B0000}"/>
    <cellStyle name="Input [yellow] 4 3 2" xfId="7045" xr:uid="{00000000-0005-0000-0000-00009D1B0000}"/>
    <cellStyle name="Input [yellow] 4 3 2 2" xfId="7046" xr:uid="{00000000-0005-0000-0000-00009E1B0000}"/>
    <cellStyle name="Input [yellow] 4 3 3" xfId="7047" xr:uid="{00000000-0005-0000-0000-00009F1B0000}"/>
    <cellStyle name="Input [yellow] 4 3 3 2" xfId="7048" xr:uid="{00000000-0005-0000-0000-0000A01B0000}"/>
    <cellStyle name="Input [yellow] 4 3 4" xfId="7049" xr:uid="{00000000-0005-0000-0000-0000A11B0000}"/>
    <cellStyle name="Input [yellow] 4 3 4 2" xfId="7050" xr:uid="{00000000-0005-0000-0000-0000A21B0000}"/>
    <cellStyle name="Input [yellow] 4 3 5" xfId="7051" xr:uid="{00000000-0005-0000-0000-0000A31B0000}"/>
    <cellStyle name="Input [yellow] 4 3 5 2" xfId="7052" xr:uid="{00000000-0005-0000-0000-0000A41B0000}"/>
    <cellStyle name="Input [yellow] 4 3 6" xfId="7053" xr:uid="{00000000-0005-0000-0000-0000A51B0000}"/>
    <cellStyle name="Input [yellow] 4 3 6 2" xfId="7054" xr:uid="{00000000-0005-0000-0000-0000A61B0000}"/>
    <cellStyle name="Input [yellow] 4 3 7" xfId="7055" xr:uid="{00000000-0005-0000-0000-0000A71B0000}"/>
    <cellStyle name="Input [yellow] 4 3 7 2" xfId="7056" xr:uid="{00000000-0005-0000-0000-0000A81B0000}"/>
    <cellStyle name="Input [yellow] 4 3 8" xfId="7057" xr:uid="{00000000-0005-0000-0000-0000A91B0000}"/>
    <cellStyle name="Input [yellow] 4 4" xfId="7058" xr:uid="{00000000-0005-0000-0000-0000AA1B0000}"/>
    <cellStyle name="Input [yellow] 4 4 2" xfId="7059" xr:uid="{00000000-0005-0000-0000-0000AB1B0000}"/>
    <cellStyle name="Input [yellow] 4 4 2 2" xfId="7060" xr:uid="{00000000-0005-0000-0000-0000AC1B0000}"/>
    <cellStyle name="Input [yellow] 4 4 3" xfId="7061" xr:uid="{00000000-0005-0000-0000-0000AD1B0000}"/>
    <cellStyle name="Input [yellow] 4 4 3 2" xfId="7062" xr:uid="{00000000-0005-0000-0000-0000AE1B0000}"/>
    <cellStyle name="Input [yellow] 4 4 4" xfId="7063" xr:uid="{00000000-0005-0000-0000-0000AF1B0000}"/>
    <cellStyle name="Input [yellow] 4 4 4 2" xfId="7064" xr:uid="{00000000-0005-0000-0000-0000B01B0000}"/>
    <cellStyle name="Input [yellow] 4 4 5" xfId="7065" xr:uid="{00000000-0005-0000-0000-0000B11B0000}"/>
    <cellStyle name="Input [yellow] 4 4 5 2" xfId="7066" xr:uid="{00000000-0005-0000-0000-0000B21B0000}"/>
    <cellStyle name="Input [yellow] 4 4 6" xfId="7067" xr:uid="{00000000-0005-0000-0000-0000B31B0000}"/>
    <cellStyle name="Input [yellow] 4 4 6 2" xfId="7068" xr:uid="{00000000-0005-0000-0000-0000B41B0000}"/>
    <cellStyle name="Input [yellow] 4 4 7" xfId="7069" xr:uid="{00000000-0005-0000-0000-0000B51B0000}"/>
    <cellStyle name="Input [yellow] 4 4 7 2" xfId="7070" xr:uid="{00000000-0005-0000-0000-0000B61B0000}"/>
    <cellStyle name="Input [yellow] 4 4 8" xfId="7071" xr:uid="{00000000-0005-0000-0000-0000B71B0000}"/>
    <cellStyle name="Input [yellow] 4 5" xfId="7072" xr:uid="{00000000-0005-0000-0000-0000B81B0000}"/>
    <cellStyle name="Input [yellow] 4 5 2" xfId="7073" xr:uid="{00000000-0005-0000-0000-0000B91B0000}"/>
    <cellStyle name="Input [yellow] 4 5 2 2" xfId="7074" xr:uid="{00000000-0005-0000-0000-0000BA1B0000}"/>
    <cellStyle name="Input [yellow] 4 5 3" xfId="7075" xr:uid="{00000000-0005-0000-0000-0000BB1B0000}"/>
    <cellStyle name="Input [yellow] 4 5 3 2" xfId="7076" xr:uid="{00000000-0005-0000-0000-0000BC1B0000}"/>
    <cellStyle name="Input [yellow] 4 5 4" xfId="7077" xr:uid="{00000000-0005-0000-0000-0000BD1B0000}"/>
    <cellStyle name="Input [yellow] 4 5 4 2" xfId="7078" xr:uid="{00000000-0005-0000-0000-0000BE1B0000}"/>
    <cellStyle name="Input [yellow] 4 5 5" xfId="7079" xr:uid="{00000000-0005-0000-0000-0000BF1B0000}"/>
    <cellStyle name="Input [yellow] 4 5 5 2" xfId="7080" xr:uid="{00000000-0005-0000-0000-0000C01B0000}"/>
    <cellStyle name="Input [yellow] 4 5 6" xfId="7081" xr:uid="{00000000-0005-0000-0000-0000C11B0000}"/>
    <cellStyle name="Input [yellow] 4 5 6 2" xfId="7082" xr:uid="{00000000-0005-0000-0000-0000C21B0000}"/>
    <cellStyle name="Input [yellow] 4 5 7" xfId="7083" xr:uid="{00000000-0005-0000-0000-0000C31B0000}"/>
    <cellStyle name="Input [yellow] 4 5 7 2" xfId="7084" xr:uid="{00000000-0005-0000-0000-0000C41B0000}"/>
    <cellStyle name="Input [yellow] 4 5 8" xfId="7085" xr:uid="{00000000-0005-0000-0000-0000C51B0000}"/>
    <cellStyle name="Input [yellow] 4 6" xfId="7086" xr:uid="{00000000-0005-0000-0000-0000C61B0000}"/>
    <cellStyle name="Input [yellow] 4 6 2" xfId="7087" xr:uid="{00000000-0005-0000-0000-0000C71B0000}"/>
    <cellStyle name="Input [yellow] 4 7" xfId="7088" xr:uid="{00000000-0005-0000-0000-0000C81B0000}"/>
    <cellStyle name="Input [yellow] 4 7 2" xfId="7089" xr:uid="{00000000-0005-0000-0000-0000C91B0000}"/>
    <cellStyle name="Input [yellow] 4 8" xfId="7090" xr:uid="{00000000-0005-0000-0000-0000CA1B0000}"/>
    <cellStyle name="Input [yellow] 4 8 2" xfId="7091" xr:uid="{00000000-0005-0000-0000-0000CB1B0000}"/>
    <cellStyle name="Input [yellow] 4 9" xfId="7092" xr:uid="{00000000-0005-0000-0000-0000CC1B0000}"/>
    <cellStyle name="Input [yellow] 4 9 2" xfId="7093" xr:uid="{00000000-0005-0000-0000-0000CD1B0000}"/>
    <cellStyle name="Input [yellow] 5" xfId="7094" xr:uid="{00000000-0005-0000-0000-0000CE1B0000}"/>
    <cellStyle name="Input [yellow] 5 10" xfId="7095" xr:uid="{00000000-0005-0000-0000-0000CF1B0000}"/>
    <cellStyle name="Input [yellow] 5 2" xfId="7096" xr:uid="{00000000-0005-0000-0000-0000D01B0000}"/>
    <cellStyle name="Input [yellow] 5 2 2" xfId="7097" xr:uid="{00000000-0005-0000-0000-0000D11B0000}"/>
    <cellStyle name="Input [yellow] 5 2 2 2" xfId="7098" xr:uid="{00000000-0005-0000-0000-0000D21B0000}"/>
    <cellStyle name="Input [yellow] 5 2 3" xfId="7099" xr:uid="{00000000-0005-0000-0000-0000D31B0000}"/>
    <cellStyle name="Input [yellow] 5 2 3 2" xfId="7100" xr:uid="{00000000-0005-0000-0000-0000D41B0000}"/>
    <cellStyle name="Input [yellow] 5 2 4" xfId="7101" xr:uid="{00000000-0005-0000-0000-0000D51B0000}"/>
    <cellStyle name="Input [yellow] 5 2 4 2" xfId="7102" xr:uid="{00000000-0005-0000-0000-0000D61B0000}"/>
    <cellStyle name="Input [yellow] 5 2 5" xfId="7103" xr:uid="{00000000-0005-0000-0000-0000D71B0000}"/>
    <cellStyle name="Input [yellow] 5 2 5 2" xfId="7104" xr:uid="{00000000-0005-0000-0000-0000D81B0000}"/>
    <cellStyle name="Input [yellow] 5 2 6" xfId="7105" xr:uid="{00000000-0005-0000-0000-0000D91B0000}"/>
    <cellStyle name="Input [yellow] 5 2 6 2" xfId="7106" xr:uid="{00000000-0005-0000-0000-0000DA1B0000}"/>
    <cellStyle name="Input [yellow] 5 2 7" xfId="7107" xr:uid="{00000000-0005-0000-0000-0000DB1B0000}"/>
    <cellStyle name="Input [yellow] 5 2 7 2" xfId="7108" xr:uid="{00000000-0005-0000-0000-0000DC1B0000}"/>
    <cellStyle name="Input [yellow] 5 2 8" xfId="7109" xr:uid="{00000000-0005-0000-0000-0000DD1B0000}"/>
    <cellStyle name="Input [yellow] 5 3" xfId="7110" xr:uid="{00000000-0005-0000-0000-0000DE1B0000}"/>
    <cellStyle name="Input [yellow] 5 3 2" xfId="7111" xr:uid="{00000000-0005-0000-0000-0000DF1B0000}"/>
    <cellStyle name="Input [yellow] 5 3 2 2" xfId="7112" xr:uid="{00000000-0005-0000-0000-0000E01B0000}"/>
    <cellStyle name="Input [yellow] 5 3 3" xfId="7113" xr:uid="{00000000-0005-0000-0000-0000E11B0000}"/>
    <cellStyle name="Input [yellow] 5 3 3 2" xfId="7114" xr:uid="{00000000-0005-0000-0000-0000E21B0000}"/>
    <cellStyle name="Input [yellow] 5 3 4" xfId="7115" xr:uid="{00000000-0005-0000-0000-0000E31B0000}"/>
    <cellStyle name="Input [yellow] 5 3 4 2" xfId="7116" xr:uid="{00000000-0005-0000-0000-0000E41B0000}"/>
    <cellStyle name="Input [yellow] 5 3 5" xfId="7117" xr:uid="{00000000-0005-0000-0000-0000E51B0000}"/>
    <cellStyle name="Input [yellow] 5 3 5 2" xfId="7118" xr:uid="{00000000-0005-0000-0000-0000E61B0000}"/>
    <cellStyle name="Input [yellow] 5 3 6" xfId="7119" xr:uid="{00000000-0005-0000-0000-0000E71B0000}"/>
    <cellStyle name="Input [yellow] 5 3 6 2" xfId="7120" xr:uid="{00000000-0005-0000-0000-0000E81B0000}"/>
    <cellStyle name="Input [yellow] 5 3 7" xfId="7121" xr:uid="{00000000-0005-0000-0000-0000E91B0000}"/>
    <cellStyle name="Input [yellow] 5 3 7 2" xfId="7122" xr:uid="{00000000-0005-0000-0000-0000EA1B0000}"/>
    <cellStyle name="Input [yellow] 5 3 8" xfId="7123" xr:uid="{00000000-0005-0000-0000-0000EB1B0000}"/>
    <cellStyle name="Input [yellow] 5 4" xfId="7124" xr:uid="{00000000-0005-0000-0000-0000EC1B0000}"/>
    <cellStyle name="Input [yellow] 5 4 2" xfId="7125" xr:uid="{00000000-0005-0000-0000-0000ED1B0000}"/>
    <cellStyle name="Input [yellow] 5 4 2 2" xfId="7126" xr:uid="{00000000-0005-0000-0000-0000EE1B0000}"/>
    <cellStyle name="Input [yellow] 5 4 3" xfId="7127" xr:uid="{00000000-0005-0000-0000-0000EF1B0000}"/>
    <cellStyle name="Input [yellow] 5 4 3 2" xfId="7128" xr:uid="{00000000-0005-0000-0000-0000F01B0000}"/>
    <cellStyle name="Input [yellow] 5 4 4" xfId="7129" xr:uid="{00000000-0005-0000-0000-0000F11B0000}"/>
    <cellStyle name="Input [yellow] 5 4 4 2" xfId="7130" xr:uid="{00000000-0005-0000-0000-0000F21B0000}"/>
    <cellStyle name="Input [yellow] 5 4 5" xfId="7131" xr:uid="{00000000-0005-0000-0000-0000F31B0000}"/>
    <cellStyle name="Input [yellow] 5 4 5 2" xfId="7132" xr:uid="{00000000-0005-0000-0000-0000F41B0000}"/>
    <cellStyle name="Input [yellow] 5 4 6" xfId="7133" xr:uid="{00000000-0005-0000-0000-0000F51B0000}"/>
    <cellStyle name="Input [yellow] 5 4 6 2" xfId="7134" xr:uid="{00000000-0005-0000-0000-0000F61B0000}"/>
    <cellStyle name="Input [yellow] 5 4 7" xfId="7135" xr:uid="{00000000-0005-0000-0000-0000F71B0000}"/>
    <cellStyle name="Input [yellow] 5 4 7 2" xfId="7136" xr:uid="{00000000-0005-0000-0000-0000F81B0000}"/>
    <cellStyle name="Input [yellow] 5 4 8" xfId="7137" xr:uid="{00000000-0005-0000-0000-0000F91B0000}"/>
    <cellStyle name="Input [yellow] 5 5" xfId="7138" xr:uid="{00000000-0005-0000-0000-0000FA1B0000}"/>
    <cellStyle name="Input [yellow] 5 5 2" xfId="7139" xr:uid="{00000000-0005-0000-0000-0000FB1B0000}"/>
    <cellStyle name="Input [yellow] 5 5 2 2" xfId="7140" xr:uid="{00000000-0005-0000-0000-0000FC1B0000}"/>
    <cellStyle name="Input [yellow] 5 5 3" xfId="7141" xr:uid="{00000000-0005-0000-0000-0000FD1B0000}"/>
    <cellStyle name="Input [yellow] 5 5 3 2" xfId="7142" xr:uid="{00000000-0005-0000-0000-0000FE1B0000}"/>
    <cellStyle name="Input [yellow] 5 5 4" xfId="7143" xr:uid="{00000000-0005-0000-0000-0000FF1B0000}"/>
    <cellStyle name="Input [yellow] 5 5 4 2" xfId="7144" xr:uid="{00000000-0005-0000-0000-0000001C0000}"/>
    <cellStyle name="Input [yellow] 5 5 5" xfId="7145" xr:uid="{00000000-0005-0000-0000-0000011C0000}"/>
    <cellStyle name="Input [yellow] 5 5 5 2" xfId="7146" xr:uid="{00000000-0005-0000-0000-0000021C0000}"/>
    <cellStyle name="Input [yellow] 5 5 6" xfId="7147" xr:uid="{00000000-0005-0000-0000-0000031C0000}"/>
    <cellStyle name="Input [yellow] 5 5 6 2" xfId="7148" xr:uid="{00000000-0005-0000-0000-0000041C0000}"/>
    <cellStyle name="Input [yellow] 5 5 7" xfId="7149" xr:uid="{00000000-0005-0000-0000-0000051C0000}"/>
    <cellStyle name="Input [yellow] 5 5 7 2" xfId="7150" xr:uid="{00000000-0005-0000-0000-0000061C0000}"/>
    <cellStyle name="Input [yellow] 5 5 8" xfId="7151" xr:uid="{00000000-0005-0000-0000-0000071C0000}"/>
    <cellStyle name="Input [yellow] 5 6" xfId="7152" xr:uid="{00000000-0005-0000-0000-0000081C0000}"/>
    <cellStyle name="Input [yellow] 5 6 2" xfId="7153" xr:uid="{00000000-0005-0000-0000-0000091C0000}"/>
    <cellStyle name="Input [yellow] 5 7" xfId="7154" xr:uid="{00000000-0005-0000-0000-00000A1C0000}"/>
    <cellStyle name="Input [yellow] 5 7 2" xfId="7155" xr:uid="{00000000-0005-0000-0000-00000B1C0000}"/>
    <cellStyle name="Input [yellow] 5 8" xfId="7156" xr:uid="{00000000-0005-0000-0000-00000C1C0000}"/>
    <cellStyle name="Input [yellow] 5 8 2" xfId="7157" xr:uid="{00000000-0005-0000-0000-00000D1C0000}"/>
    <cellStyle name="Input [yellow] 5 9" xfId="7158" xr:uid="{00000000-0005-0000-0000-00000E1C0000}"/>
    <cellStyle name="Input [yellow] 5 9 2" xfId="7159" xr:uid="{00000000-0005-0000-0000-00000F1C0000}"/>
    <cellStyle name="Input [yellow] 6" xfId="7160" xr:uid="{00000000-0005-0000-0000-0000101C0000}"/>
    <cellStyle name="Input [yellow] 6 2" xfId="7161" xr:uid="{00000000-0005-0000-0000-0000111C0000}"/>
    <cellStyle name="Input [yellow] 6 2 2" xfId="7162" xr:uid="{00000000-0005-0000-0000-0000121C0000}"/>
    <cellStyle name="Input [yellow] 6 3" xfId="7163" xr:uid="{00000000-0005-0000-0000-0000131C0000}"/>
    <cellStyle name="Input [yellow] 6 3 2" xfId="7164" xr:uid="{00000000-0005-0000-0000-0000141C0000}"/>
    <cellStyle name="Input [yellow] 6 4" xfId="7165" xr:uid="{00000000-0005-0000-0000-0000151C0000}"/>
    <cellStyle name="Input [yellow] 6 4 2" xfId="7166" xr:uid="{00000000-0005-0000-0000-0000161C0000}"/>
    <cellStyle name="Input [yellow] 6 5" xfId="7167" xr:uid="{00000000-0005-0000-0000-0000171C0000}"/>
    <cellStyle name="Input [yellow] 6 5 2" xfId="7168" xr:uid="{00000000-0005-0000-0000-0000181C0000}"/>
    <cellStyle name="Input [yellow] 6 6" xfId="7169" xr:uid="{00000000-0005-0000-0000-0000191C0000}"/>
    <cellStyle name="Input [yellow] 6 6 2" xfId="7170" xr:uid="{00000000-0005-0000-0000-00001A1C0000}"/>
    <cellStyle name="Input [yellow] 6 7" xfId="7171" xr:uid="{00000000-0005-0000-0000-00001B1C0000}"/>
    <cellStyle name="Input [yellow] 6 7 2" xfId="7172" xr:uid="{00000000-0005-0000-0000-00001C1C0000}"/>
    <cellStyle name="Input [yellow] 6 8" xfId="7173" xr:uid="{00000000-0005-0000-0000-00001D1C0000}"/>
    <cellStyle name="Input [yellow] 7" xfId="7174" xr:uid="{00000000-0005-0000-0000-00001E1C0000}"/>
    <cellStyle name="Input [yellow] 7 2" xfId="7175" xr:uid="{00000000-0005-0000-0000-00001F1C0000}"/>
    <cellStyle name="Input [yellow] 7 2 2" xfId="7176" xr:uid="{00000000-0005-0000-0000-0000201C0000}"/>
    <cellStyle name="Input [yellow] 7 3" xfId="7177" xr:uid="{00000000-0005-0000-0000-0000211C0000}"/>
    <cellStyle name="Input [yellow] 7 3 2" xfId="7178" xr:uid="{00000000-0005-0000-0000-0000221C0000}"/>
    <cellStyle name="Input [yellow] 7 4" xfId="7179" xr:uid="{00000000-0005-0000-0000-0000231C0000}"/>
    <cellStyle name="Input [yellow] 7 4 2" xfId="7180" xr:uid="{00000000-0005-0000-0000-0000241C0000}"/>
    <cellStyle name="Input [yellow] 7 5" xfId="7181" xr:uid="{00000000-0005-0000-0000-0000251C0000}"/>
    <cellStyle name="Input [yellow] 7 5 2" xfId="7182" xr:uid="{00000000-0005-0000-0000-0000261C0000}"/>
    <cellStyle name="Input [yellow] 7 6" xfId="7183" xr:uid="{00000000-0005-0000-0000-0000271C0000}"/>
    <cellStyle name="Input [yellow] 7 6 2" xfId="7184" xr:uid="{00000000-0005-0000-0000-0000281C0000}"/>
    <cellStyle name="Input [yellow] 7 7" xfId="7185" xr:uid="{00000000-0005-0000-0000-0000291C0000}"/>
    <cellStyle name="Input [yellow] 7 7 2" xfId="7186" xr:uid="{00000000-0005-0000-0000-00002A1C0000}"/>
    <cellStyle name="Input [yellow] 7 8" xfId="7187" xr:uid="{00000000-0005-0000-0000-00002B1C0000}"/>
    <cellStyle name="Input [yellow] 8" xfId="7188" xr:uid="{00000000-0005-0000-0000-00002C1C0000}"/>
    <cellStyle name="Input [yellow] 8 2" xfId="7189" xr:uid="{00000000-0005-0000-0000-00002D1C0000}"/>
    <cellStyle name="Input [yellow] 8 2 2" xfId="7190" xr:uid="{00000000-0005-0000-0000-00002E1C0000}"/>
    <cellStyle name="Input [yellow] 8 3" xfId="7191" xr:uid="{00000000-0005-0000-0000-00002F1C0000}"/>
    <cellStyle name="Input [yellow] 8 3 2" xfId="7192" xr:uid="{00000000-0005-0000-0000-0000301C0000}"/>
    <cellStyle name="Input [yellow] 8 4" xfId="7193" xr:uid="{00000000-0005-0000-0000-0000311C0000}"/>
    <cellStyle name="Input [yellow] 8 4 2" xfId="7194" xr:uid="{00000000-0005-0000-0000-0000321C0000}"/>
    <cellStyle name="Input [yellow] 8 5" xfId="7195" xr:uid="{00000000-0005-0000-0000-0000331C0000}"/>
    <cellStyle name="Input [yellow] 8 5 2" xfId="7196" xr:uid="{00000000-0005-0000-0000-0000341C0000}"/>
    <cellStyle name="Input [yellow] 8 6" xfId="7197" xr:uid="{00000000-0005-0000-0000-0000351C0000}"/>
    <cellStyle name="Input [yellow] 8 6 2" xfId="7198" xr:uid="{00000000-0005-0000-0000-0000361C0000}"/>
    <cellStyle name="Input [yellow] 8 7" xfId="7199" xr:uid="{00000000-0005-0000-0000-0000371C0000}"/>
    <cellStyle name="Input [yellow] 8 7 2" xfId="7200" xr:uid="{00000000-0005-0000-0000-0000381C0000}"/>
    <cellStyle name="Input [yellow] 8 8" xfId="7201" xr:uid="{00000000-0005-0000-0000-0000391C0000}"/>
    <cellStyle name="Input [yellow] 9" xfId="7202" xr:uid="{00000000-0005-0000-0000-00003A1C0000}"/>
    <cellStyle name="Input [yellow] 9 2" xfId="7203" xr:uid="{00000000-0005-0000-0000-00003B1C0000}"/>
    <cellStyle name="Input [yellow] 9 2 2" xfId="7204" xr:uid="{00000000-0005-0000-0000-00003C1C0000}"/>
    <cellStyle name="Input [yellow] 9 3" xfId="7205" xr:uid="{00000000-0005-0000-0000-00003D1C0000}"/>
    <cellStyle name="Input [yellow] 9 3 2" xfId="7206" xr:uid="{00000000-0005-0000-0000-00003E1C0000}"/>
    <cellStyle name="Input [yellow] 9 4" xfId="7207" xr:uid="{00000000-0005-0000-0000-00003F1C0000}"/>
    <cellStyle name="Input [yellow] 9 4 2" xfId="7208" xr:uid="{00000000-0005-0000-0000-0000401C0000}"/>
    <cellStyle name="Input [yellow] 9 5" xfId="7209" xr:uid="{00000000-0005-0000-0000-0000411C0000}"/>
    <cellStyle name="Input [yellow] 9 5 2" xfId="7210" xr:uid="{00000000-0005-0000-0000-0000421C0000}"/>
    <cellStyle name="Input [yellow] 9 6" xfId="7211" xr:uid="{00000000-0005-0000-0000-0000431C0000}"/>
    <cellStyle name="Input [yellow] 9 6 2" xfId="7212" xr:uid="{00000000-0005-0000-0000-0000441C0000}"/>
    <cellStyle name="Input [yellow] 9 7" xfId="7213" xr:uid="{00000000-0005-0000-0000-0000451C0000}"/>
    <cellStyle name="Input [yellow] 9 7 2" xfId="7214" xr:uid="{00000000-0005-0000-0000-0000461C0000}"/>
    <cellStyle name="Input [yellow] 9 8" xfId="7215" xr:uid="{00000000-0005-0000-0000-0000471C0000}"/>
    <cellStyle name="Input 10" xfId="7216" xr:uid="{00000000-0005-0000-0000-0000481C0000}"/>
    <cellStyle name="Input 11" xfId="7217" xr:uid="{00000000-0005-0000-0000-0000491C0000}"/>
    <cellStyle name="Input 12" xfId="7218" xr:uid="{00000000-0005-0000-0000-00004A1C0000}"/>
    <cellStyle name="Input 13" xfId="7219" xr:uid="{00000000-0005-0000-0000-00004B1C0000}"/>
    <cellStyle name="Input 14" xfId="7220" xr:uid="{00000000-0005-0000-0000-00004C1C0000}"/>
    <cellStyle name="Input 15" xfId="7221" xr:uid="{00000000-0005-0000-0000-00004D1C0000}"/>
    <cellStyle name="Input 16" xfId="7222" xr:uid="{00000000-0005-0000-0000-00004E1C0000}"/>
    <cellStyle name="Input 17" xfId="7223" xr:uid="{00000000-0005-0000-0000-00004F1C0000}"/>
    <cellStyle name="Input 17 2" xfId="7224" xr:uid="{00000000-0005-0000-0000-0000501C0000}"/>
    <cellStyle name="Input 18" xfId="7225" xr:uid="{00000000-0005-0000-0000-0000511C0000}"/>
    <cellStyle name="Input 18 2" xfId="7226" xr:uid="{00000000-0005-0000-0000-0000521C0000}"/>
    <cellStyle name="Input 19" xfId="7227" xr:uid="{00000000-0005-0000-0000-0000531C0000}"/>
    <cellStyle name="Input 19 2" xfId="7228" xr:uid="{00000000-0005-0000-0000-0000541C0000}"/>
    <cellStyle name="Input 2" xfId="7229" xr:uid="{00000000-0005-0000-0000-0000551C0000}"/>
    <cellStyle name="Input 2 2" xfId="7230" xr:uid="{00000000-0005-0000-0000-0000561C0000}"/>
    <cellStyle name="Input 2 2 10" xfId="7231" xr:uid="{00000000-0005-0000-0000-0000571C0000}"/>
    <cellStyle name="Input 2 2 2" xfId="7232" xr:uid="{00000000-0005-0000-0000-0000581C0000}"/>
    <cellStyle name="Input 2 2 2 2" xfId="7233" xr:uid="{00000000-0005-0000-0000-0000591C0000}"/>
    <cellStyle name="Input 2 2 2 2 2" xfId="7234" xr:uid="{00000000-0005-0000-0000-00005A1C0000}"/>
    <cellStyle name="Input 2 2 2 3" xfId="7235" xr:uid="{00000000-0005-0000-0000-00005B1C0000}"/>
    <cellStyle name="Input 2 2 2 3 2" xfId="7236" xr:uid="{00000000-0005-0000-0000-00005C1C0000}"/>
    <cellStyle name="Input 2 2 2 4" xfId="7237" xr:uid="{00000000-0005-0000-0000-00005D1C0000}"/>
    <cellStyle name="Input 2 2 2 4 2" xfId="7238" xr:uid="{00000000-0005-0000-0000-00005E1C0000}"/>
    <cellStyle name="Input 2 2 2 5" xfId="7239" xr:uid="{00000000-0005-0000-0000-00005F1C0000}"/>
    <cellStyle name="Input 2 2 2 5 2" xfId="7240" xr:uid="{00000000-0005-0000-0000-0000601C0000}"/>
    <cellStyle name="Input 2 2 2 6" xfId="7241" xr:uid="{00000000-0005-0000-0000-0000611C0000}"/>
    <cellStyle name="Input 2 2 2 6 2" xfId="7242" xr:uid="{00000000-0005-0000-0000-0000621C0000}"/>
    <cellStyle name="Input 2 2 2 7" xfId="7243" xr:uid="{00000000-0005-0000-0000-0000631C0000}"/>
    <cellStyle name="Input 2 2 2 7 2" xfId="7244" xr:uid="{00000000-0005-0000-0000-0000641C0000}"/>
    <cellStyle name="Input 2 2 2 8" xfId="7245" xr:uid="{00000000-0005-0000-0000-0000651C0000}"/>
    <cellStyle name="Input 2 2 2 8 2" xfId="7246" xr:uid="{00000000-0005-0000-0000-0000661C0000}"/>
    <cellStyle name="Input 2 2 2 9" xfId="7247" xr:uid="{00000000-0005-0000-0000-0000671C0000}"/>
    <cellStyle name="Input 2 2 3" xfId="7248" xr:uid="{00000000-0005-0000-0000-0000681C0000}"/>
    <cellStyle name="Input 2 2 3 2" xfId="7249" xr:uid="{00000000-0005-0000-0000-0000691C0000}"/>
    <cellStyle name="Input 2 2 4" xfId="7250" xr:uid="{00000000-0005-0000-0000-00006A1C0000}"/>
    <cellStyle name="Input 2 2 4 2" xfId="7251" xr:uid="{00000000-0005-0000-0000-00006B1C0000}"/>
    <cellStyle name="Input 2 2 5" xfId="7252" xr:uid="{00000000-0005-0000-0000-00006C1C0000}"/>
    <cellStyle name="Input 2 2 5 2" xfId="7253" xr:uid="{00000000-0005-0000-0000-00006D1C0000}"/>
    <cellStyle name="Input 2 2 6" xfId="7254" xr:uid="{00000000-0005-0000-0000-00006E1C0000}"/>
    <cellStyle name="Input 2 2 6 2" xfId="7255" xr:uid="{00000000-0005-0000-0000-00006F1C0000}"/>
    <cellStyle name="Input 2 2 7" xfId="7256" xr:uid="{00000000-0005-0000-0000-0000701C0000}"/>
    <cellStyle name="Input 2 2 7 2" xfId="7257" xr:uid="{00000000-0005-0000-0000-0000711C0000}"/>
    <cellStyle name="Input 2 2 8" xfId="7258" xr:uid="{00000000-0005-0000-0000-0000721C0000}"/>
    <cellStyle name="Input 2 2 8 2" xfId="7259" xr:uid="{00000000-0005-0000-0000-0000731C0000}"/>
    <cellStyle name="Input 2 2 9" xfId="7260" xr:uid="{00000000-0005-0000-0000-0000741C0000}"/>
    <cellStyle name="Input 2 2 9 2" xfId="7261" xr:uid="{00000000-0005-0000-0000-0000751C0000}"/>
    <cellStyle name="Input 2 3" xfId="7262" xr:uid="{00000000-0005-0000-0000-0000761C0000}"/>
    <cellStyle name="Input 2 3 10" xfId="7263" xr:uid="{00000000-0005-0000-0000-0000771C0000}"/>
    <cellStyle name="Input 2 3 2" xfId="7264" xr:uid="{00000000-0005-0000-0000-0000781C0000}"/>
    <cellStyle name="Input 2 3 2 2" xfId="7265" xr:uid="{00000000-0005-0000-0000-0000791C0000}"/>
    <cellStyle name="Input 2 3 2 2 2" xfId="7266" xr:uid="{00000000-0005-0000-0000-00007A1C0000}"/>
    <cellStyle name="Input 2 3 2 3" xfId="7267" xr:uid="{00000000-0005-0000-0000-00007B1C0000}"/>
    <cellStyle name="Input 2 3 2 3 2" xfId="7268" xr:uid="{00000000-0005-0000-0000-00007C1C0000}"/>
    <cellStyle name="Input 2 3 2 4" xfId="7269" xr:uid="{00000000-0005-0000-0000-00007D1C0000}"/>
    <cellStyle name="Input 2 3 2 4 2" xfId="7270" xr:uid="{00000000-0005-0000-0000-00007E1C0000}"/>
    <cellStyle name="Input 2 3 2 5" xfId="7271" xr:uid="{00000000-0005-0000-0000-00007F1C0000}"/>
    <cellStyle name="Input 2 3 2 5 2" xfId="7272" xr:uid="{00000000-0005-0000-0000-0000801C0000}"/>
    <cellStyle name="Input 2 3 2 6" xfId="7273" xr:uid="{00000000-0005-0000-0000-0000811C0000}"/>
    <cellStyle name="Input 2 3 2 6 2" xfId="7274" xr:uid="{00000000-0005-0000-0000-0000821C0000}"/>
    <cellStyle name="Input 2 3 2 7" xfId="7275" xr:uid="{00000000-0005-0000-0000-0000831C0000}"/>
    <cellStyle name="Input 2 3 2 7 2" xfId="7276" xr:uid="{00000000-0005-0000-0000-0000841C0000}"/>
    <cellStyle name="Input 2 3 2 8" xfId="7277" xr:uid="{00000000-0005-0000-0000-0000851C0000}"/>
    <cellStyle name="Input 2 3 2 8 2" xfId="7278" xr:uid="{00000000-0005-0000-0000-0000861C0000}"/>
    <cellStyle name="Input 2 3 2 9" xfId="7279" xr:uid="{00000000-0005-0000-0000-0000871C0000}"/>
    <cellStyle name="Input 2 3 3" xfId="7280" xr:uid="{00000000-0005-0000-0000-0000881C0000}"/>
    <cellStyle name="Input 2 3 3 2" xfId="7281" xr:uid="{00000000-0005-0000-0000-0000891C0000}"/>
    <cellStyle name="Input 2 3 4" xfId="7282" xr:uid="{00000000-0005-0000-0000-00008A1C0000}"/>
    <cellStyle name="Input 2 3 4 2" xfId="7283" xr:uid="{00000000-0005-0000-0000-00008B1C0000}"/>
    <cellStyle name="Input 2 3 5" xfId="7284" xr:uid="{00000000-0005-0000-0000-00008C1C0000}"/>
    <cellStyle name="Input 2 3 5 2" xfId="7285" xr:uid="{00000000-0005-0000-0000-00008D1C0000}"/>
    <cellStyle name="Input 2 3 6" xfId="7286" xr:uid="{00000000-0005-0000-0000-00008E1C0000}"/>
    <cellStyle name="Input 2 3 6 2" xfId="7287" xr:uid="{00000000-0005-0000-0000-00008F1C0000}"/>
    <cellStyle name="Input 2 3 7" xfId="7288" xr:uid="{00000000-0005-0000-0000-0000901C0000}"/>
    <cellStyle name="Input 2 3 7 2" xfId="7289" xr:uid="{00000000-0005-0000-0000-0000911C0000}"/>
    <cellStyle name="Input 2 3 8" xfId="7290" xr:uid="{00000000-0005-0000-0000-0000921C0000}"/>
    <cellStyle name="Input 2 3 8 2" xfId="7291" xr:uid="{00000000-0005-0000-0000-0000931C0000}"/>
    <cellStyle name="Input 2 3 9" xfId="7292" xr:uid="{00000000-0005-0000-0000-0000941C0000}"/>
    <cellStyle name="Input 2 3 9 2" xfId="7293" xr:uid="{00000000-0005-0000-0000-0000951C0000}"/>
    <cellStyle name="Input 2 4" xfId="7294" xr:uid="{00000000-0005-0000-0000-0000961C0000}"/>
    <cellStyle name="Input 2 4 10" xfId="7295" xr:uid="{00000000-0005-0000-0000-0000971C0000}"/>
    <cellStyle name="Input 2 4 2" xfId="7296" xr:uid="{00000000-0005-0000-0000-0000981C0000}"/>
    <cellStyle name="Input 2 4 2 2" xfId="7297" xr:uid="{00000000-0005-0000-0000-0000991C0000}"/>
    <cellStyle name="Input 2 4 2 2 2" xfId="7298" xr:uid="{00000000-0005-0000-0000-00009A1C0000}"/>
    <cellStyle name="Input 2 4 2 3" xfId="7299" xr:uid="{00000000-0005-0000-0000-00009B1C0000}"/>
    <cellStyle name="Input 2 4 2 3 2" xfId="7300" xr:uid="{00000000-0005-0000-0000-00009C1C0000}"/>
    <cellStyle name="Input 2 4 2 4" xfId="7301" xr:uid="{00000000-0005-0000-0000-00009D1C0000}"/>
    <cellStyle name="Input 2 4 2 4 2" xfId="7302" xr:uid="{00000000-0005-0000-0000-00009E1C0000}"/>
    <cellStyle name="Input 2 4 2 5" xfId="7303" xr:uid="{00000000-0005-0000-0000-00009F1C0000}"/>
    <cellStyle name="Input 2 4 2 5 2" xfId="7304" xr:uid="{00000000-0005-0000-0000-0000A01C0000}"/>
    <cellStyle name="Input 2 4 2 6" xfId="7305" xr:uid="{00000000-0005-0000-0000-0000A11C0000}"/>
    <cellStyle name="Input 2 4 2 6 2" xfId="7306" xr:uid="{00000000-0005-0000-0000-0000A21C0000}"/>
    <cellStyle name="Input 2 4 2 7" xfId="7307" xr:uid="{00000000-0005-0000-0000-0000A31C0000}"/>
    <cellStyle name="Input 2 4 2 7 2" xfId="7308" xr:uid="{00000000-0005-0000-0000-0000A41C0000}"/>
    <cellStyle name="Input 2 4 2 8" xfId="7309" xr:uid="{00000000-0005-0000-0000-0000A51C0000}"/>
    <cellStyle name="Input 2 4 2 8 2" xfId="7310" xr:uid="{00000000-0005-0000-0000-0000A61C0000}"/>
    <cellStyle name="Input 2 4 2 9" xfId="7311" xr:uid="{00000000-0005-0000-0000-0000A71C0000}"/>
    <cellStyle name="Input 2 4 3" xfId="7312" xr:uid="{00000000-0005-0000-0000-0000A81C0000}"/>
    <cellStyle name="Input 2 4 3 2" xfId="7313" xr:uid="{00000000-0005-0000-0000-0000A91C0000}"/>
    <cellStyle name="Input 2 4 4" xfId="7314" xr:uid="{00000000-0005-0000-0000-0000AA1C0000}"/>
    <cellStyle name="Input 2 4 4 2" xfId="7315" xr:uid="{00000000-0005-0000-0000-0000AB1C0000}"/>
    <cellStyle name="Input 2 4 5" xfId="7316" xr:uid="{00000000-0005-0000-0000-0000AC1C0000}"/>
    <cellStyle name="Input 2 4 5 2" xfId="7317" xr:uid="{00000000-0005-0000-0000-0000AD1C0000}"/>
    <cellStyle name="Input 2 4 6" xfId="7318" xr:uid="{00000000-0005-0000-0000-0000AE1C0000}"/>
    <cellStyle name="Input 2 4 6 2" xfId="7319" xr:uid="{00000000-0005-0000-0000-0000AF1C0000}"/>
    <cellStyle name="Input 2 4 7" xfId="7320" xr:uid="{00000000-0005-0000-0000-0000B01C0000}"/>
    <cellStyle name="Input 2 4 7 2" xfId="7321" xr:uid="{00000000-0005-0000-0000-0000B11C0000}"/>
    <cellStyle name="Input 2 4 8" xfId="7322" xr:uid="{00000000-0005-0000-0000-0000B21C0000}"/>
    <cellStyle name="Input 2 4 8 2" xfId="7323" xr:uid="{00000000-0005-0000-0000-0000B31C0000}"/>
    <cellStyle name="Input 2 4 9" xfId="7324" xr:uid="{00000000-0005-0000-0000-0000B41C0000}"/>
    <cellStyle name="Input 2 4 9 2" xfId="7325" xr:uid="{00000000-0005-0000-0000-0000B51C0000}"/>
    <cellStyle name="Input 20" xfId="7326" xr:uid="{00000000-0005-0000-0000-0000B61C0000}"/>
    <cellStyle name="Input 20 2" xfId="7327" xr:uid="{00000000-0005-0000-0000-0000B71C0000}"/>
    <cellStyle name="Input 21" xfId="7328" xr:uid="{00000000-0005-0000-0000-0000B81C0000}"/>
    <cellStyle name="Input 21 2" xfId="7329" xr:uid="{00000000-0005-0000-0000-0000B91C0000}"/>
    <cellStyle name="Input 3" xfId="7330" xr:uid="{00000000-0005-0000-0000-0000BA1C0000}"/>
    <cellStyle name="Input 3 2" xfId="7331" xr:uid="{00000000-0005-0000-0000-0000BB1C0000}"/>
    <cellStyle name="Input 3 2 10" xfId="7332" xr:uid="{00000000-0005-0000-0000-0000BC1C0000}"/>
    <cellStyle name="Input 3 2 2" xfId="7333" xr:uid="{00000000-0005-0000-0000-0000BD1C0000}"/>
    <cellStyle name="Input 3 2 2 2" xfId="7334" xr:uid="{00000000-0005-0000-0000-0000BE1C0000}"/>
    <cellStyle name="Input 3 2 2 2 2" xfId="7335" xr:uid="{00000000-0005-0000-0000-0000BF1C0000}"/>
    <cellStyle name="Input 3 2 2 3" xfId="7336" xr:uid="{00000000-0005-0000-0000-0000C01C0000}"/>
    <cellStyle name="Input 3 2 2 3 2" xfId="7337" xr:uid="{00000000-0005-0000-0000-0000C11C0000}"/>
    <cellStyle name="Input 3 2 2 4" xfId="7338" xr:uid="{00000000-0005-0000-0000-0000C21C0000}"/>
    <cellStyle name="Input 3 2 2 4 2" xfId="7339" xr:uid="{00000000-0005-0000-0000-0000C31C0000}"/>
    <cellStyle name="Input 3 2 2 5" xfId="7340" xr:uid="{00000000-0005-0000-0000-0000C41C0000}"/>
    <cellStyle name="Input 3 2 2 5 2" xfId="7341" xr:uid="{00000000-0005-0000-0000-0000C51C0000}"/>
    <cellStyle name="Input 3 2 2 6" xfId="7342" xr:uid="{00000000-0005-0000-0000-0000C61C0000}"/>
    <cellStyle name="Input 3 2 2 6 2" xfId="7343" xr:uid="{00000000-0005-0000-0000-0000C71C0000}"/>
    <cellStyle name="Input 3 2 2 7" xfId="7344" xr:uid="{00000000-0005-0000-0000-0000C81C0000}"/>
    <cellStyle name="Input 3 2 2 7 2" xfId="7345" xr:uid="{00000000-0005-0000-0000-0000C91C0000}"/>
    <cellStyle name="Input 3 2 2 8" xfId="7346" xr:uid="{00000000-0005-0000-0000-0000CA1C0000}"/>
    <cellStyle name="Input 3 2 2 8 2" xfId="7347" xr:uid="{00000000-0005-0000-0000-0000CB1C0000}"/>
    <cellStyle name="Input 3 2 2 9" xfId="7348" xr:uid="{00000000-0005-0000-0000-0000CC1C0000}"/>
    <cellStyle name="Input 3 2 3" xfId="7349" xr:uid="{00000000-0005-0000-0000-0000CD1C0000}"/>
    <cellStyle name="Input 3 2 3 2" xfId="7350" xr:uid="{00000000-0005-0000-0000-0000CE1C0000}"/>
    <cellStyle name="Input 3 2 4" xfId="7351" xr:uid="{00000000-0005-0000-0000-0000CF1C0000}"/>
    <cellStyle name="Input 3 2 4 2" xfId="7352" xr:uid="{00000000-0005-0000-0000-0000D01C0000}"/>
    <cellStyle name="Input 3 2 5" xfId="7353" xr:uid="{00000000-0005-0000-0000-0000D11C0000}"/>
    <cellStyle name="Input 3 2 5 2" xfId="7354" xr:uid="{00000000-0005-0000-0000-0000D21C0000}"/>
    <cellStyle name="Input 3 2 6" xfId="7355" xr:uid="{00000000-0005-0000-0000-0000D31C0000}"/>
    <cellStyle name="Input 3 2 6 2" xfId="7356" xr:uid="{00000000-0005-0000-0000-0000D41C0000}"/>
    <cellStyle name="Input 3 2 7" xfId="7357" xr:uid="{00000000-0005-0000-0000-0000D51C0000}"/>
    <cellStyle name="Input 3 2 7 2" xfId="7358" xr:uid="{00000000-0005-0000-0000-0000D61C0000}"/>
    <cellStyle name="Input 3 2 8" xfId="7359" xr:uid="{00000000-0005-0000-0000-0000D71C0000}"/>
    <cellStyle name="Input 3 2 8 2" xfId="7360" xr:uid="{00000000-0005-0000-0000-0000D81C0000}"/>
    <cellStyle name="Input 3 2 9" xfId="7361" xr:uid="{00000000-0005-0000-0000-0000D91C0000}"/>
    <cellStyle name="Input 3 2 9 2" xfId="7362" xr:uid="{00000000-0005-0000-0000-0000DA1C0000}"/>
    <cellStyle name="Input 3 3" xfId="7363" xr:uid="{00000000-0005-0000-0000-0000DB1C0000}"/>
    <cellStyle name="Input 3 3 10" xfId="7364" xr:uid="{00000000-0005-0000-0000-0000DC1C0000}"/>
    <cellStyle name="Input 3 3 2" xfId="7365" xr:uid="{00000000-0005-0000-0000-0000DD1C0000}"/>
    <cellStyle name="Input 3 3 2 2" xfId="7366" xr:uid="{00000000-0005-0000-0000-0000DE1C0000}"/>
    <cellStyle name="Input 3 3 2 2 2" xfId="7367" xr:uid="{00000000-0005-0000-0000-0000DF1C0000}"/>
    <cellStyle name="Input 3 3 2 3" xfId="7368" xr:uid="{00000000-0005-0000-0000-0000E01C0000}"/>
    <cellStyle name="Input 3 3 2 3 2" xfId="7369" xr:uid="{00000000-0005-0000-0000-0000E11C0000}"/>
    <cellStyle name="Input 3 3 2 4" xfId="7370" xr:uid="{00000000-0005-0000-0000-0000E21C0000}"/>
    <cellStyle name="Input 3 3 2 4 2" xfId="7371" xr:uid="{00000000-0005-0000-0000-0000E31C0000}"/>
    <cellStyle name="Input 3 3 2 5" xfId="7372" xr:uid="{00000000-0005-0000-0000-0000E41C0000}"/>
    <cellStyle name="Input 3 3 2 5 2" xfId="7373" xr:uid="{00000000-0005-0000-0000-0000E51C0000}"/>
    <cellStyle name="Input 3 3 2 6" xfId="7374" xr:uid="{00000000-0005-0000-0000-0000E61C0000}"/>
    <cellStyle name="Input 3 3 2 6 2" xfId="7375" xr:uid="{00000000-0005-0000-0000-0000E71C0000}"/>
    <cellStyle name="Input 3 3 2 7" xfId="7376" xr:uid="{00000000-0005-0000-0000-0000E81C0000}"/>
    <cellStyle name="Input 3 3 2 7 2" xfId="7377" xr:uid="{00000000-0005-0000-0000-0000E91C0000}"/>
    <cellStyle name="Input 3 3 2 8" xfId="7378" xr:uid="{00000000-0005-0000-0000-0000EA1C0000}"/>
    <cellStyle name="Input 3 3 2 8 2" xfId="7379" xr:uid="{00000000-0005-0000-0000-0000EB1C0000}"/>
    <cellStyle name="Input 3 3 2 9" xfId="7380" xr:uid="{00000000-0005-0000-0000-0000EC1C0000}"/>
    <cellStyle name="Input 3 3 3" xfId="7381" xr:uid="{00000000-0005-0000-0000-0000ED1C0000}"/>
    <cellStyle name="Input 3 3 3 2" xfId="7382" xr:uid="{00000000-0005-0000-0000-0000EE1C0000}"/>
    <cellStyle name="Input 3 3 4" xfId="7383" xr:uid="{00000000-0005-0000-0000-0000EF1C0000}"/>
    <cellStyle name="Input 3 3 4 2" xfId="7384" xr:uid="{00000000-0005-0000-0000-0000F01C0000}"/>
    <cellStyle name="Input 3 3 5" xfId="7385" xr:uid="{00000000-0005-0000-0000-0000F11C0000}"/>
    <cellStyle name="Input 3 3 5 2" xfId="7386" xr:uid="{00000000-0005-0000-0000-0000F21C0000}"/>
    <cellStyle name="Input 3 3 6" xfId="7387" xr:uid="{00000000-0005-0000-0000-0000F31C0000}"/>
    <cellStyle name="Input 3 3 6 2" xfId="7388" xr:uid="{00000000-0005-0000-0000-0000F41C0000}"/>
    <cellStyle name="Input 3 3 7" xfId="7389" xr:uid="{00000000-0005-0000-0000-0000F51C0000}"/>
    <cellStyle name="Input 3 3 7 2" xfId="7390" xr:uid="{00000000-0005-0000-0000-0000F61C0000}"/>
    <cellStyle name="Input 3 3 8" xfId="7391" xr:uid="{00000000-0005-0000-0000-0000F71C0000}"/>
    <cellStyle name="Input 3 3 8 2" xfId="7392" xr:uid="{00000000-0005-0000-0000-0000F81C0000}"/>
    <cellStyle name="Input 3 3 9" xfId="7393" xr:uid="{00000000-0005-0000-0000-0000F91C0000}"/>
    <cellStyle name="Input 3 3 9 2" xfId="7394" xr:uid="{00000000-0005-0000-0000-0000FA1C0000}"/>
    <cellStyle name="Input 3 4" xfId="7395" xr:uid="{00000000-0005-0000-0000-0000FB1C0000}"/>
    <cellStyle name="Input 3 4 10" xfId="7396" xr:uid="{00000000-0005-0000-0000-0000FC1C0000}"/>
    <cellStyle name="Input 3 4 2" xfId="7397" xr:uid="{00000000-0005-0000-0000-0000FD1C0000}"/>
    <cellStyle name="Input 3 4 2 2" xfId="7398" xr:uid="{00000000-0005-0000-0000-0000FE1C0000}"/>
    <cellStyle name="Input 3 4 2 2 2" xfId="7399" xr:uid="{00000000-0005-0000-0000-0000FF1C0000}"/>
    <cellStyle name="Input 3 4 2 3" xfId="7400" xr:uid="{00000000-0005-0000-0000-0000001D0000}"/>
    <cellStyle name="Input 3 4 2 3 2" xfId="7401" xr:uid="{00000000-0005-0000-0000-0000011D0000}"/>
    <cellStyle name="Input 3 4 2 4" xfId="7402" xr:uid="{00000000-0005-0000-0000-0000021D0000}"/>
    <cellStyle name="Input 3 4 2 4 2" xfId="7403" xr:uid="{00000000-0005-0000-0000-0000031D0000}"/>
    <cellStyle name="Input 3 4 2 5" xfId="7404" xr:uid="{00000000-0005-0000-0000-0000041D0000}"/>
    <cellStyle name="Input 3 4 2 5 2" xfId="7405" xr:uid="{00000000-0005-0000-0000-0000051D0000}"/>
    <cellStyle name="Input 3 4 2 6" xfId="7406" xr:uid="{00000000-0005-0000-0000-0000061D0000}"/>
    <cellStyle name="Input 3 4 2 6 2" xfId="7407" xr:uid="{00000000-0005-0000-0000-0000071D0000}"/>
    <cellStyle name="Input 3 4 2 7" xfId="7408" xr:uid="{00000000-0005-0000-0000-0000081D0000}"/>
    <cellStyle name="Input 3 4 2 7 2" xfId="7409" xr:uid="{00000000-0005-0000-0000-0000091D0000}"/>
    <cellStyle name="Input 3 4 2 8" xfId="7410" xr:uid="{00000000-0005-0000-0000-00000A1D0000}"/>
    <cellStyle name="Input 3 4 2 8 2" xfId="7411" xr:uid="{00000000-0005-0000-0000-00000B1D0000}"/>
    <cellStyle name="Input 3 4 2 9" xfId="7412" xr:uid="{00000000-0005-0000-0000-00000C1D0000}"/>
    <cellStyle name="Input 3 4 3" xfId="7413" xr:uid="{00000000-0005-0000-0000-00000D1D0000}"/>
    <cellStyle name="Input 3 4 3 2" xfId="7414" xr:uid="{00000000-0005-0000-0000-00000E1D0000}"/>
    <cellStyle name="Input 3 4 4" xfId="7415" xr:uid="{00000000-0005-0000-0000-00000F1D0000}"/>
    <cellStyle name="Input 3 4 4 2" xfId="7416" xr:uid="{00000000-0005-0000-0000-0000101D0000}"/>
    <cellStyle name="Input 3 4 5" xfId="7417" xr:uid="{00000000-0005-0000-0000-0000111D0000}"/>
    <cellStyle name="Input 3 4 5 2" xfId="7418" xr:uid="{00000000-0005-0000-0000-0000121D0000}"/>
    <cellStyle name="Input 3 4 6" xfId="7419" xr:uid="{00000000-0005-0000-0000-0000131D0000}"/>
    <cellStyle name="Input 3 4 6 2" xfId="7420" xr:uid="{00000000-0005-0000-0000-0000141D0000}"/>
    <cellStyle name="Input 3 4 7" xfId="7421" xr:uid="{00000000-0005-0000-0000-0000151D0000}"/>
    <cellStyle name="Input 3 4 7 2" xfId="7422" xr:uid="{00000000-0005-0000-0000-0000161D0000}"/>
    <cellStyle name="Input 3 4 8" xfId="7423" xr:uid="{00000000-0005-0000-0000-0000171D0000}"/>
    <cellStyle name="Input 3 4 8 2" xfId="7424" xr:uid="{00000000-0005-0000-0000-0000181D0000}"/>
    <cellStyle name="Input 3 4 9" xfId="7425" xr:uid="{00000000-0005-0000-0000-0000191D0000}"/>
    <cellStyle name="Input 3 4 9 2" xfId="7426" xr:uid="{00000000-0005-0000-0000-00001A1D0000}"/>
    <cellStyle name="Input 3 5" xfId="7427" xr:uid="{00000000-0005-0000-0000-00001B1D0000}"/>
    <cellStyle name="Input 3 6" xfId="7428" xr:uid="{00000000-0005-0000-0000-00001C1D0000}"/>
    <cellStyle name="Input 4" xfId="7429" xr:uid="{00000000-0005-0000-0000-00001D1D0000}"/>
    <cellStyle name="Input 5" xfId="7430" xr:uid="{00000000-0005-0000-0000-00001E1D0000}"/>
    <cellStyle name="Input 6" xfId="7431" xr:uid="{00000000-0005-0000-0000-00001F1D0000}"/>
    <cellStyle name="Input 7" xfId="7432" xr:uid="{00000000-0005-0000-0000-0000201D0000}"/>
    <cellStyle name="Input 7 2" xfId="7433" xr:uid="{00000000-0005-0000-0000-0000211D0000}"/>
    <cellStyle name="Input 7 2 2" xfId="7434" xr:uid="{00000000-0005-0000-0000-0000221D0000}"/>
    <cellStyle name="Input 7 2 2 2" xfId="7435" xr:uid="{00000000-0005-0000-0000-0000231D0000}"/>
    <cellStyle name="Input 7 2 3" xfId="7436" xr:uid="{00000000-0005-0000-0000-0000241D0000}"/>
    <cellStyle name="Input 7 2 3 2" xfId="7437" xr:uid="{00000000-0005-0000-0000-0000251D0000}"/>
    <cellStyle name="Input 7 2 4" xfId="7438" xr:uid="{00000000-0005-0000-0000-0000261D0000}"/>
    <cellStyle name="Input 7 2 4 2" xfId="7439" xr:uid="{00000000-0005-0000-0000-0000271D0000}"/>
    <cellStyle name="Input 7 2 5" xfId="7440" xr:uid="{00000000-0005-0000-0000-0000281D0000}"/>
    <cellStyle name="Input 7 2 5 2" xfId="7441" xr:uid="{00000000-0005-0000-0000-0000291D0000}"/>
    <cellStyle name="Input 7 2 6" xfId="7442" xr:uid="{00000000-0005-0000-0000-00002A1D0000}"/>
    <cellStyle name="Input 7 2 6 2" xfId="7443" xr:uid="{00000000-0005-0000-0000-00002B1D0000}"/>
    <cellStyle name="Input 7 2 7" xfId="7444" xr:uid="{00000000-0005-0000-0000-00002C1D0000}"/>
    <cellStyle name="Input 7 2 7 2" xfId="7445" xr:uid="{00000000-0005-0000-0000-00002D1D0000}"/>
    <cellStyle name="Input 7 2 8" xfId="7446" xr:uid="{00000000-0005-0000-0000-00002E1D0000}"/>
    <cellStyle name="Input 7 2 8 2" xfId="7447" xr:uid="{00000000-0005-0000-0000-00002F1D0000}"/>
    <cellStyle name="Input 7 2 9" xfId="7448" xr:uid="{00000000-0005-0000-0000-0000301D0000}"/>
    <cellStyle name="Input 7 3" xfId="7449" xr:uid="{00000000-0005-0000-0000-0000311D0000}"/>
    <cellStyle name="Input 7 3 2" xfId="7450" xr:uid="{00000000-0005-0000-0000-0000321D0000}"/>
    <cellStyle name="Input 7 3 2 2" xfId="7451" xr:uid="{00000000-0005-0000-0000-0000331D0000}"/>
    <cellStyle name="Input 7 3 3" xfId="7452" xr:uid="{00000000-0005-0000-0000-0000341D0000}"/>
    <cellStyle name="Input 7 3 3 2" xfId="7453" xr:uid="{00000000-0005-0000-0000-0000351D0000}"/>
    <cellStyle name="Input 7 3 4" xfId="7454" xr:uid="{00000000-0005-0000-0000-0000361D0000}"/>
    <cellStyle name="Input 7 3 4 2" xfId="7455" xr:uid="{00000000-0005-0000-0000-0000371D0000}"/>
    <cellStyle name="Input 7 3 5" xfId="7456" xr:uid="{00000000-0005-0000-0000-0000381D0000}"/>
    <cellStyle name="Input 7 3 5 2" xfId="7457" xr:uid="{00000000-0005-0000-0000-0000391D0000}"/>
    <cellStyle name="Input 7 3 6" xfId="7458" xr:uid="{00000000-0005-0000-0000-00003A1D0000}"/>
    <cellStyle name="Input 7 3 6 2" xfId="7459" xr:uid="{00000000-0005-0000-0000-00003B1D0000}"/>
    <cellStyle name="Input 7 3 7" xfId="7460" xr:uid="{00000000-0005-0000-0000-00003C1D0000}"/>
    <cellStyle name="Input 7 3 7 2" xfId="7461" xr:uid="{00000000-0005-0000-0000-00003D1D0000}"/>
    <cellStyle name="Input 7 3 8" xfId="7462" xr:uid="{00000000-0005-0000-0000-00003E1D0000}"/>
    <cellStyle name="Input 7 3 8 2" xfId="7463" xr:uid="{00000000-0005-0000-0000-00003F1D0000}"/>
    <cellStyle name="Input 7 3 9" xfId="7464" xr:uid="{00000000-0005-0000-0000-0000401D0000}"/>
    <cellStyle name="Input 7 4" xfId="7465" xr:uid="{00000000-0005-0000-0000-0000411D0000}"/>
    <cellStyle name="Input 7 4 2" xfId="7466" xr:uid="{00000000-0005-0000-0000-0000421D0000}"/>
    <cellStyle name="Input 7 4 2 2" xfId="7467" xr:uid="{00000000-0005-0000-0000-0000431D0000}"/>
    <cellStyle name="Input 7 4 3" xfId="7468" xr:uid="{00000000-0005-0000-0000-0000441D0000}"/>
    <cellStyle name="Input 7 4 3 2" xfId="7469" xr:uid="{00000000-0005-0000-0000-0000451D0000}"/>
    <cellStyle name="Input 7 4 4" xfId="7470" xr:uid="{00000000-0005-0000-0000-0000461D0000}"/>
    <cellStyle name="Input 7 4 4 2" xfId="7471" xr:uid="{00000000-0005-0000-0000-0000471D0000}"/>
    <cellStyle name="Input 7 4 5" xfId="7472" xr:uid="{00000000-0005-0000-0000-0000481D0000}"/>
    <cellStyle name="Input 7 4 5 2" xfId="7473" xr:uid="{00000000-0005-0000-0000-0000491D0000}"/>
    <cellStyle name="Input 7 4 6" xfId="7474" xr:uid="{00000000-0005-0000-0000-00004A1D0000}"/>
    <cellStyle name="Input 7 4 6 2" xfId="7475" xr:uid="{00000000-0005-0000-0000-00004B1D0000}"/>
    <cellStyle name="Input 7 4 7" xfId="7476" xr:uid="{00000000-0005-0000-0000-00004C1D0000}"/>
    <cellStyle name="Input 7 4 7 2" xfId="7477" xr:uid="{00000000-0005-0000-0000-00004D1D0000}"/>
    <cellStyle name="Input 7 4 8" xfId="7478" xr:uid="{00000000-0005-0000-0000-00004E1D0000}"/>
    <cellStyle name="Input 7 4 8 2" xfId="7479" xr:uid="{00000000-0005-0000-0000-00004F1D0000}"/>
    <cellStyle name="Input 7 4 9" xfId="7480" xr:uid="{00000000-0005-0000-0000-0000501D0000}"/>
    <cellStyle name="Input 7 5" xfId="7481" xr:uid="{00000000-0005-0000-0000-0000511D0000}"/>
    <cellStyle name="Input 7 5 2" xfId="7482" xr:uid="{00000000-0005-0000-0000-0000521D0000}"/>
    <cellStyle name="Input 7 5 2 2" xfId="7483" xr:uid="{00000000-0005-0000-0000-0000531D0000}"/>
    <cellStyle name="Input 7 5 3" xfId="7484" xr:uid="{00000000-0005-0000-0000-0000541D0000}"/>
    <cellStyle name="Input 7 5 3 2" xfId="7485" xr:uid="{00000000-0005-0000-0000-0000551D0000}"/>
    <cellStyle name="Input 7 5 4" xfId="7486" xr:uid="{00000000-0005-0000-0000-0000561D0000}"/>
    <cellStyle name="Input 7 5 4 2" xfId="7487" xr:uid="{00000000-0005-0000-0000-0000571D0000}"/>
    <cellStyle name="Input 7 5 5" xfId="7488" xr:uid="{00000000-0005-0000-0000-0000581D0000}"/>
    <cellStyle name="Input 7 5 5 2" xfId="7489" xr:uid="{00000000-0005-0000-0000-0000591D0000}"/>
    <cellStyle name="Input 7 5 6" xfId="7490" xr:uid="{00000000-0005-0000-0000-00005A1D0000}"/>
    <cellStyle name="Input 7 5 6 2" xfId="7491" xr:uid="{00000000-0005-0000-0000-00005B1D0000}"/>
    <cellStyle name="Input 7 5 7" xfId="7492" xr:uid="{00000000-0005-0000-0000-00005C1D0000}"/>
    <cellStyle name="Input 7 5 7 2" xfId="7493" xr:uid="{00000000-0005-0000-0000-00005D1D0000}"/>
    <cellStyle name="Input 7 5 8" xfId="7494" xr:uid="{00000000-0005-0000-0000-00005E1D0000}"/>
    <cellStyle name="Input 7 5 8 2" xfId="7495" xr:uid="{00000000-0005-0000-0000-00005F1D0000}"/>
    <cellStyle name="Input 7 5 9" xfId="7496" xr:uid="{00000000-0005-0000-0000-0000601D0000}"/>
    <cellStyle name="Input 8" xfId="7497" xr:uid="{00000000-0005-0000-0000-0000611D0000}"/>
    <cellStyle name="Input 9" xfId="7498" xr:uid="{00000000-0005-0000-0000-0000621D0000}"/>
    <cellStyle name="Input blu" xfId="7499" xr:uid="{00000000-0005-0000-0000-0000631D0000}"/>
    <cellStyle name="Input colorato" xfId="7500" xr:uid="{00000000-0005-0000-0000-0000641D0000}"/>
    <cellStyle name="Input colorato 10" xfId="7501" xr:uid="{00000000-0005-0000-0000-0000651D0000}"/>
    <cellStyle name="Input colorato 10 2" xfId="7502" xr:uid="{00000000-0005-0000-0000-0000661D0000}"/>
    <cellStyle name="Input colorato 10 2 2" xfId="7503" xr:uid="{00000000-0005-0000-0000-0000671D0000}"/>
    <cellStyle name="Input colorato 10 2 3" xfId="7504" xr:uid="{00000000-0005-0000-0000-0000681D0000}"/>
    <cellStyle name="Input colorato 10 3" xfId="7505" xr:uid="{00000000-0005-0000-0000-0000691D0000}"/>
    <cellStyle name="Input colorato 10 4" xfId="7506" xr:uid="{00000000-0005-0000-0000-00006A1D0000}"/>
    <cellStyle name="Input colorato_Cartel1" xfId="7507" xr:uid="{00000000-0005-0000-0000-00006B1D0000}"/>
    <cellStyle name="InputBlueFont" xfId="7508" xr:uid="{00000000-0005-0000-0000-00006C1D0000}"/>
    <cellStyle name="InputPercent" xfId="7509" xr:uid="{00000000-0005-0000-0000-00006D1D0000}"/>
    <cellStyle name="inputs" xfId="7510" xr:uid="{00000000-0005-0000-0000-00006E1D0000}"/>
    <cellStyle name="inputs 10" xfId="7511" xr:uid="{00000000-0005-0000-0000-00006F1D0000}"/>
    <cellStyle name="inputs 10 2" xfId="7512" xr:uid="{00000000-0005-0000-0000-0000701D0000}"/>
    <cellStyle name="inputs 11" xfId="7513" xr:uid="{00000000-0005-0000-0000-0000711D0000}"/>
    <cellStyle name="inputs 11 2" xfId="7514" xr:uid="{00000000-0005-0000-0000-0000721D0000}"/>
    <cellStyle name="inputs 12" xfId="7515" xr:uid="{00000000-0005-0000-0000-0000731D0000}"/>
    <cellStyle name="inputs 12 2" xfId="7516" xr:uid="{00000000-0005-0000-0000-0000741D0000}"/>
    <cellStyle name="inputs 13" xfId="7517" xr:uid="{00000000-0005-0000-0000-0000751D0000}"/>
    <cellStyle name="inputs 13 2" xfId="7518" xr:uid="{00000000-0005-0000-0000-0000761D0000}"/>
    <cellStyle name="inputs 14" xfId="7519" xr:uid="{00000000-0005-0000-0000-0000771D0000}"/>
    <cellStyle name="inputs 2" xfId="7520" xr:uid="{00000000-0005-0000-0000-0000781D0000}"/>
    <cellStyle name="inputs 2 10" xfId="7521" xr:uid="{00000000-0005-0000-0000-0000791D0000}"/>
    <cellStyle name="inputs 2 10 2" xfId="7522" xr:uid="{00000000-0005-0000-0000-00007A1D0000}"/>
    <cellStyle name="inputs 2 11" xfId="7523" xr:uid="{00000000-0005-0000-0000-00007B1D0000}"/>
    <cellStyle name="inputs 2 11 2" xfId="7524" xr:uid="{00000000-0005-0000-0000-00007C1D0000}"/>
    <cellStyle name="inputs 2 12" xfId="7525" xr:uid="{00000000-0005-0000-0000-00007D1D0000}"/>
    <cellStyle name="inputs 2 12 2" xfId="7526" xr:uid="{00000000-0005-0000-0000-00007E1D0000}"/>
    <cellStyle name="inputs 2 13" xfId="7527" xr:uid="{00000000-0005-0000-0000-00007F1D0000}"/>
    <cellStyle name="inputs 2 2" xfId="7528" xr:uid="{00000000-0005-0000-0000-0000801D0000}"/>
    <cellStyle name="inputs 2 2 2" xfId="7529" xr:uid="{00000000-0005-0000-0000-0000811D0000}"/>
    <cellStyle name="inputs 2 2 2 2" xfId="7530" xr:uid="{00000000-0005-0000-0000-0000821D0000}"/>
    <cellStyle name="inputs 2 2 3" xfId="7531" xr:uid="{00000000-0005-0000-0000-0000831D0000}"/>
    <cellStyle name="inputs 2 2 3 2" xfId="7532" xr:uid="{00000000-0005-0000-0000-0000841D0000}"/>
    <cellStyle name="inputs 2 2 4" xfId="7533" xr:uid="{00000000-0005-0000-0000-0000851D0000}"/>
    <cellStyle name="inputs 2 2 4 2" xfId="7534" xr:uid="{00000000-0005-0000-0000-0000861D0000}"/>
    <cellStyle name="inputs 2 2 5" xfId="7535" xr:uid="{00000000-0005-0000-0000-0000871D0000}"/>
    <cellStyle name="inputs 2 2 5 2" xfId="7536" xr:uid="{00000000-0005-0000-0000-0000881D0000}"/>
    <cellStyle name="inputs 2 2 6" xfId="7537" xr:uid="{00000000-0005-0000-0000-0000891D0000}"/>
    <cellStyle name="inputs 2 2 6 2" xfId="7538" xr:uid="{00000000-0005-0000-0000-00008A1D0000}"/>
    <cellStyle name="inputs 2 2 7" xfId="7539" xr:uid="{00000000-0005-0000-0000-00008B1D0000}"/>
    <cellStyle name="inputs 2 2 7 2" xfId="7540" xr:uid="{00000000-0005-0000-0000-00008C1D0000}"/>
    <cellStyle name="inputs 2 2 8" xfId="7541" xr:uid="{00000000-0005-0000-0000-00008D1D0000}"/>
    <cellStyle name="inputs 2 3" xfId="7542" xr:uid="{00000000-0005-0000-0000-00008E1D0000}"/>
    <cellStyle name="inputs 2 3 2" xfId="7543" xr:uid="{00000000-0005-0000-0000-00008F1D0000}"/>
    <cellStyle name="inputs 2 3 2 2" xfId="7544" xr:uid="{00000000-0005-0000-0000-0000901D0000}"/>
    <cellStyle name="inputs 2 3 3" xfId="7545" xr:uid="{00000000-0005-0000-0000-0000911D0000}"/>
    <cellStyle name="inputs 2 3 3 2" xfId="7546" xr:uid="{00000000-0005-0000-0000-0000921D0000}"/>
    <cellStyle name="inputs 2 3 4" xfId="7547" xr:uid="{00000000-0005-0000-0000-0000931D0000}"/>
    <cellStyle name="inputs 2 3 4 2" xfId="7548" xr:uid="{00000000-0005-0000-0000-0000941D0000}"/>
    <cellStyle name="inputs 2 3 5" xfId="7549" xr:uid="{00000000-0005-0000-0000-0000951D0000}"/>
    <cellStyle name="inputs 2 3 5 2" xfId="7550" xr:uid="{00000000-0005-0000-0000-0000961D0000}"/>
    <cellStyle name="inputs 2 3 6" xfId="7551" xr:uid="{00000000-0005-0000-0000-0000971D0000}"/>
    <cellStyle name="inputs 2 3 6 2" xfId="7552" xr:uid="{00000000-0005-0000-0000-0000981D0000}"/>
    <cellStyle name="inputs 2 3 7" xfId="7553" xr:uid="{00000000-0005-0000-0000-0000991D0000}"/>
    <cellStyle name="inputs 2 3 7 2" xfId="7554" xr:uid="{00000000-0005-0000-0000-00009A1D0000}"/>
    <cellStyle name="inputs 2 3 8" xfId="7555" xr:uid="{00000000-0005-0000-0000-00009B1D0000}"/>
    <cellStyle name="inputs 2 4" xfId="7556" xr:uid="{00000000-0005-0000-0000-00009C1D0000}"/>
    <cellStyle name="inputs 2 4 2" xfId="7557" xr:uid="{00000000-0005-0000-0000-00009D1D0000}"/>
    <cellStyle name="inputs 2 4 2 2" xfId="7558" xr:uid="{00000000-0005-0000-0000-00009E1D0000}"/>
    <cellStyle name="inputs 2 4 3" xfId="7559" xr:uid="{00000000-0005-0000-0000-00009F1D0000}"/>
    <cellStyle name="inputs 2 4 3 2" xfId="7560" xr:uid="{00000000-0005-0000-0000-0000A01D0000}"/>
    <cellStyle name="inputs 2 4 4" xfId="7561" xr:uid="{00000000-0005-0000-0000-0000A11D0000}"/>
    <cellStyle name="inputs 2 4 4 2" xfId="7562" xr:uid="{00000000-0005-0000-0000-0000A21D0000}"/>
    <cellStyle name="inputs 2 4 5" xfId="7563" xr:uid="{00000000-0005-0000-0000-0000A31D0000}"/>
    <cellStyle name="inputs 2 4 5 2" xfId="7564" xr:uid="{00000000-0005-0000-0000-0000A41D0000}"/>
    <cellStyle name="inputs 2 4 6" xfId="7565" xr:uid="{00000000-0005-0000-0000-0000A51D0000}"/>
    <cellStyle name="inputs 2 4 6 2" xfId="7566" xr:uid="{00000000-0005-0000-0000-0000A61D0000}"/>
    <cellStyle name="inputs 2 4 7" xfId="7567" xr:uid="{00000000-0005-0000-0000-0000A71D0000}"/>
    <cellStyle name="inputs 2 4 7 2" xfId="7568" xr:uid="{00000000-0005-0000-0000-0000A81D0000}"/>
    <cellStyle name="inputs 2 4 8" xfId="7569" xr:uid="{00000000-0005-0000-0000-0000A91D0000}"/>
    <cellStyle name="inputs 2 5" xfId="7570" xr:uid="{00000000-0005-0000-0000-0000AA1D0000}"/>
    <cellStyle name="inputs 2 5 2" xfId="7571" xr:uid="{00000000-0005-0000-0000-0000AB1D0000}"/>
    <cellStyle name="inputs 2 5 2 2" xfId="7572" xr:uid="{00000000-0005-0000-0000-0000AC1D0000}"/>
    <cellStyle name="inputs 2 5 3" xfId="7573" xr:uid="{00000000-0005-0000-0000-0000AD1D0000}"/>
    <cellStyle name="inputs 2 5 3 2" xfId="7574" xr:uid="{00000000-0005-0000-0000-0000AE1D0000}"/>
    <cellStyle name="inputs 2 5 4" xfId="7575" xr:uid="{00000000-0005-0000-0000-0000AF1D0000}"/>
    <cellStyle name="inputs 2 5 4 2" xfId="7576" xr:uid="{00000000-0005-0000-0000-0000B01D0000}"/>
    <cellStyle name="inputs 2 5 5" xfId="7577" xr:uid="{00000000-0005-0000-0000-0000B11D0000}"/>
    <cellStyle name="inputs 2 5 5 2" xfId="7578" xr:uid="{00000000-0005-0000-0000-0000B21D0000}"/>
    <cellStyle name="inputs 2 5 6" xfId="7579" xr:uid="{00000000-0005-0000-0000-0000B31D0000}"/>
    <cellStyle name="inputs 2 5 6 2" xfId="7580" xr:uid="{00000000-0005-0000-0000-0000B41D0000}"/>
    <cellStyle name="inputs 2 5 7" xfId="7581" xr:uid="{00000000-0005-0000-0000-0000B51D0000}"/>
    <cellStyle name="inputs 2 5 7 2" xfId="7582" xr:uid="{00000000-0005-0000-0000-0000B61D0000}"/>
    <cellStyle name="inputs 2 5 8" xfId="7583" xr:uid="{00000000-0005-0000-0000-0000B71D0000}"/>
    <cellStyle name="inputs 2 6" xfId="7584" xr:uid="{00000000-0005-0000-0000-0000B81D0000}"/>
    <cellStyle name="inputs 2 6 2" xfId="7585" xr:uid="{00000000-0005-0000-0000-0000B91D0000}"/>
    <cellStyle name="inputs 2 6 2 2" xfId="7586" xr:uid="{00000000-0005-0000-0000-0000BA1D0000}"/>
    <cellStyle name="inputs 2 6 3" xfId="7587" xr:uid="{00000000-0005-0000-0000-0000BB1D0000}"/>
    <cellStyle name="inputs 2 6 3 2" xfId="7588" xr:uid="{00000000-0005-0000-0000-0000BC1D0000}"/>
    <cellStyle name="inputs 2 6 4" xfId="7589" xr:uid="{00000000-0005-0000-0000-0000BD1D0000}"/>
    <cellStyle name="inputs 2 6 4 2" xfId="7590" xr:uid="{00000000-0005-0000-0000-0000BE1D0000}"/>
    <cellStyle name="inputs 2 6 5" xfId="7591" xr:uid="{00000000-0005-0000-0000-0000BF1D0000}"/>
    <cellStyle name="inputs 2 6 5 2" xfId="7592" xr:uid="{00000000-0005-0000-0000-0000C01D0000}"/>
    <cellStyle name="inputs 2 6 6" xfId="7593" xr:uid="{00000000-0005-0000-0000-0000C11D0000}"/>
    <cellStyle name="inputs 2 6 6 2" xfId="7594" xr:uid="{00000000-0005-0000-0000-0000C21D0000}"/>
    <cellStyle name="inputs 2 6 7" xfId="7595" xr:uid="{00000000-0005-0000-0000-0000C31D0000}"/>
    <cellStyle name="inputs 2 6 7 2" xfId="7596" xr:uid="{00000000-0005-0000-0000-0000C41D0000}"/>
    <cellStyle name="inputs 2 6 8" xfId="7597" xr:uid="{00000000-0005-0000-0000-0000C51D0000}"/>
    <cellStyle name="inputs 2 7" xfId="7598" xr:uid="{00000000-0005-0000-0000-0000C61D0000}"/>
    <cellStyle name="inputs 2 7 2" xfId="7599" xr:uid="{00000000-0005-0000-0000-0000C71D0000}"/>
    <cellStyle name="inputs 2 8" xfId="7600" xr:uid="{00000000-0005-0000-0000-0000C81D0000}"/>
    <cellStyle name="inputs 2 8 2" xfId="7601" xr:uid="{00000000-0005-0000-0000-0000C91D0000}"/>
    <cellStyle name="inputs 2 9" xfId="7602" xr:uid="{00000000-0005-0000-0000-0000CA1D0000}"/>
    <cellStyle name="inputs 2 9 2" xfId="7603" xr:uid="{00000000-0005-0000-0000-0000CB1D0000}"/>
    <cellStyle name="inputs 3" xfId="7604" xr:uid="{00000000-0005-0000-0000-0000CC1D0000}"/>
    <cellStyle name="inputs 3 2" xfId="7605" xr:uid="{00000000-0005-0000-0000-0000CD1D0000}"/>
    <cellStyle name="inputs 3 2 2" xfId="7606" xr:uid="{00000000-0005-0000-0000-0000CE1D0000}"/>
    <cellStyle name="inputs 3 3" xfId="7607" xr:uid="{00000000-0005-0000-0000-0000CF1D0000}"/>
    <cellStyle name="inputs 3 3 2" xfId="7608" xr:uid="{00000000-0005-0000-0000-0000D01D0000}"/>
    <cellStyle name="inputs 3 4" xfId="7609" xr:uid="{00000000-0005-0000-0000-0000D11D0000}"/>
    <cellStyle name="inputs 3 4 2" xfId="7610" xr:uid="{00000000-0005-0000-0000-0000D21D0000}"/>
    <cellStyle name="inputs 3 5" xfId="7611" xr:uid="{00000000-0005-0000-0000-0000D31D0000}"/>
    <cellStyle name="inputs 3 5 2" xfId="7612" xr:uid="{00000000-0005-0000-0000-0000D41D0000}"/>
    <cellStyle name="inputs 3 6" xfId="7613" xr:uid="{00000000-0005-0000-0000-0000D51D0000}"/>
    <cellStyle name="inputs 3 6 2" xfId="7614" xr:uid="{00000000-0005-0000-0000-0000D61D0000}"/>
    <cellStyle name="inputs 3 7" xfId="7615" xr:uid="{00000000-0005-0000-0000-0000D71D0000}"/>
    <cellStyle name="inputs 3 7 2" xfId="7616" xr:uid="{00000000-0005-0000-0000-0000D81D0000}"/>
    <cellStyle name="inputs 3 8" xfId="7617" xr:uid="{00000000-0005-0000-0000-0000D91D0000}"/>
    <cellStyle name="inputs 4" xfId="7618" xr:uid="{00000000-0005-0000-0000-0000DA1D0000}"/>
    <cellStyle name="inputs 4 2" xfId="7619" xr:uid="{00000000-0005-0000-0000-0000DB1D0000}"/>
    <cellStyle name="inputs 4 2 2" xfId="7620" xr:uid="{00000000-0005-0000-0000-0000DC1D0000}"/>
    <cellStyle name="inputs 4 3" xfId="7621" xr:uid="{00000000-0005-0000-0000-0000DD1D0000}"/>
    <cellStyle name="inputs 4 3 2" xfId="7622" xr:uid="{00000000-0005-0000-0000-0000DE1D0000}"/>
    <cellStyle name="inputs 4 4" xfId="7623" xr:uid="{00000000-0005-0000-0000-0000DF1D0000}"/>
    <cellStyle name="inputs 4 4 2" xfId="7624" xr:uid="{00000000-0005-0000-0000-0000E01D0000}"/>
    <cellStyle name="inputs 4 5" xfId="7625" xr:uid="{00000000-0005-0000-0000-0000E11D0000}"/>
    <cellStyle name="inputs 4 5 2" xfId="7626" xr:uid="{00000000-0005-0000-0000-0000E21D0000}"/>
    <cellStyle name="inputs 4 6" xfId="7627" xr:uid="{00000000-0005-0000-0000-0000E31D0000}"/>
    <cellStyle name="inputs 4 6 2" xfId="7628" xr:uid="{00000000-0005-0000-0000-0000E41D0000}"/>
    <cellStyle name="inputs 4 7" xfId="7629" xr:uid="{00000000-0005-0000-0000-0000E51D0000}"/>
    <cellStyle name="inputs 4 7 2" xfId="7630" xr:uid="{00000000-0005-0000-0000-0000E61D0000}"/>
    <cellStyle name="inputs 4 8" xfId="7631" xr:uid="{00000000-0005-0000-0000-0000E71D0000}"/>
    <cellStyle name="inputs 5" xfId="7632" xr:uid="{00000000-0005-0000-0000-0000E81D0000}"/>
    <cellStyle name="inputs 5 2" xfId="7633" xr:uid="{00000000-0005-0000-0000-0000E91D0000}"/>
    <cellStyle name="inputs 5 2 2" xfId="7634" xr:uid="{00000000-0005-0000-0000-0000EA1D0000}"/>
    <cellStyle name="inputs 5 3" xfId="7635" xr:uid="{00000000-0005-0000-0000-0000EB1D0000}"/>
    <cellStyle name="inputs 5 3 2" xfId="7636" xr:uid="{00000000-0005-0000-0000-0000EC1D0000}"/>
    <cellStyle name="inputs 5 4" xfId="7637" xr:uid="{00000000-0005-0000-0000-0000ED1D0000}"/>
    <cellStyle name="inputs 5 4 2" xfId="7638" xr:uid="{00000000-0005-0000-0000-0000EE1D0000}"/>
    <cellStyle name="inputs 5 5" xfId="7639" xr:uid="{00000000-0005-0000-0000-0000EF1D0000}"/>
    <cellStyle name="inputs 5 5 2" xfId="7640" xr:uid="{00000000-0005-0000-0000-0000F01D0000}"/>
    <cellStyle name="inputs 5 6" xfId="7641" xr:uid="{00000000-0005-0000-0000-0000F11D0000}"/>
    <cellStyle name="inputs 5 6 2" xfId="7642" xr:uid="{00000000-0005-0000-0000-0000F21D0000}"/>
    <cellStyle name="inputs 5 7" xfId="7643" xr:uid="{00000000-0005-0000-0000-0000F31D0000}"/>
    <cellStyle name="inputs 5 7 2" xfId="7644" xr:uid="{00000000-0005-0000-0000-0000F41D0000}"/>
    <cellStyle name="inputs 5 8" xfId="7645" xr:uid="{00000000-0005-0000-0000-0000F51D0000}"/>
    <cellStyle name="inputs 6" xfId="7646" xr:uid="{00000000-0005-0000-0000-0000F61D0000}"/>
    <cellStyle name="inputs 6 2" xfId="7647" xr:uid="{00000000-0005-0000-0000-0000F71D0000}"/>
    <cellStyle name="inputs 6 2 2" xfId="7648" xr:uid="{00000000-0005-0000-0000-0000F81D0000}"/>
    <cellStyle name="inputs 6 3" xfId="7649" xr:uid="{00000000-0005-0000-0000-0000F91D0000}"/>
    <cellStyle name="inputs 6 3 2" xfId="7650" xr:uid="{00000000-0005-0000-0000-0000FA1D0000}"/>
    <cellStyle name="inputs 6 4" xfId="7651" xr:uid="{00000000-0005-0000-0000-0000FB1D0000}"/>
    <cellStyle name="inputs 6 4 2" xfId="7652" xr:uid="{00000000-0005-0000-0000-0000FC1D0000}"/>
    <cellStyle name="inputs 6 5" xfId="7653" xr:uid="{00000000-0005-0000-0000-0000FD1D0000}"/>
    <cellStyle name="inputs 6 5 2" xfId="7654" xr:uid="{00000000-0005-0000-0000-0000FE1D0000}"/>
    <cellStyle name="inputs 6 6" xfId="7655" xr:uid="{00000000-0005-0000-0000-0000FF1D0000}"/>
    <cellStyle name="inputs 6 6 2" xfId="7656" xr:uid="{00000000-0005-0000-0000-0000001E0000}"/>
    <cellStyle name="inputs 6 7" xfId="7657" xr:uid="{00000000-0005-0000-0000-0000011E0000}"/>
    <cellStyle name="inputs 6 7 2" xfId="7658" xr:uid="{00000000-0005-0000-0000-0000021E0000}"/>
    <cellStyle name="inputs 6 8" xfId="7659" xr:uid="{00000000-0005-0000-0000-0000031E0000}"/>
    <cellStyle name="inputs 7" xfId="7660" xr:uid="{00000000-0005-0000-0000-0000041E0000}"/>
    <cellStyle name="inputs 7 2" xfId="7661" xr:uid="{00000000-0005-0000-0000-0000051E0000}"/>
    <cellStyle name="inputs 7 2 2" xfId="7662" xr:uid="{00000000-0005-0000-0000-0000061E0000}"/>
    <cellStyle name="inputs 7 3" xfId="7663" xr:uid="{00000000-0005-0000-0000-0000071E0000}"/>
    <cellStyle name="inputs 7 3 2" xfId="7664" xr:uid="{00000000-0005-0000-0000-0000081E0000}"/>
    <cellStyle name="inputs 7 4" xfId="7665" xr:uid="{00000000-0005-0000-0000-0000091E0000}"/>
    <cellStyle name="inputs 7 4 2" xfId="7666" xr:uid="{00000000-0005-0000-0000-00000A1E0000}"/>
    <cellStyle name="inputs 7 5" xfId="7667" xr:uid="{00000000-0005-0000-0000-00000B1E0000}"/>
    <cellStyle name="inputs 7 5 2" xfId="7668" xr:uid="{00000000-0005-0000-0000-00000C1E0000}"/>
    <cellStyle name="inputs 7 6" xfId="7669" xr:uid="{00000000-0005-0000-0000-00000D1E0000}"/>
    <cellStyle name="inputs 7 6 2" xfId="7670" xr:uid="{00000000-0005-0000-0000-00000E1E0000}"/>
    <cellStyle name="inputs 7 7" xfId="7671" xr:uid="{00000000-0005-0000-0000-00000F1E0000}"/>
    <cellStyle name="inputs 7 7 2" xfId="7672" xr:uid="{00000000-0005-0000-0000-0000101E0000}"/>
    <cellStyle name="inputs 7 8" xfId="7673" xr:uid="{00000000-0005-0000-0000-0000111E0000}"/>
    <cellStyle name="inputs 8" xfId="7674" xr:uid="{00000000-0005-0000-0000-0000121E0000}"/>
    <cellStyle name="inputs 8 2" xfId="7675" xr:uid="{00000000-0005-0000-0000-0000131E0000}"/>
    <cellStyle name="inputs 9" xfId="7676" xr:uid="{00000000-0005-0000-0000-0000141E0000}"/>
    <cellStyle name="inputs 9 2" xfId="7677" xr:uid="{00000000-0005-0000-0000-0000151E0000}"/>
    <cellStyle name="InputValue" xfId="7678" xr:uid="{00000000-0005-0000-0000-0000161E0000}"/>
    <cellStyle name="Intestazione" xfId="7679" xr:uid="{00000000-0005-0000-0000-0000171E0000}"/>
    <cellStyle name="IS Column Head" xfId="7680" xr:uid="{00000000-0005-0000-0000-0000181E0000}"/>
    <cellStyle name="JB_OLDVERSION" xfId="7681" xr:uid="{00000000-0005-0000-0000-0000191E0000}"/>
    <cellStyle name="Jun" xfId="7682" xr:uid="{00000000-0005-0000-0000-00001A1E0000}"/>
    <cellStyle name="Kirsten" xfId="7683" xr:uid="{00000000-0005-0000-0000-00001B1E0000}"/>
    <cellStyle name="Kirsten 2" xfId="7684" xr:uid="{00000000-0005-0000-0000-00001C1E0000}"/>
    <cellStyle name="Klärung!?" xfId="7685" xr:uid="{00000000-0005-0000-0000-00001D1E0000}"/>
    <cellStyle name="Klärung!? 10" xfId="7686" xr:uid="{00000000-0005-0000-0000-00001E1E0000}"/>
    <cellStyle name="Klärung!? 11" xfId="7687" xr:uid="{00000000-0005-0000-0000-00001F1E0000}"/>
    <cellStyle name="Klärung!? 12" xfId="7688" xr:uid="{00000000-0005-0000-0000-0000201E0000}"/>
    <cellStyle name="Klärung!? 13" xfId="7689" xr:uid="{00000000-0005-0000-0000-0000211E0000}"/>
    <cellStyle name="Klärung!? 14" xfId="7690" xr:uid="{00000000-0005-0000-0000-0000221E0000}"/>
    <cellStyle name="Klärung!? 15" xfId="7691" xr:uid="{00000000-0005-0000-0000-0000231E0000}"/>
    <cellStyle name="Klärung!? 16" xfId="7692" xr:uid="{00000000-0005-0000-0000-0000241E0000}"/>
    <cellStyle name="Klärung!? 17" xfId="7693" xr:uid="{00000000-0005-0000-0000-0000251E0000}"/>
    <cellStyle name="Klärung!? 18" xfId="7694" xr:uid="{00000000-0005-0000-0000-0000261E0000}"/>
    <cellStyle name="Klärung!? 19" xfId="7695" xr:uid="{00000000-0005-0000-0000-0000271E0000}"/>
    <cellStyle name="Klärung!? 2" xfId="7696" xr:uid="{00000000-0005-0000-0000-0000281E0000}"/>
    <cellStyle name="Klärung!? 2 2" xfId="7697" xr:uid="{00000000-0005-0000-0000-0000291E0000}"/>
    <cellStyle name="Klärung!? 2 3" xfId="7698" xr:uid="{00000000-0005-0000-0000-00002A1E0000}"/>
    <cellStyle name="Klärung!? 20" xfId="7699" xr:uid="{00000000-0005-0000-0000-00002B1E0000}"/>
    <cellStyle name="Klärung!? 21" xfId="7700" xr:uid="{00000000-0005-0000-0000-00002C1E0000}"/>
    <cellStyle name="Klärung!? 22" xfId="7701" xr:uid="{00000000-0005-0000-0000-00002D1E0000}"/>
    <cellStyle name="Klärung!? 23" xfId="7702" xr:uid="{00000000-0005-0000-0000-00002E1E0000}"/>
    <cellStyle name="Klärung!? 24" xfId="7703" xr:uid="{00000000-0005-0000-0000-00002F1E0000}"/>
    <cellStyle name="Klärung!? 25" xfId="7704" xr:uid="{00000000-0005-0000-0000-0000301E0000}"/>
    <cellStyle name="Klärung!? 26" xfId="7705" xr:uid="{00000000-0005-0000-0000-0000311E0000}"/>
    <cellStyle name="Klärung!? 27" xfId="7706" xr:uid="{00000000-0005-0000-0000-0000321E0000}"/>
    <cellStyle name="Klärung!? 28" xfId="7707" xr:uid="{00000000-0005-0000-0000-0000331E0000}"/>
    <cellStyle name="Klärung!? 29" xfId="7708" xr:uid="{00000000-0005-0000-0000-0000341E0000}"/>
    <cellStyle name="Klärung!? 3" xfId="7709" xr:uid="{00000000-0005-0000-0000-0000351E0000}"/>
    <cellStyle name="Klärung!? 30" xfId="7710" xr:uid="{00000000-0005-0000-0000-0000361E0000}"/>
    <cellStyle name="Klärung!? 31" xfId="7711" xr:uid="{00000000-0005-0000-0000-0000371E0000}"/>
    <cellStyle name="Klärung!? 32" xfId="7712" xr:uid="{00000000-0005-0000-0000-0000381E0000}"/>
    <cellStyle name="Klärung!? 33" xfId="7713" xr:uid="{00000000-0005-0000-0000-0000391E0000}"/>
    <cellStyle name="Klärung!? 34" xfId="7714" xr:uid="{00000000-0005-0000-0000-00003A1E0000}"/>
    <cellStyle name="Klärung!? 35" xfId="7715" xr:uid="{00000000-0005-0000-0000-00003B1E0000}"/>
    <cellStyle name="Klärung!? 36" xfId="7716" xr:uid="{00000000-0005-0000-0000-00003C1E0000}"/>
    <cellStyle name="Klärung!? 37" xfId="7717" xr:uid="{00000000-0005-0000-0000-00003D1E0000}"/>
    <cellStyle name="Klärung!? 4" xfId="7718" xr:uid="{00000000-0005-0000-0000-00003E1E0000}"/>
    <cellStyle name="Klärung!? 5" xfId="7719" xr:uid="{00000000-0005-0000-0000-00003F1E0000}"/>
    <cellStyle name="Klärung!? 6" xfId="7720" xr:uid="{00000000-0005-0000-0000-0000401E0000}"/>
    <cellStyle name="Klärung!? 7" xfId="7721" xr:uid="{00000000-0005-0000-0000-0000411E0000}"/>
    <cellStyle name="Klärung!? 8" xfId="7722" xr:uid="{00000000-0005-0000-0000-0000421E0000}"/>
    <cellStyle name="Klärung!? 9" xfId="7723" xr:uid="{00000000-0005-0000-0000-0000431E0000}"/>
    <cellStyle name="Klärung!?_AMS Increment 30.11.09-13.12.09" xfId="7724" xr:uid="{00000000-0005-0000-0000-0000441E0000}"/>
    <cellStyle name="KPMG Heading 1" xfId="7725" xr:uid="{00000000-0005-0000-0000-0000451E0000}"/>
    <cellStyle name="KPMG Heading 2" xfId="7726" xr:uid="{00000000-0005-0000-0000-0000461E0000}"/>
    <cellStyle name="KPMG Heading 3" xfId="7727" xr:uid="{00000000-0005-0000-0000-0000471E0000}"/>
    <cellStyle name="KPMG Heading 4" xfId="7728" xr:uid="{00000000-0005-0000-0000-0000481E0000}"/>
    <cellStyle name="KPMG Normal" xfId="7729" xr:uid="{00000000-0005-0000-0000-0000491E0000}"/>
    <cellStyle name="KPMG Normal Text" xfId="7730" xr:uid="{00000000-0005-0000-0000-00004A1E0000}"/>
    <cellStyle name="layout" xfId="7731" xr:uid="{00000000-0005-0000-0000-00004B1E0000}"/>
    <cellStyle name="left" xfId="7732" xr:uid="{00000000-0005-0000-0000-00004C1E0000}"/>
    <cellStyle name="left 10" xfId="7733" xr:uid="{00000000-0005-0000-0000-00004D1E0000}"/>
    <cellStyle name="left 11" xfId="7734" xr:uid="{00000000-0005-0000-0000-00004E1E0000}"/>
    <cellStyle name="left 12" xfId="7735" xr:uid="{00000000-0005-0000-0000-00004F1E0000}"/>
    <cellStyle name="left 13" xfId="7736" xr:uid="{00000000-0005-0000-0000-0000501E0000}"/>
    <cellStyle name="left 14" xfId="7737" xr:uid="{00000000-0005-0000-0000-0000511E0000}"/>
    <cellStyle name="left 15" xfId="7738" xr:uid="{00000000-0005-0000-0000-0000521E0000}"/>
    <cellStyle name="left 16" xfId="7739" xr:uid="{00000000-0005-0000-0000-0000531E0000}"/>
    <cellStyle name="left 17" xfId="7740" xr:uid="{00000000-0005-0000-0000-0000541E0000}"/>
    <cellStyle name="left 18" xfId="7741" xr:uid="{00000000-0005-0000-0000-0000551E0000}"/>
    <cellStyle name="left 19" xfId="7742" xr:uid="{00000000-0005-0000-0000-0000561E0000}"/>
    <cellStyle name="left 2" xfId="7743" xr:uid="{00000000-0005-0000-0000-0000571E0000}"/>
    <cellStyle name="left 20" xfId="7744" xr:uid="{00000000-0005-0000-0000-0000581E0000}"/>
    <cellStyle name="left 21" xfId="7745" xr:uid="{00000000-0005-0000-0000-0000591E0000}"/>
    <cellStyle name="left 22" xfId="7746" xr:uid="{00000000-0005-0000-0000-00005A1E0000}"/>
    <cellStyle name="left 23" xfId="7747" xr:uid="{00000000-0005-0000-0000-00005B1E0000}"/>
    <cellStyle name="left 24" xfId="7748" xr:uid="{00000000-0005-0000-0000-00005C1E0000}"/>
    <cellStyle name="left 25" xfId="7749" xr:uid="{00000000-0005-0000-0000-00005D1E0000}"/>
    <cellStyle name="left 26" xfId="7750" xr:uid="{00000000-0005-0000-0000-00005E1E0000}"/>
    <cellStyle name="left 27" xfId="7751" xr:uid="{00000000-0005-0000-0000-00005F1E0000}"/>
    <cellStyle name="left 28" xfId="7752" xr:uid="{00000000-0005-0000-0000-0000601E0000}"/>
    <cellStyle name="left 29" xfId="7753" xr:uid="{00000000-0005-0000-0000-0000611E0000}"/>
    <cellStyle name="left 3" xfId="7754" xr:uid="{00000000-0005-0000-0000-0000621E0000}"/>
    <cellStyle name="left 30" xfId="7755" xr:uid="{00000000-0005-0000-0000-0000631E0000}"/>
    <cellStyle name="left 31" xfId="7756" xr:uid="{00000000-0005-0000-0000-0000641E0000}"/>
    <cellStyle name="left 32" xfId="7757" xr:uid="{00000000-0005-0000-0000-0000651E0000}"/>
    <cellStyle name="left 33" xfId="7758" xr:uid="{00000000-0005-0000-0000-0000661E0000}"/>
    <cellStyle name="left 34" xfId="7759" xr:uid="{00000000-0005-0000-0000-0000671E0000}"/>
    <cellStyle name="left 35" xfId="7760" xr:uid="{00000000-0005-0000-0000-0000681E0000}"/>
    <cellStyle name="left 36" xfId="7761" xr:uid="{00000000-0005-0000-0000-0000691E0000}"/>
    <cellStyle name="left 37" xfId="7762" xr:uid="{00000000-0005-0000-0000-00006A1E0000}"/>
    <cellStyle name="left 38" xfId="7763" xr:uid="{00000000-0005-0000-0000-00006B1E0000}"/>
    <cellStyle name="left 39" xfId="7764" xr:uid="{00000000-0005-0000-0000-00006C1E0000}"/>
    <cellStyle name="left 4" xfId="7765" xr:uid="{00000000-0005-0000-0000-00006D1E0000}"/>
    <cellStyle name="left 40" xfId="7766" xr:uid="{00000000-0005-0000-0000-00006E1E0000}"/>
    <cellStyle name="left 41" xfId="7767" xr:uid="{00000000-0005-0000-0000-00006F1E0000}"/>
    <cellStyle name="left 5" xfId="7768" xr:uid="{00000000-0005-0000-0000-0000701E0000}"/>
    <cellStyle name="left 6" xfId="7769" xr:uid="{00000000-0005-0000-0000-0000711E0000}"/>
    <cellStyle name="left 7" xfId="7770" xr:uid="{00000000-0005-0000-0000-0000721E0000}"/>
    <cellStyle name="left 8" xfId="7771" xr:uid="{00000000-0005-0000-0000-0000731E0000}"/>
    <cellStyle name="left 9" xfId="7772" xr:uid="{00000000-0005-0000-0000-0000741E0000}"/>
    <cellStyle name="Link Currency (0)" xfId="7773" xr:uid="{00000000-0005-0000-0000-0000751E0000}"/>
    <cellStyle name="Link Currency (2)" xfId="7774" xr:uid="{00000000-0005-0000-0000-0000761E0000}"/>
    <cellStyle name="Link Units (0)" xfId="7775" xr:uid="{00000000-0005-0000-0000-0000771E0000}"/>
    <cellStyle name="Link Units (1)" xfId="7776" xr:uid="{00000000-0005-0000-0000-0000781E0000}"/>
    <cellStyle name="Link Units (2)" xfId="7777" xr:uid="{00000000-0005-0000-0000-0000791E0000}"/>
    <cellStyle name="Linked Cell 10" xfId="7778" xr:uid="{00000000-0005-0000-0000-00007A1E0000}"/>
    <cellStyle name="Linked Cell 11" xfId="7779" xr:uid="{00000000-0005-0000-0000-00007B1E0000}"/>
    <cellStyle name="Linked Cell 12" xfId="7780" xr:uid="{00000000-0005-0000-0000-00007C1E0000}"/>
    <cellStyle name="Linked Cell 13" xfId="7781" xr:uid="{00000000-0005-0000-0000-00007D1E0000}"/>
    <cellStyle name="Linked Cell 14" xfId="7782" xr:uid="{00000000-0005-0000-0000-00007E1E0000}"/>
    <cellStyle name="Linked Cell 15" xfId="7783" xr:uid="{00000000-0005-0000-0000-00007F1E0000}"/>
    <cellStyle name="Linked Cell 2" xfId="7784" xr:uid="{00000000-0005-0000-0000-0000801E0000}"/>
    <cellStyle name="Linked Cell 2 2" xfId="7785" xr:uid="{00000000-0005-0000-0000-0000811E0000}"/>
    <cellStyle name="Linked Cell 2 3" xfId="7786" xr:uid="{00000000-0005-0000-0000-0000821E0000}"/>
    <cellStyle name="Linked Cell 2 4" xfId="7787" xr:uid="{00000000-0005-0000-0000-0000831E0000}"/>
    <cellStyle name="Linked Cell 3" xfId="7788" xr:uid="{00000000-0005-0000-0000-0000841E0000}"/>
    <cellStyle name="Linked Cell 3 2" xfId="7789" xr:uid="{00000000-0005-0000-0000-0000851E0000}"/>
    <cellStyle name="Linked Cell 3 3" xfId="7790" xr:uid="{00000000-0005-0000-0000-0000861E0000}"/>
    <cellStyle name="Linked Cell 3 4" xfId="7791" xr:uid="{00000000-0005-0000-0000-0000871E0000}"/>
    <cellStyle name="Linked Cell 3 5" xfId="7792" xr:uid="{00000000-0005-0000-0000-0000881E0000}"/>
    <cellStyle name="Linked Cell 3 6" xfId="7793" xr:uid="{00000000-0005-0000-0000-0000891E0000}"/>
    <cellStyle name="Linked Cell 4" xfId="7794" xr:uid="{00000000-0005-0000-0000-00008A1E0000}"/>
    <cellStyle name="Linked Cell 5" xfId="7795" xr:uid="{00000000-0005-0000-0000-00008B1E0000}"/>
    <cellStyle name="Linked Cell 6" xfId="7796" xr:uid="{00000000-0005-0000-0000-00008C1E0000}"/>
    <cellStyle name="Linked Cell 7" xfId="7797" xr:uid="{00000000-0005-0000-0000-00008D1E0000}"/>
    <cellStyle name="Linked Cell 8" xfId="7798" xr:uid="{00000000-0005-0000-0000-00008E1E0000}"/>
    <cellStyle name="Linked Cell 9" xfId="7799" xr:uid="{00000000-0005-0000-0000-00008F1E0000}"/>
    <cellStyle name="links_1dp" xfId="7800" xr:uid="{00000000-0005-0000-0000-0000901E0000}"/>
    <cellStyle name="LITEN - Style1" xfId="7801" xr:uid="{00000000-0005-0000-0000-0000911E0000}"/>
    <cellStyle name="LITEN - Style1 10" xfId="7802" xr:uid="{00000000-0005-0000-0000-0000921E0000}"/>
    <cellStyle name="LITEN - Style1 10 2" xfId="7803" xr:uid="{00000000-0005-0000-0000-0000931E0000}"/>
    <cellStyle name="LITEN - Style1 11" xfId="7804" xr:uid="{00000000-0005-0000-0000-0000941E0000}"/>
    <cellStyle name="LITEN - Style1 11 2" xfId="7805" xr:uid="{00000000-0005-0000-0000-0000951E0000}"/>
    <cellStyle name="LITEN - Style1 12" xfId="7806" xr:uid="{00000000-0005-0000-0000-0000961E0000}"/>
    <cellStyle name="LITEN - Style1 12 2" xfId="7807" xr:uid="{00000000-0005-0000-0000-0000971E0000}"/>
    <cellStyle name="LITEN - Style1 13" xfId="7808" xr:uid="{00000000-0005-0000-0000-0000981E0000}"/>
    <cellStyle name="LITEN - Style1 2" xfId="7809" xr:uid="{00000000-0005-0000-0000-0000991E0000}"/>
    <cellStyle name="LITEN - Style1 2 10" xfId="7810" xr:uid="{00000000-0005-0000-0000-00009A1E0000}"/>
    <cellStyle name="LITEN - Style1 2 10 2" xfId="7811" xr:uid="{00000000-0005-0000-0000-00009B1E0000}"/>
    <cellStyle name="LITEN - Style1 2 11" xfId="7812" xr:uid="{00000000-0005-0000-0000-00009C1E0000}"/>
    <cellStyle name="LITEN - Style1 2 11 2" xfId="7813" xr:uid="{00000000-0005-0000-0000-00009D1E0000}"/>
    <cellStyle name="LITEN - Style1 2 12" xfId="7814" xr:uid="{00000000-0005-0000-0000-00009E1E0000}"/>
    <cellStyle name="LITEN - Style1 2 2" xfId="7815" xr:uid="{00000000-0005-0000-0000-00009F1E0000}"/>
    <cellStyle name="LITEN - Style1 2 2 10" xfId="7816" xr:uid="{00000000-0005-0000-0000-0000A01E0000}"/>
    <cellStyle name="LITEN - Style1 2 2 10 2" xfId="7817" xr:uid="{00000000-0005-0000-0000-0000A11E0000}"/>
    <cellStyle name="LITEN - Style1 2 2 11" xfId="7818" xr:uid="{00000000-0005-0000-0000-0000A21E0000}"/>
    <cellStyle name="LITEN - Style1 2 2 2" xfId="7819" xr:uid="{00000000-0005-0000-0000-0000A31E0000}"/>
    <cellStyle name="LITEN - Style1 2 2 2 2" xfId="7820" xr:uid="{00000000-0005-0000-0000-0000A41E0000}"/>
    <cellStyle name="LITEN - Style1 2 2 2 2 2" xfId="7821" xr:uid="{00000000-0005-0000-0000-0000A51E0000}"/>
    <cellStyle name="LITEN - Style1 2 2 2 3" xfId="7822" xr:uid="{00000000-0005-0000-0000-0000A61E0000}"/>
    <cellStyle name="LITEN - Style1 2 2 2 3 2" xfId="7823" xr:uid="{00000000-0005-0000-0000-0000A71E0000}"/>
    <cellStyle name="LITEN - Style1 2 2 2 4" xfId="7824" xr:uid="{00000000-0005-0000-0000-0000A81E0000}"/>
    <cellStyle name="LITEN - Style1 2 2 2 4 2" xfId="7825" xr:uid="{00000000-0005-0000-0000-0000A91E0000}"/>
    <cellStyle name="LITEN - Style1 2 2 2 5" xfId="7826" xr:uid="{00000000-0005-0000-0000-0000AA1E0000}"/>
    <cellStyle name="LITEN - Style1 2 2 2 5 2" xfId="7827" xr:uid="{00000000-0005-0000-0000-0000AB1E0000}"/>
    <cellStyle name="LITEN - Style1 2 2 2 6" xfId="7828" xr:uid="{00000000-0005-0000-0000-0000AC1E0000}"/>
    <cellStyle name="LITEN - Style1 2 2 2 6 2" xfId="7829" xr:uid="{00000000-0005-0000-0000-0000AD1E0000}"/>
    <cellStyle name="LITEN - Style1 2 2 2 7" xfId="7830" xr:uid="{00000000-0005-0000-0000-0000AE1E0000}"/>
    <cellStyle name="LITEN - Style1 2 2 3" xfId="7831" xr:uid="{00000000-0005-0000-0000-0000AF1E0000}"/>
    <cellStyle name="LITEN - Style1 2 2 3 2" xfId="7832" xr:uid="{00000000-0005-0000-0000-0000B01E0000}"/>
    <cellStyle name="LITEN - Style1 2 2 3 2 2" xfId="7833" xr:uid="{00000000-0005-0000-0000-0000B11E0000}"/>
    <cellStyle name="LITEN - Style1 2 2 3 3" xfId="7834" xr:uid="{00000000-0005-0000-0000-0000B21E0000}"/>
    <cellStyle name="LITEN - Style1 2 2 3 3 2" xfId="7835" xr:uid="{00000000-0005-0000-0000-0000B31E0000}"/>
    <cellStyle name="LITEN - Style1 2 2 3 4" xfId="7836" xr:uid="{00000000-0005-0000-0000-0000B41E0000}"/>
    <cellStyle name="LITEN - Style1 2 2 3 4 2" xfId="7837" xr:uid="{00000000-0005-0000-0000-0000B51E0000}"/>
    <cellStyle name="LITEN - Style1 2 2 3 5" xfId="7838" xr:uid="{00000000-0005-0000-0000-0000B61E0000}"/>
    <cellStyle name="LITEN - Style1 2 2 3 5 2" xfId="7839" xr:uid="{00000000-0005-0000-0000-0000B71E0000}"/>
    <cellStyle name="LITEN - Style1 2 2 3 6" xfId="7840" xr:uid="{00000000-0005-0000-0000-0000B81E0000}"/>
    <cellStyle name="LITEN - Style1 2 2 3 6 2" xfId="7841" xr:uid="{00000000-0005-0000-0000-0000B91E0000}"/>
    <cellStyle name="LITEN - Style1 2 2 3 7" xfId="7842" xr:uid="{00000000-0005-0000-0000-0000BA1E0000}"/>
    <cellStyle name="LITEN - Style1 2 2 4" xfId="7843" xr:uid="{00000000-0005-0000-0000-0000BB1E0000}"/>
    <cellStyle name="LITEN - Style1 2 2 4 2" xfId="7844" xr:uid="{00000000-0005-0000-0000-0000BC1E0000}"/>
    <cellStyle name="LITEN - Style1 2 2 4 2 2" xfId="7845" xr:uid="{00000000-0005-0000-0000-0000BD1E0000}"/>
    <cellStyle name="LITEN - Style1 2 2 4 3" xfId="7846" xr:uid="{00000000-0005-0000-0000-0000BE1E0000}"/>
    <cellStyle name="LITEN - Style1 2 2 4 3 2" xfId="7847" xr:uid="{00000000-0005-0000-0000-0000BF1E0000}"/>
    <cellStyle name="LITEN - Style1 2 2 4 4" xfId="7848" xr:uid="{00000000-0005-0000-0000-0000C01E0000}"/>
    <cellStyle name="LITEN - Style1 2 2 4 4 2" xfId="7849" xr:uid="{00000000-0005-0000-0000-0000C11E0000}"/>
    <cellStyle name="LITEN - Style1 2 2 4 5" xfId="7850" xr:uid="{00000000-0005-0000-0000-0000C21E0000}"/>
    <cellStyle name="LITEN - Style1 2 2 4 5 2" xfId="7851" xr:uid="{00000000-0005-0000-0000-0000C31E0000}"/>
    <cellStyle name="LITEN - Style1 2 2 4 6" xfId="7852" xr:uid="{00000000-0005-0000-0000-0000C41E0000}"/>
    <cellStyle name="LITEN - Style1 2 2 4 6 2" xfId="7853" xr:uid="{00000000-0005-0000-0000-0000C51E0000}"/>
    <cellStyle name="LITEN - Style1 2 2 4 7" xfId="7854" xr:uid="{00000000-0005-0000-0000-0000C61E0000}"/>
    <cellStyle name="LITEN - Style1 2 2 5" xfId="7855" xr:uid="{00000000-0005-0000-0000-0000C71E0000}"/>
    <cellStyle name="LITEN - Style1 2 2 5 2" xfId="7856" xr:uid="{00000000-0005-0000-0000-0000C81E0000}"/>
    <cellStyle name="LITEN - Style1 2 2 5 2 2" xfId="7857" xr:uid="{00000000-0005-0000-0000-0000C91E0000}"/>
    <cellStyle name="LITEN - Style1 2 2 5 3" xfId="7858" xr:uid="{00000000-0005-0000-0000-0000CA1E0000}"/>
    <cellStyle name="LITEN - Style1 2 2 5 3 2" xfId="7859" xr:uid="{00000000-0005-0000-0000-0000CB1E0000}"/>
    <cellStyle name="LITEN - Style1 2 2 5 4" xfId="7860" xr:uid="{00000000-0005-0000-0000-0000CC1E0000}"/>
    <cellStyle name="LITEN - Style1 2 2 5 4 2" xfId="7861" xr:uid="{00000000-0005-0000-0000-0000CD1E0000}"/>
    <cellStyle name="LITEN - Style1 2 2 5 5" xfId="7862" xr:uid="{00000000-0005-0000-0000-0000CE1E0000}"/>
    <cellStyle name="LITEN - Style1 2 2 5 5 2" xfId="7863" xr:uid="{00000000-0005-0000-0000-0000CF1E0000}"/>
    <cellStyle name="LITEN - Style1 2 2 5 6" xfId="7864" xr:uid="{00000000-0005-0000-0000-0000D01E0000}"/>
    <cellStyle name="LITEN - Style1 2 2 5 6 2" xfId="7865" xr:uid="{00000000-0005-0000-0000-0000D11E0000}"/>
    <cellStyle name="LITEN - Style1 2 2 5 7" xfId="7866" xr:uid="{00000000-0005-0000-0000-0000D21E0000}"/>
    <cellStyle name="LITEN - Style1 2 2 6" xfId="7867" xr:uid="{00000000-0005-0000-0000-0000D31E0000}"/>
    <cellStyle name="LITEN - Style1 2 2 6 2" xfId="7868" xr:uid="{00000000-0005-0000-0000-0000D41E0000}"/>
    <cellStyle name="LITEN - Style1 2 2 7" xfId="7869" xr:uid="{00000000-0005-0000-0000-0000D51E0000}"/>
    <cellStyle name="LITEN - Style1 2 2 7 2" xfId="7870" xr:uid="{00000000-0005-0000-0000-0000D61E0000}"/>
    <cellStyle name="LITEN - Style1 2 2 8" xfId="7871" xr:uid="{00000000-0005-0000-0000-0000D71E0000}"/>
    <cellStyle name="LITEN - Style1 2 2 8 2" xfId="7872" xr:uid="{00000000-0005-0000-0000-0000D81E0000}"/>
    <cellStyle name="LITEN - Style1 2 2 9" xfId="7873" xr:uid="{00000000-0005-0000-0000-0000D91E0000}"/>
    <cellStyle name="LITEN - Style1 2 2 9 2" xfId="7874" xr:uid="{00000000-0005-0000-0000-0000DA1E0000}"/>
    <cellStyle name="LITEN - Style1 2 3" xfId="7875" xr:uid="{00000000-0005-0000-0000-0000DB1E0000}"/>
    <cellStyle name="LITEN - Style1 2 3 2" xfId="7876" xr:uid="{00000000-0005-0000-0000-0000DC1E0000}"/>
    <cellStyle name="LITEN - Style1 2 3 2 2" xfId="7877" xr:uid="{00000000-0005-0000-0000-0000DD1E0000}"/>
    <cellStyle name="LITEN - Style1 2 3 3" xfId="7878" xr:uid="{00000000-0005-0000-0000-0000DE1E0000}"/>
    <cellStyle name="LITEN - Style1 2 3 3 2" xfId="7879" xr:uid="{00000000-0005-0000-0000-0000DF1E0000}"/>
    <cellStyle name="LITEN - Style1 2 3 4" xfId="7880" xr:uid="{00000000-0005-0000-0000-0000E01E0000}"/>
    <cellStyle name="LITEN - Style1 2 3 4 2" xfId="7881" xr:uid="{00000000-0005-0000-0000-0000E11E0000}"/>
    <cellStyle name="LITEN - Style1 2 3 5" xfId="7882" xr:uid="{00000000-0005-0000-0000-0000E21E0000}"/>
    <cellStyle name="LITEN - Style1 2 3 5 2" xfId="7883" xr:uid="{00000000-0005-0000-0000-0000E31E0000}"/>
    <cellStyle name="LITEN - Style1 2 3 6" xfId="7884" xr:uid="{00000000-0005-0000-0000-0000E41E0000}"/>
    <cellStyle name="LITEN - Style1 2 3 6 2" xfId="7885" xr:uid="{00000000-0005-0000-0000-0000E51E0000}"/>
    <cellStyle name="LITEN - Style1 2 3 7" xfId="7886" xr:uid="{00000000-0005-0000-0000-0000E61E0000}"/>
    <cellStyle name="LITEN - Style1 2 4" xfId="7887" xr:uid="{00000000-0005-0000-0000-0000E71E0000}"/>
    <cellStyle name="LITEN - Style1 2 4 2" xfId="7888" xr:uid="{00000000-0005-0000-0000-0000E81E0000}"/>
    <cellStyle name="LITEN - Style1 2 4 2 2" xfId="7889" xr:uid="{00000000-0005-0000-0000-0000E91E0000}"/>
    <cellStyle name="LITEN - Style1 2 4 3" xfId="7890" xr:uid="{00000000-0005-0000-0000-0000EA1E0000}"/>
    <cellStyle name="LITEN - Style1 2 4 3 2" xfId="7891" xr:uid="{00000000-0005-0000-0000-0000EB1E0000}"/>
    <cellStyle name="LITEN - Style1 2 4 4" xfId="7892" xr:uid="{00000000-0005-0000-0000-0000EC1E0000}"/>
    <cellStyle name="LITEN - Style1 2 4 4 2" xfId="7893" xr:uid="{00000000-0005-0000-0000-0000ED1E0000}"/>
    <cellStyle name="LITEN - Style1 2 4 5" xfId="7894" xr:uid="{00000000-0005-0000-0000-0000EE1E0000}"/>
    <cellStyle name="LITEN - Style1 2 4 5 2" xfId="7895" xr:uid="{00000000-0005-0000-0000-0000EF1E0000}"/>
    <cellStyle name="LITEN - Style1 2 4 6" xfId="7896" xr:uid="{00000000-0005-0000-0000-0000F01E0000}"/>
    <cellStyle name="LITEN - Style1 2 4 6 2" xfId="7897" xr:uid="{00000000-0005-0000-0000-0000F11E0000}"/>
    <cellStyle name="LITEN - Style1 2 4 7" xfId="7898" xr:uid="{00000000-0005-0000-0000-0000F21E0000}"/>
    <cellStyle name="LITEN - Style1 2 5" xfId="7899" xr:uid="{00000000-0005-0000-0000-0000F31E0000}"/>
    <cellStyle name="LITEN - Style1 2 5 2" xfId="7900" xr:uid="{00000000-0005-0000-0000-0000F41E0000}"/>
    <cellStyle name="LITEN - Style1 2 5 2 2" xfId="7901" xr:uid="{00000000-0005-0000-0000-0000F51E0000}"/>
    <cellStyle name="LITEN - Style1 2 5 3" xfId="7902" xr:uid="{00000000-0005-0000-0000-0000F61E0000}"/>
    <cellStyle name="LITEN - Style1 2 5 3 2" xfId="7903" xr:uid="{00000000-0005-0000-0000-0000F71E0000}"/>
    <cellStyle name="LITEN - Style1 2 5 4" xfId="7904" xr:uid="{00000000-0005-0000-0000-0000F81E0000}"/>
    <cellStyle name="LITEN - Style1 2 5 4 2" xfId="7905" xr:uid="{00000000-0005-0000-0000-0000F91E0000}"/>
    <cellStyle name="LITEN - Style1 2 5 5" xfId="7906" xr:uid="{00000000-0005-0000-0000-0000FA1E0000}"/>
    <cellStyle name="LITEN - Style1 2 5 5 2" xfId="7907" xr:uid="{00000000-0005-0000-0000-0000FB1E0000}"/>
    <cellStyle name="LITEN - Style1 2 5 6" xfId="7908" xr:uid="{00000000-0005-0000-0000-0000FC1E0000}"/>
    <cellStyle name="LITEN - Style1 2 5 6 2" xfId="7909" xr:uid="{00000000-0005-0000-0000-0000FD1E0000}"/>
    <cellStyle name="LITEN - Style1 2 5 7" xfId="7910" xr:uid="{00000000-0005-0000-0000-0000FE1E0000}"/>
    <cellStyle name="LITEN - Style1 2 6" xfId="7911" xr:uid="{00000000-0005-0000-0000-0000FF1E0000}"/>
    <cellStyle name="LITEN - Style1 2 6 2" xfId="7912" xr:uid="{00000000-0005-0000-0000-0000001F0000}"/>
    <cellStyle name="LITEN - Style1 2 6 2 2" xfId="7913" xr:uid="{00000000-0005-0000-0000-0000011F0000}"/>
    <cellStyle name="LITEN - Style1 2 6 3" xfId="7914" xr:uid="{00000000-0005-0000-0000-0000021F0000}"/>
    <cellStyle name="LITEN - Style1 2 6 3 2" xfId="7915" xr:uid="{00000000-0005-0000-0000-0000031F0000}"/>
    <cellStyle name="LITEN - Style1 2 6 4" xfId="7916" xr:uid="{00000000-0005-0000-0000-0000041F0000}"/>
    <cellStyle name="LITEN - Style1 2 6 4 2" xfId="7917" xr:uid="{00000000-0005-0000-0000-0000051F0000}"/>
    <cellStyle name="LITEN - Style1 2 6 5" xfId="7918" xr:uid="{00000000-0005-0000-0000-0000061F0000}"/>
    <cellStyle name="LITEN - Style1 2 6 5 2" xfId="7919" xr:uid="{00000000-0005-0000-0000-0000071F0000}"/>
    <cellStyle name="LITEN - Style1 2 6 6" xfId="7920" xr:uid="{00000000-0005-0000-0000-0000081F0000}"/>
    <cellStyle name="LITEN - Style1 2 6 6 2" xfId="7921" xr:uid="{00000000-0005-0000-0000-0000091F0000}"/>
    <cellStyle name="LITEN - Style1 2 6 7" xfId="7922" xr:uid="{00000000-0005-0000-0000-00000A1F0000}"/>
    <cellStyle name="LITEN - Style1 2 7" xfId="7923" xr:uid="{00000000-0005-0000-0000-00000B1F0000}"/>
    <cellStyle name="LITEN - Style1 2 7 2" xfId="7924" xr:uid="{00000000-0005-0000-0000-00000C1F0000}"/>
    <cellStyle name="LITEN - Style1 2 8" xfId="7925" xr:uid="{00000000-0005-0000-0000-00000D1F0000}"/>
    <cellStyle name="LITEN - Style1 2 8 2" xfId="7926" xr:uid="{00000000-0005-0000-0000-00000E1F0000}"/>
    <cellStyle name="LITEN - Style1 2 9" xfId="7927" xr:uid="{00000000-0005-0000-0000-00000F1F0000}"/>
    <cellStyle name="LITEN - Style1 2 9 2" xfId="7928" xr:uid="{00000000-0005-0000-0000-0000101F0000}"/>
    <cellStyle name="LITEN - Style1 3" xfId="7929" xr:uid="{00000000-0005-0000-0000-0000111F0000}"/>
    <cellStyle name="LITEN - Style1 3 10" xfId="7930" xr:uid="{00000000-0005-0000-0000-0000121F0000}"/>
    <cellStyle name="LITEN - Style1 3 10 2" xfId="7931" xr:uid="{00000000-0005-0000-0000-0000131F0000}"/>
    <cellStyle name="LITEN - Style1 3 11" xfId="7932" xr:uid="{00000000-0005-0000-0000-0000141F0000}"/>
    <cellStyle name="LITEN - Style1 3 2" xfId="7933" xr:uid="{00000000-0005-0000-0000-0000151F0000}"/>
    <cellStyle name="LITEN - Style1 3 2 2" xfId="7934" xr:uid="{00000000-0005-0000-0000-0000161F0000}"/>
    <cellStyle name="LITEN - Style1 3 2 2 2" xfId="7935" xr:uid="{00000000-0005-0000-0000-0000171F0000}"/>
    <cellStyle name="LITEN - Style1 3 2 3" xfId="7936" xr:uid="{00000000-0005-0000-0000-0000181F0000}"/>
    <cellStyle name="LITEN - Style1 3 2 3 2" xfId="7937" xr:uid="{00000000-0005-0000-0000-0000191F0000}"/>
    <cellStyle name="LITEN - Style1 3 2 4" xfId="7938" xr:uid="{00000000-0005-0000-0000-00001A1F0000}"/>
    <cellStyle name="LITEN - Style1 3 2 4 2" xfId="7939" xr:uid="{00000000-0005-0000-0000-00001B1F0000}"/>
    <cellStyle name="LITEN - Style1 3 2 5" xfId="7940" xr:uid="{00000000-0005-0000-0000-00001C1F0000}"/>
    <cellStyle name="LITEN - Style1 3 2 5 2" xfId="7941" xr:uid="{00000000-0005-0000-0000-00001D1F0000}"/>
    <cellStyle name="LITEN - Style1 3 2 6" xfId="7942" xr:uid="{00000000-0005-0000-0000-00001E1F0000}"/>
    <cellStyle name="LITEN - Style1 3 2 6 2" xfId="7943" xr:uid="{00000000-0005-0000-0000-00001F1F0000}"/>
    <cellStyle name="LITEN - Style1 3 2 7" xfId="7944" xr:uid="{00000000-0005-0000-0000-0000201F0000}"/>
    <cellStyle name="LITEN - Style1 3 3" xfId="7945" xr:uid="{00000000-0005-0000-0000-0000211F0000}"/>
    <cellStyle name="LITEN - Style1 3 3 2" xfId="7946" xr:uid="{00000000-0005-0000-0000-0000221F0000}"/>
    <cellStyle name="LITEN - Style1 3 3 2 2" xfId="7947" xr:uid="{00000000-0005-0000-0000-0000231F0000}"/>
    <cellStyle name="LITEN - Style1 3 3 3" xfId="7948" xr:uid="{00000000-0005-0000-0000-0000241F0000}"/>
    <cellStyle name="LITEN - Style1 3 3 3 2" xfId="7949" xr:uid="{00000000-0005-0000-0000-0000251F0000}"/>
    <cellStyle name="LITEN - Style1 3 3 4" xfId="7950" xr:uid="{00000000-0005-0000-0000-0000261F0000}"/>
    <cellStyle name="LITEN - Style1 3 3 4 2" xfId="7951" xr:uid="{00000000-0005-0000-0000-0000271F0000}"/>
    <cellStyle name="LITEN - Style1 3 3 5" xfId="7952" xr:uid="{00000000-0005-0000-0000-0000281F0000}"/>
    <cellStyle name="LITEN - Style1 3 3 5 2" xfId="7953" xr:uid="{00000000-0005-0000-0000-0000291F0000}"/>
    <cellStyle name="LITEN - Style1 3 3 6" xfId="7954" xr:uid="{00000000-0005-0000-0000-00002A1F0000}"/>
    <cellStyle name="LITEN - Style1 3 3 6 2" xfId="7955" xr:uid="{00000000-0005-0000-0000-00002B1F0000}"/>
    <cellStyle name="LITEN - Style1 3 3 7" xfId="7956" xr:uid="{00000000-0005-0000-0000-00002C1F0000}"/>
    <cellStyle name="LITEN - Style1 3 4" xfId="7957" xr:uid="{00000000-0005-0000-0000-00002D1F0000}"/>
    <cellStyle name="LITEN - Style1 3 4 2" xfId="7958" xr:uid="{00000000-0005-0000-0000-00002E1F0000}"/>
    <cellStyle name="LITEN - Style1 3 4 2 2" xfId="7959" xr:uid="{00000000-0005-0000-0000-00002F1F0000}"/>
    <cellStyle name="LITEN - Style1 3 4 3" xfId="7960" xr:uid="{00000000-0005-0000-0000-0000301F0000}"/>
    <cellStyle name="LITEN - Style1 3 4 3 2" xfId="7961" xr:uid="{00000000-0005-0000-0000-0000311F0000}"/>
    <cellStyle name="LITEN - Style1 3 4 4" xfId="7962" xr:uid="{00000000-0005-0000-0000-0000321F0000}"/>
    <cellStyle name="LITEN - Style1 3 4 4 2" xfId="7963" xr:uid="{00000000-0005-0000-0000-0000331F0000}"/>
    <cellStyle name="LITEN - Style1 3 4 5" xfId="7964" xr:uid="{00000000-0005-0000-0000-0000341F0000}"/>
    <cellStyle name="LITEN - Style1 3 4 5 2" xfId="7965" xr:uid="{00000000-0005-0000-0000-0000351F0000}"/>
    <cellStyle name="LITEN - Style1 3 4 6" xfId="7966" xr:uid="{00000000-0005-0000-0000-0000361F0000}"/>
    <cellStyle name="LITEN - Style1 3 4 6 2" xfId="7967" xr:uid="{00000000-0005-0000-0000-0000371F0000}"/>
    <cellStyle name="LITEN - Style1 3 4 7" xfId="7968" xr:uid="{00000000-0005-0000-0000-0000381F0000}"/>
    <cellStyle name="LITEN - Style1 3 5" xfId="7969" xr:uid="{00000000-0005-0000-0000-0000391F0000}"/>
    <cellStyle name="LITEN - Style1 3 5 2" xfId="7970" xr:uid="{00000000-0005-0000-0000-00003A1F0000}"/>
    <cellStyle name="LITEN - Style1 3 5 2 2" xfId="7971" xr:uid="{00000000-0005-0000-0000-00003B1F0000}"/>
    <cellStyle name="LITEN - Style1 3 5 3" xfId="7972" xr:uid="{00000000-0005-0000-0000-00003C1F0000}"/>
    <cellStyle name="LITEN - Style1 3 5 3 2" xfId="7973" xr:uid="{00000000-0005-0000-0000-00003D1F0000}"/>
    <cellStyle name="LITEN - Style1 3 5 4" xfId="7974" xr:uid="{00000000-0005-0000-0000-00003E1F0000}"/>
    <cellStyle name="LITEN - Style1 3 5 4 2" xfId="7975" xr:uid="{00000000-0005-0000-0000-00003F1F0000}"/>
    <cellStyle name="LITEN - Style1 3 5 5" xfId="7976" xr:uid="{00000000-0005-0000-0000-0000401F0000}"/>
    <cellStyle name="LITEN - Style1 3 5 5 2" xfId="7977" xr:uid="{00000000-0005-0000-0000-0000411F0000}"/>
    <cellStyle name="LITEN - Style1 3 5 6" xfId="7978" xr:uid="{00000000-0005-0000-0000-0000421F0000}"/>
    <cellStyle name="LITEN - Style1 3 5 6 2" xfId="7979" xr:uid="{00000000-0005-0000-0000-0000431F0000}"/>
    <cellStyle name="LITEN - Style1 3 5 7" xfId="7980" xr:uid="{00000000-0005-0000-0000-0000441F0000}"/>
    <cellStyle name="LITEN - Style1 3 6" xfId="7981" xr:uid="{00000000-0005-0000-0000-0000451F0000}"/>
    <cellStyle name="LITEN - Style1 3 6 2" xfId="7982" xr:uid="{00000000-0005-0000-0000-0000461F0000}"/>
    <cellStyle name="LITEN - Style1 3 7" xfId="7983" xr:uid="{00000000-0005-0000-0000-0000471F0000}"/>
    <cellStyle name="LITEN - Style1 3 7 2" xfId="7984" xr:uid="{00000000-0005-0000-0000-0000481F0000}"/>
    <cellStyle name="LITEN - Style1 3 8" xfId="7985" xr:uid="{00000000-0005-0000-0000-0000491F0000}"/>
    <cellStyle name="LITEN - Style1 3 8 2" xfId="7986" xr:uid="{00000000-0005-0000-0000-00004A1F0000}"/>
    <cellStyle name="LITEN - Style1 3 9" xfId="7987" xr:uid="{00000000-0005-0000-0000-00004B1F0000}"/>
    <cellStyle name="LITEN - Style1 3 9 2" xfId="7988" xr:uid="{00000000-0005-0000-0000-00004C1F0000}"/>
    <cellStyle name="LITEN - Style1 4" xfId="7989" xr:uid="{00000000-0005-0000-0000-00004D1F0000}"/>
    <cellStyle name="LITEN - Style1 4 2" xfId="7990" xr:uid="{00000000-0005-0000-0000-00004E1F0000}"/>
    <cellStyle name="LITEN - Style1 4 2 2" xfId="7991" xr:uid="{00000000-0005-0000-0000-00004F1F0000}"/>
    <cellStyle name="LITEN - Style1 4 3" xfId="7992" xr:uid="{00000000-0005-0000-0000-0000501F0000}"/>
    <cellStyle name="LITEN - Style1 4 3 2" xfId="7993" xr:uid="{00000000-0005-0000-0000-0000511F0000}"/>
    <cellStyle name="LITEN - Style1 4 4" xfId="7994" xr:uid="{00000000-0005-0000-0000-0000521F0000}"/>
    <cellStyle name="LITEN - Style1 4 4 2" xfId="7995" xr:uid="{00000000-0005-0000-0000-0000531F0000}"/>
    <cellStyle name="LITEN - Style1 4 5" xfId="7996" xr:uid="{00000000-0005-0000-0000-0000541F0000}"/>
    <cellStyle name="LITEN - Style1 4 5 2" xfId="7997" xr:uid="{00000000-0005-0000-0000-0000551F0000}"/>
    <cellStyle name="LITEN - Style1 4 6" xfId="7998" xr:uid="{00000000-0005-0000-0000-0000561F0000}"/>
    <cellStyle name="LITEN - Style1 4 6 2" xfId="7999" xr:uid="{00000000-0005-0000-0000-0000571F0000}"/>
    <cellStyle name="LITEN - Style1 4 7" xfId="8000" xr:uid="{00000000-0005-0000-0000-0000581F0000}"/>
    <cellStyle name="LITEN - Style1 5" xfId="8001" xr:uid="{00000000-0005-0000-0000-0000591F0000}"/>
    <cellStyle name="LITEN - Style1 5 2" xfId="8002" xr:uid="{00000000-0005-0000-0000-00005A1F0000}"/>
    <cellStyle name="LITEN - Style1 5 2 2" xfId="8003" xr:uid="{00000000-0005-0000-0000-00005B1F0000}"/>
    <cellStyle name="LITEN - Style1 5 3" xfId="8004" xr:uid="{00000000-0005-0000-0000-00005C1F0000}"/>
    <cellStyle name="LITEN - Style1 5 3 2" xfId="8005" xr:uid="{00000000-0005-0000-0000-00005D1F0000}"/>
    <cellStyle name="LITEN - Style1 5 4" xfId="8006" xr:uid="{00000000-0005-0000-0000-00005E1F0000}"/>
    <cellStyle name="LITEN - Style1 5 4 2" xfId="8007" xr:uid="{00000000-0005-0000-0000-00005F1F0000}"/>
    <cellStyle name="LITEN - Style1 5 5" xfId="8008" xr:uid="{00000000-0005-0000-0000-0000601F0000}"/>
    <cellStyle name="LITEN - Style1 5 5 2" xfId="8009" xr:uid="{00000000-0005-0000-0000-0000611F0000}"/>
    <cellStyle name="LITEN - Style1 5 6" xfId="8010" xr:uid="{00000000-0005-0000-0000-0000621F0000}"/>
    <cellStyle name="LITEN - Style1 5 6 2" xfId="8011" xr:uid="{00000000-0005-0000-0000-0000631F0000}"/>
    <cellStyle name="LITEN - Style1 5 7" xfId="8012" xr:uid="{00000000-0005-0000-0000-0000641F0000}"/>
    <cellStyle name="LITEN - Style1 6" xfId="8013" xr:uid="{00000000-0005-0000-0000-0000651F0000}"/>
    <cellStyle name="LITEN - Style1 6 2" xfId="8014" xr:uid="{00000000-0005-0000-0000-0000661F0000}"/>
    <cellStyle name="LITEN - Style1 6 2 2" xfId="8015" xr:uid="{00000000-0005-0000-0000-0000671F0000}"/>
    <cellStyle name="LITEN - Style1 6 3" xfId="8016" xr:uid="{00000000-0005-0000-0000-0000681F0000}"/>
    <cellStyle name="LITEN - Style1 6 3 2" xfId="8017" xr:uid="{00000000-0005-0000-0000-0000691F0000}"/>
    <cellStyle name="LITEN - Style1 6 4" xfId="8018" xr:uid="{00000000-0005-0000-0000-00006A1F0000}"/>
    <cellStyle name="LITEN - Style1 6 4 2" xfId="8019" xr:uid="{00000000-0005-0000-0000-00006B1F0000}"/>
    <cellStyle name="LITEN - Style1 6 5" xfId="8020" xr:uid="{00000000-0005-0000-0000-00006C1F0000}"/>
    <cellStyle name="LITEN - Style1 6 5 2" xfId="8021" xr:uid="{00000000-0005-0000-0000-00006D1F0000}"/>
    <cellStyle name="LITEN - Style1 6 6" xfId="8022" xr:uid="{00000000-0005-0000-0000-00006E1F0000}"/>
    <cellStyle name="LITEN - Style1 6 6 2" xfId="8023" xr:uid="{00000000-0005-0000-0000-00006F1F0000}"/>
    <cellStyle name="LITEN - Style1 6 7" xfId="8024" xr:uid="{00000000-0005-0000-0000-0000701F0000}"/>
    <cellStyle name="LITEN - Style1 7" xfId="8025" xr:uid="{00000000-0005-0000-0000-0000711F0000}"/>
    <cellStyle name="LITEN - Style1 7 2" xfId="8026" xr:uid="{00000000-0005-0000-0000-0000721F0000}"/>
    <cellStyle name="LITEN - Style1 7 2 2" xfId="8027" xr:uid="{00000000-0005-0000-0000-0000731F0000}"/>
    <cellStyle name="LITEN - Style1 7 3" xfId="8028" xr:uid="{00000000-0005-0000-0000-0000741F0000}"/>
    <cellStyle name="LITEN - Style1 7 3 2" xfId="8029" xr:uid="{00000000-0005-0000-0000-0000751F0000}"/>
    <cellStyle name="LITEN - Style1 7 4" xfId="8030" xr:uid="{00000000-0005-0000-0000-0000761F0000}"/>
    <cellStyle name="LITEN - Style1 7 4 2" xfId="8031" xr:uid="{00000000-0005-0000-0000-0000771F0000}"/>
    <cellStyle name="LITEN - Style1 7 5" xfId="8032" xr:uid="{00000000-0005-0000-0000-0000781F0000}"/>
    <cellStyle name="LITEN - Style1 7 5 2" xfId="8033" xr:uid="{00000000-0005-0000-0000-0000791F0000}"/>
    <cellStyle name="LITEN - Style1 7 6" xfId="8034" xr:uid="{00000000-0005-0000-0000-00007A1F0000}"/>
    <cellStyle name="LITEN - Style1 7 6 2" xfId="8035" xr:uid="{00000000-0005-0000-0000-00007B1F0000}"/>
    <cellStyle name="LITEN - Style1 7 7" xfId="8036" xr:uid="{00000000-0005-0000-0000-00007C1F0000}"/>
    <cellStyle name="LITEN - Style1 8" xfId="8037" xr:uid="{00000000-0005-0000-0000-00007D1F0000}"/>
    <cellStyle name="LITEN - Style1 8 2" xfId="8038" xr:uid="{00000000-0005-0000-0000-00007E1F0000}"/>
    <cellStyle name="LITEN - Style1 9" xfId="8039" xr:uid="{00000000-0005-0000-0000-00007F1F0000}"/>
    <cellStyle name="LITEN - Style1 9 2" xfId="8040" xr:uid="{00000000-0005-0000-0000-0000801F0000}"/>
    <cellStyle name="LMA Title" xfId="8041" xr:uid="{00000000-0005-0000-0000-0000811F0000}"/>
    <cellStyle name="Locked" xfId="8042" xr:uid="{00000000-0005-0000-0000-0000821F0000}"/>
    <cellStyle name="Locked 10" xfId="8043" xr:uid="{00000000-0005-0000-0000-0000831F0000}"/>
    <cellStyle name="Locked 10 2" xfId="8044" xr:uid="{00000000-0005-0000-0000-0000841F0000}"/>
    <cellStyle name="Locked 11" xfId="8045" xr:uid="{00000000-0005-0000-0000-0000851F0000}"/>
    <cellStyle name="Locked 11 2" xfId="8046" xr:uid="{00000000-0005-0000-0000-0000861F0000}"/>
    <cellStyle name="Locked 12" xfId="8047" xr:uid="{00000000-0005-0000-0000-0000871F0000}"/>
    <cellStyle name="Locked 2" xfId="8048" xr:uid="{00000000-0005-0000-0000-0000881F0000}"/>
    <cellStyle name="Locked 2 2" xfId="8049" xr:uid="{00000000-0005-0000-0000-0000891F0000}"/>
    <cellStyle name="Locked 2 2 2" xfId="8050" xr:uid="{00000000-0005-0000-0000-00008A1F0000}"/>
    <cellStyle name="Locked 2 3" xfId="8051" xr:uid="{00000000-0005-0000-0000-00008B1F0000}"/>
    <cellStyle name="Locked 2 3 2" xfId="8052" xr:uid="{00000000-0005-0000-0000-00008C1F0000}"/>
    <cellStyle name="Locked 2 4" xfId="8053" xr:uid="{00000000-0005-0000-0000-00008D1F0000}"/>
    <cellStyle name="Locked 2 4 2" xfId="8054" xr:uid="{00000000-0005-0000-0000-00008E1F0000}"/>
    <cellStyle name="Locked 2 5" xfId="8055" xr:uid="{00000000-0005-0000-0000-00008F1F0000}"/>
    <cellStyle name="Locked 2 5 2" xfId="8056" xr:uid="{00000000-0005-0000-0000-0000901F0000}"/>
    <cellStyle name="Locked 2 6" xfId="8057" xr:uid="{00000000-0005-0000-0000-0000911F0000}"/>
    <cellStyle name="Locked 2 6 2" xfId="8058" xr:uid="{00000000-0005-0000-0000-0000921F0000}"/>
    <cellStyle name="Locked 2 7" xfId="8059" xr:uid="{00000000-0005-0000-0000-0000931F0000}"/>
    <cellStyle name="Locked 2 7 2" xfId="8060" xr:uid="{00000000-0005-0000-0000-0000941F0000}"/>
    <cellStyle name="Locked 2 8" xfId="8061" xr:uid="{00000000-0005-0000-0000-0000951F0000}"/>
    <cellStyle name="Locked 2 8 2" xfId="8062" xr:uid="{00000000-0005-0000-0000-0000961F0000}"/>
    <cellStyle name="Locked 2 9" xfId="8063" xr:uid="{00000000-0005-0000-0000-0000971F0000}"/>
    <cellStyle name="Locked 3" xfId="8064" xr:uid="{00000000-0005-0000-0000-0000981F0000}"/>
    <cellStyle name="Locked 3 2" xfId="8065" xr:uid="{00000000-0005-0000-0000-0000991F0000}"/>
    <cellStyle name="Locked 3 2 2" xfId="8066" xr:uid="{00000000-0005-0000-0000-00009A1F0000}"/>
    <cellStyle name="Locked 3 3" xfId="8067" xr:uid="{00000000-0005-0000-0000-00009B1F0000}"/>
    <cellStyle name="Locked 3 3 2" xfId="8068" xr:uid="{00000000-0005-0000-0000-00009C1F0000}"/>
    <cellStyle name="Locked 3 4" xfId="8069" xr:uid="{00000000-0005-0000-0000-00009D1F0000}"/>
    <cellStyle name="Locked 3 4 2" xfId="8070" xr:uid="{00000000-0005-0000-0000-00009E1F0000}"/>
    <cellStyle name="Locked 3 5" xfId="8071" xr:uid="{00000000-0005-0000-0000-00009F1F0000}"/>
    <cellStyle name="Locked 3 5 2" xfId="8072" xr:uid="{00000000-0005-0000-0000-0000A01F0000}"/>
    <cellStyle name="Locked 3 6" xfId="8073" xr:uid="{00000000-0005-0000-0000-0000A11F0000}"/>
    <cellStyle name="Locked 3 6 2" xfId="8074" xr:uid="{00000000-0005-0000-0000-0000A21F0000}"/>
    <cellStyle name="Locked 3 7" xfId="8075" xr:uid="{00000000-0005-0000-0000-0000A31F0000}"/>
    <cellStyle name="Locked 3 7 2" xfId="8076" xr:uid="{00000000-0005-0000-0000-0000A41F0000}"/>
    <cellStyle name="Locked 3 8" xfId="8077" xr:uid="{00000000-0005-0000-0000-0000A51F0000}"/>
    <cellStyle name="Locked 4" xfId="8078" xr:uid="{00000000-0005-0000-0000-0000A61F0000}"/>
    <cellStyle name="Locked 4 2" xfId="8079" xr:uid="{00000000-0005-0000-0000-0000A71F0000}"/>
    <cellStyle name="Locked 4 2 2" xfId="8080" xr:uid="{00000000-0005-0000-0000-0000A81F0000}"/>
    <cellStyle name="Locked 4 3" xfId="8081" xr:uid="{00000000-0005-0000-0000-0000A91F0000}"/>
    <cellStyle name="Locked 4 3 2" xfId="8082" xr:uid="{00000000-0005-0000-0000-0000AA1F0000}"/>
    <cellStyle name="Locked 4 4" xfId="8083" xr:uid="{00000000-0005-0000-0000-0000AB1F0000}"/>
    <cellStyle name="Locked 4 4 2" xfId="8084" xr:uid="{00000000-0005-0000-0000-0000AC1F0000}"/>
    <cellStyle name="Locked 4 5" xfId="8085" xr:uid="{00000000-0005-0000-0000-0000AD1F0000}"/>
    <cellStyle name="Locked 4 5 2" xfId="8086" xr:uid="{00000000-0005-0000-0000-0000AE1F0000}"/>
    <cellStyle name="Locked 4 6" xfId="8087" xr:uid="{00000000-0005-0000-0000-0000AF1F0000}"/>
    <cellStyle name="Locked 4 6 2" xfId="8088" xr:uid="{00000000-0005-0000-0000-0000B01F0000}"/>
    <cellStyle name="Locked 4 7" xfId="8089" xr:uid="{00000000-0005-0000-0000-0000B11F0000}"/>
    <cellStyle name="Locked 4 7 2" xfId="8090" xr:uid="{00000000-0005-0000-0000-0000B21F0000}"/>
    <cellStyle name="Locked 4 8" xfId="8091" xr:uid="{00000000-0005-0000-0000-0000B31F0000}"/>
    <cellStyle name="Locked 4 8 2" xfId="8092" xr:uid="{00000000-0005-0000-0000-0000B41F0000}"/>
    <cellStyle name="Locked 4 9" xfId="8093" xr:uid="{00000000-0005-0000-0000-0000B51F0000}"/>
    <cellStyle name="Locked 5" xfId="8094" xr:uid="{00000000-0005-0000-0000-0000B61F0000}"/>
    <cellStyle name="Locked 5 2" xfId="8095" xr:uid="{00000000-0005-0000-0000-0000B71F0000}"/>
    <cellStyle name="Locked 5 2 2" xfId="8096" xr:uid="{00000000-0005-0000-0000-0000B81F0000}"/>
    <cellStyle name="Locked 5 3" xfId="8097" xr:uid="{00000000-0005-0000-0000-0000B91F0000}"/>
    <cellStyle name="Locked 5 3 2" xfId="8098" xr:uid="{00000000-0005-0000-0000-0000BA1F0000}"/>
    <cellStyle name="Locked 5 4" xfId="8099" xr:uid="{00000000-0005-0000-0000-0000BB1F0000}"/>
    <cellStyle name="Locked 5 4 2" xfId="8100" xr:uid="{00000000-0005-0000-0000-0000BC1F0000}"/>
    <cellStyle name="Locked 5 5" xfId="8101" xr:uid="{00000000-0005-0000-0000-0000BD1F0000}"/>
    <cellStyle name="Locked 5 5 2" xfId="8102" xr:uid="{00000000-0005-0000-0000-0000BE1F0000}"/>
    <cellStyle name="Locked 5 6" xfId="8103" xr:uid="{00000000-0005-0000-0000-0000BF1F0000}"/>
    <cellStyle name="Locked 5 6 2" xfId="8104" xr:uid="{00000000-0005-0000-0000-0000C01F0000}"/>
    <cellStyle name="Locked 5 7" xfId="8105" xr:uid="{00000000-0005-0000-0000-0000C11F0000}"/>
    <cellStyle name="Locked 5 7 2" xfId="8106" xr:uid="{00000000-0005-0000-0000-0000C21F0000}"/>
    <cellStyle name="Locked 5 8" xfId="8107" xr:uid="{00000000-0005-0000-0000-0000C31F0000}"/>
    <cellStyle name="Locked 5 8 2" xfId="8108" xr:uid="{00000000-0005-0000-0000-0000C41F0000}"/>
    <cellStyle name="Locked 5 9" xfId="8109" xr:uid="{00000000-0005-0000-0000-0000C51F0000}"/>
    <cellStyle name="Locked 6" xfId="8110" xr:uid="{00000000-0005-0000-0000-0000C61F0000}"/>
    <cellStyle name="Locked 6 2" xfId="8111" xr:uid="{00000000-0005-0000-0000-0000C71F0000}"/>
    <cellStyle name="Locked 7" xfId="8112" xr:uid="{00000000-0005-0000-0000-0000C81F0000}"/>
    <cellStyle name="Locked 7 2" xfId="8113" xr:uid="{00000000-0005-0000-0000-0000C91F0000}"/>
    <cellStyle name="Locked 8" xfId="8114" xr:uid="{00000000-0005-0000-0000-0000CA1F0000}"/>
    <cellStyle name="Locked 8 2" xfId="8115" xr:uid="{00000000-0005-0000-0000-0000CB1F0000}"/>
    <cellStyle name="Locked 9" xfId="8116" xr:uid="{00000000-0005-0000-0000-0000CC1F0000}"/>
    <cellStyle name="Locked 9 2" xfId="8117" xr:uid="{00000000-0005-0000-0000-0000CD1F0000}"/>
    <cellStyle name="Low Urgency" xfId="8118" xr:uid="{00000000-0005-0000-0000-0000CE1F0000}"/>
    <cellStyle name="Low Urgency 10" xfId="8119" xr:uid="{00000000-0005-0000-0000-0000CF1F0000}"/>
    <cellStyle name="Low Urgency 10 2" xfId="8120" xr:uid="{00000000-0005-0000-0000-0000D01F0000}"/>
    <cellStyle name="Low Urgency 11" xfId="8121" xr:uid="{00000000-0005-0000-0000-0000D11F0000}"/>
    <cellStyle name="Low Urgency 11 2" xfId="8122" xr:uid="{00000000-0005-0000-0000-0000D21F0000}"/>
    <cellStyle name="Low Urgency 12" xfId="8123" xr:uid="{00000000-0005-0000-0000-0000D31F0000}"/>
    <cellStyle name="Low Urgency 12 2" xfId="8124" xr:uid="{00000000-0005-0000-0000-0000D41F0000}"/>
    <cellStyle name="Low Urgency 13" xfId="8125" xr:uid="{00000000-0005-0000-0000-0000D51F0000}"/>
    <cellStyle name="Low Urgency 2" xfId="8126" xr:uid="{00000000-0005-0000-0000-0000D61F0000}"/>
    <cellStyle name="Low Urgency 2 2" xfId="8127" xr:uid="{00000000-0005-0000-0000-0000D71F0000}"/>
    <cellStyle name="Low Urgency 2 2 2" xfId="8128" xr:uid="{00000000-0005-0000-0000-0000D81F0000}"/>
    <cellStyle name="Low Urgency 2 3" xfId="8129" xr:uid="{00000000-0005-0000-0000-0000D91F0000}"/>
    <cellStyle name="Low Urgency 2 3 2" xfId="8130" xr:uid="{00000000-0005-0000-0000-0000DA1F0000}"/>
    <cellStyle name="Low Urgency 2 4" xfId="8131" xr:uid="{00000000-0005-0000-0000-0000DB1F0000}"/>
    <cellStyle name="Low Urgency 2 4 2" xfId="8132" xr:uid="{00000000-0005-0000-0000-0000DC1F0000}"/>
    <cellStyle name="Low Urgency 2 5" xfId="8133" xr:uid="{00000000-0005-0000-0000-0000DD1F0000}"/>
    <cellStyle name="Low Urgency 2 5 2" xfId="8134" xr:uid="{00000000-0005-0000-0000-0000DE1F0000}"/>
    <cellStyle name="Low Urgency 2 6" xfId="8135" xr:uid="{00000000-0005-0000-0000-0000DF1F0000}"/>
    <cellStyle name="Low Urgency 2 6 2" xfId="8136" xr:uid="{00000000-0005-0000-0000-0000E01F0000}"/>
    <cellStyle name="Low Urgency 2 7" xfId="8137" xr:uid="{00000000-0005-0000-0000-0000E11F0000}"/>
    <cellStyle name="Low Urgency 2 7 2" xfId="8138" xr:uid="{00000000-0005-0000-0000-0000E21F0000}"/>
    <cellStyle name="Low Urgency 2 8" xfId="8139" xr:uid="{00000000-0005-0000-0000-0000E31F0000}"/>
    <cellStyle name="Low Urgency 3" xfId="8140" xr:uid="{00000000-0005-0000-0000-0000E41F0000}"/>
    <cellStyle name="Low Urgency 3 2" xfId="8141" xr:uid="{00000000-0005-0000-0000-0000E51F0000}"/>
    <cellStyle name="Low Urgency 3 2 2" xfId="8142" xr:uid="{00000000-0005-0000-0000-0000E61F0000}"/>
    <cellStyle name="Low Urgency 3 3" xfId="8143" xr:uid="{00000000-0005-0000-0000-0000E71F0000}"/>
    <cellStyle name="Low Urgency 3 3 2" xfId="8144" xr:uid="{00000000-0005-0000-0000-0000E81F0000}"/>
    <cellStyle name="Low Urgency 3 4" xfId="8145" xr:uid="{00000000-0005-0000-0000-0000E91F0000}"/>
    <cellStyle name="Low Urgency 3 4 2" xfId="8146" xr:uid="{00000000-0005-0000-0000-0000EA1F0000}"/>
    <cellStyle name="Low Urgency 3 5" xfId="8147" xr:uid="{00000000-0005-0000-0000-0000EB1F0000}"/>
    <cellStyle name="Low Urgency 3 5 2" xfId="8148" xr:uid="{00000000-0005-0000-0000-0000EC1F0000}"/>
    <cellStyle name="Low Urgency 3 6" xfId="8149" xr:uid="{00000000-0005-0000-0000-0000ED1F0000}"/>
    <cellStyle name="Low Urgency 3 6 2" xfId="8150" xr:uid="{00000000-0005-0000-0000-0000EE1F0000}"/>
    <cellStyle name="Low Urgency 3 7" xfId="8151" xr:uid="{00000000-0005-0000-0000-0000EF1F0000}"/>
    <cellStyle name="Low Urgency 3 7 2" xfId="8152" xr:uid="{00000000-0005-0000-0000-0000F01F0000}"/>
    <cellStyle name="Low Urgency 3 8" xfId="8153" xr:uid="{00000000-0005-0000-0000-0000F11F0000}"/>
    <cellStyle name="Low Urgency 4" xfId="8154" xr:uid="{00000000-0005-0000-0000-0000F21F0000}"/>
    <cellStyle name="Low Urgency 4 2" xfId="8155" xr:uid="{00000000-0005-0000-0000-0000F31F0000}"/>
    <cellStyle name="Low Urgency 4 2 2" xfId="8156" xr:uid="{00000000-0005-0000-0000-0000F41F0000}"/>
    <cellStyle name="Low Urgency 4 3" xfId="8157" xr:uid="{00000000-0005-0000-0000-0000F51F0000}"/>
    <cellStyle name="Low Urgency 4 3 2" xfId="8158" xr:uid="{00000000-0005-0000-0000-0000F61F0000}"/>
    <cellStyle name="Low Urgency 4 4" xfId="8159" xr:uid="{00000000-0005-0000-0000-0000F71F0000}"/>
    <cellStyle name="Low Urgency 4 4 2" xfId="8160" xr:uid="{00000000-0005-0000-0000-0000F81F0000}"/>
    <cellStyle name="Low Urgency 4 5" xfId="8161" xr:uid="{00000000-0005-0000-0000-0000F91F0000}"/>
    <cellStyle name="Low Urgency 4 5 2" xfId="8162" xr:uid="{00000000-0005-0000-0000-0000FA1F0000}"/>
    <cellStyle name="Low Urgency 4 6" xfId="8163" xr:uid="{00000000-0005-0000-0000-0000FB1F0000}"/>
    <cellStyle name="Low Urgency 4 6 2" xfId="8164" xr:uid="{00000000-0005-0000-0000-0000FC1F0000}"/>
    <cellStyle name="Low Urgency 4 7" xfId="8165" xr:uid="{00000000-0005-0000-0000-0000FD1F0000}"/>
    <cellStyle name="Low Urgency 4 7 2" xfId="8166" xr:uid="{00000000-0005-0000-0000-0000FE1F0000}"/>
    <cellStyle name="Low Urgency 4 8" xfId="8167" xr:uid="{00000000-0005-0000-0000-0000FF1F0000}"/>
    <cellStyle name="Low Urgency 5" xfId="8168" xr:uid="{00000000-0005-0000-0000-000000200000}"/>
    <cellStyle name="Low Urgency 5 2" xfId="8169" xr:uid="{00000000-0005-0000-0000-000001200000}"/>
    <cellStyle name="Low Urgency 5 2 2" xfId="8170" xr:uid="{00000000-0005-0000-0000-000002200000}"/>
    <cellStyle name="Low Urgency 5 3" xfId="8171" xr:uid="{00000000-0005-0000-0000-000003200000}"/>
    <cellStyle name="Low Urgency 5 3 2" xfId="8172" xr:uid="{00000000-0005-0000-0000-000004200000}"/>
    <cellStyle name="Low Urgency 5 4" xfId="8173" xr:uid="{00000000-0005-0000-0000-000005200000}"/>
    <cellStyle name="Low Urgency 5 4 2" xfId="8174" xr:uid="{00000000-0005-0000-0000-000006200000}"/>
    <cellStyle name="Low Urgency 5 5" xfId="8175" xr:uid="{00000000-0005-0000-0000-000007200000}"/>
    <cellStyle name="Low Urgency 5 5 2" xfId="8176" xr:uid="{00000000-0005-0000-0000-000008200000}"/>
    <cellStyle name="Low Urgency 5 6" xfId="8177" xr:uid="{00000000-0005-0000-0000-000009200000}"/>
    <cellStyle name="Low Urgency 5 6 2" xfId="8178" xr:uid="{00000000-0005-0000-0000-00000A200000}"/>
    <cellStyle name="Low Urgency 5 7" xfId="8179" xr:uid="{00000000-0005-0000-0000-00000B200000}"/>
    <cellStyle name="Low Urgency 5 7 2" xfId="8180" xr:uid="{00000000-0005-0000-0000-00000C200000}"/>
    <cellStyle name="Low Urgency 5 8" xfId="8181" xr:uid="{00000000-0005-0000-0000-00000D200000}"/>
    <cellStyle name="Low Urgency 6" xfId="8182" xr:uid="{00000000-0005-0000-0000-00000E200000}"/>
    <cellStyle name="Low Urgency 6 2" xfId="8183" xr:uid="{00000000-0005-0000-0000-00000F200000}"/>
    <cellStyle name="Low Urgency 6 2 2" xfId="8184" xr:uid="{00000000-0005-0000-0000-000010200000}"/>
    <cellStyle name="Low Urgency 6 3" xfId="8185" xr:uid="{00000000-0005-0000-0000-000011200000}"/>
    <cellStyle name="Low Urgency 6 3 2" xfId="8186" xr:uid="{00000000-0005-0000-0000-000012200000}"/>
    <cellStyle name="Low Urgency 6 4" xfId="8187" xr:uid="{00000000-0005-0000-0000-000013200000}"/>
    <cellStyle name="Low Urgency 6 4 2" xfId="8188" xr:uid="{00000000-0005-0000-0000-000014200000}"/>
    <cellStyle name="Low Urgency 6 5" xfId="8189" xr:uid="{00000000-0005-0000-0000-000015200000}"/>
    <cellStyle name="Low Urgency 6 5 2" xfId="8190" xr:uid="{00000000-0005-0000-0000-000016200000}"/>
    <cellStyle name="Low Urgency 6 6" xfId="8191" xr:uid="{00000000-0005-0000-0000-000017200000}"/>
    <cellStyle name="Low Urgency 6 6 2" xfId="8192" xr:uid="{00000000-0005-0000-0000-000018200000}"/>
    <cellStyle name="Low Urgency 6 7" xfId="8193" xr:uid="{00000000-0005-0000-0000-000019200000}"/>
    <cellStyle name="Low Urgency 6 7 2" xfId="8194" xr:uid="{00000000-0005-0000-0000-00001A200000}"/>
    <cellStyle name="Low Urgency 6 8" xfId="8195" xr:uid="{00000000-0005-0000-0000-00001B200000}"/>
    <cellStyle name="Low Urgency 7" xfId="8196" xr:uid="{00000000-0005-0000-0000-00001C200000}"/>
    <cellStyle name="Low Urgency 7 2" xfId="8197" xr:uid="{00000000-0005-0000-0000-00001D200000}"/>
    <cellStyle name="Low Urgency 8" xfId="8198" xr:uid="{00000000-0005-0000-0000-00001E200000}"/>
    <cellStyle name="Low Urgency 8 2" xfId="8199" xr:uid="{00000000-0005-0000-0000-00001F200000}"/>
    <cellStyle name="Low Urgency 9" xfId="8200" xr:uid="{00000000-0005-0000-0000-000020200000}"/>
    <cellStyle name="Low Urgency 9 2" xfId="8201" xr:uid="{00000000-0005-0000-0000-000021200000}"/>
    <cellStyle name="MacroCode" xfId="8202" xr:uid="{00000000-0005-0000-0000-000022200000}"/>
    <cellStyle name="Major Task" xfId="8203" xr:uid="{00000000-0005-0000-0000-000023200000}"/>
    <cellStyle name="Major Task 2" xfId="8204" xr:uid="{00000000-0005-0000-0000-000024200000}"/>
    <cellStyle name="Medium Urgency" xfId="8205" xr:uid="{00000000-0005-0000-0000-000025200000}"/>
    <cellStyle name="Medium Urgency 10" xfId="8206" xr:uid="{00000000-0005-0000-0000-000026200000}"/>
    <cellStyle name="Medium Urgency 10 2" xfId="8207" xr:uid="{00000000-0005-0000-0000-000027200000}"/>
    <cellStyle name="Medium Urgency 11" xfId="8208" xr:uid="{00000000-0005-0000-0000-000028200000}"/>
    <cellStyle name="Medium Urgency 11 2" xfId="8209" xr:uid="{00000000-0005-0000-0000-000029200000}"/>
    <cellStyle name="Medium Urgency 12" xfId="8210" xr:uid="{00000000-0005-0000-0000-00002A200000}"/>
    <cellStyle name="Medium Urgency 12 2" xfId="8211" xr:uid="{00000000-0005-0000-0000-00002B200000}"/>
    <cellStyle name="Medium Urgency 13" xfId="8212" xr:uid="{00000000-0005-0000-0000-00002C200000}"/>
    <cellStyle name="Medium Urgency 2" xfId="8213" xr:uid="{00000000-0005-0000-0000-00002D200000}"/>
    <cellStyle name="Medium Urgency 2 2" xfId="8214" xr:uid="{00000000-0005-0000-0000-00002E200000}"/>
    <cellStyle name="Medium Urgency 2 2 2" xfId="8215" xr:uid="{00000000-0005-0000-0000-00002F200000}"/>
    <cellStyle name="Medium Urgency 2 3" xfId="8216" xr:uid="{00000000-0005-0000-0000-000030200000}"/>
    <cellStyle name="Medium Urgency 2 3 2" xfId="8217" xr:uid="{00000000-0005-0000-0000-000031200000}"/>
    <cellStyle name="Medium Urgency 2 4" xfId="8218" xr:uid="{00000000-0005-0000-0000-000032200000}"/>
    <cellStyle name="Medium Urgency 2 4 2" xfId="8219" xr:uid="{00000000-0005-0000-0000-000033200000}"/>
    <cellStyle name="Medium Urgency 2 5" xfId="8220" xr:uid="{00000000-0005-0000-0000-000034200000}"/>
    <cellStyle name="Medium Urgency 2 5 2" xfId="8221" xr:uid="{00000000-0005-0000-0000-000035200000}"/>
    <cellStyle name="Medium Urgency 2 6" xfId="8222" xr:uid="{00000000-0005-0000-0000-000036200000}"/>
    <cellStyle name="Medium Urgency 2 6 2" xfId="8223" xr:uid="{00000000-0005-0000-0000-000037200000}"/>
    <cellStyle name="Medium Urgency 2 7" xfId="8224" xr:uid="{00000000-0005-0000-0000-000038200000}"/>
    <cellStyle name="Medium Urgency 2 7 2" xfId="8225" xr:uid="{00000000-0005-0000-0000-000039200000}"/>
    <cellStyle name="Medium Urgency 2 8" xfId="8226" xr:uid="{00000000-0005-0000-0000-00003A200000}"/>
    <cellStyle name="Medium Urgency 3" xfId="8227" xr:uid="{00000000-0005-0000-0000-00003B200000}"/>
    <cellStyle name="Medium Urgency 3 2" xfId="8228" xr:uid="{00000000-0005-0000-0000-00003C200000}"/>
    <cellStyle name="Medium Urgency 3 2 2" xfId="8229" xr:uid="{00000000-0005-0000-0000-00003D200000}"/>
    <cellStyle name="Medium Urgency 3 3" xfId="8230" xr:uid="{00000000-0005-0000-0000-00003E200000}"/>
    <cellStyle name="Medium Urgency 3 3 2" xfId="8231" xr:uid="{00000000-0005-0000-0000-00003F200000}"/>
    <cellStyle name="Medium Urgency 3 4" xfId="8232" xr:uid="{00000000-0005-0000-0000-000040200000}"/>
    <cellStyle name="Medium Urgency 3 4 2" xfId="8233" xr:uid="{00000000-0005-0000-0000-000041200000}"/>
    <cellStyle name="Medium Urgency 3 5" xfId="8234" xr:uid="{00000000-0005-0000-0000-000042200000}"/>
    <cellStyle name="Medium Urgency 3 5 2" xfId="8235" xr:uid="{00000000-0005-0000-0000-000043200000}"/>
    <cellStyle name="Medium Urgency 3 6" xfId="8236" xr:uid="{00000000-0005-0000-0000-000044200000}"/>
    <cellStyle name="Medium Urgency 3 6 2" xfId="8237" xr:uid="{00000000-0005-0000-0000-000045200000}"/>
    <cellStyle name="Medium Urgency 3 7" xfId="8238" xr:uid="{00000000-0005-0000-0000-000046200000}"/>
    <cellStyle name="Medium Urgency 3 7 2" xfId="8239" xr:uid="{00000000-0005-0000-0000-000047200000}"/>
    <cellStyle name="Medium Urgency 3 8" xfId="8240" xr:uid="{00000000-0005-0000-0000-000048200000}"/>
    <cellStyle name="Medium Urgency 4" xfId="8241" xr:uid="{00000000-0005-0000-0000-000049200000}"/>
    <cellStyle name="Medium Urgency 4 2" xfId="8242" xr:uid="{00000000-0005-0000-0000-00004A200000}"/>
    <cellStyle name="Medium Urgency 4 2 2" xfId="8243" xr:uid="{00000000-0005-0000-0000-00004B200000}"/>
    <cellStyle name="Medium Urgency 4 3" xfId="8244" xr:uid="{00000000-0005-0000-0000-00004C200000}"/>
    <cellStyle name="Medium Urgency 4 3 2" xfId="8245" xr:uid="{00000000-0005-0000-0000-00004D200000}"/>
    <cellStyle name="Medium Urgency 4 4" xfId="8246" xr:uid="{00000000-0005-0000-0000-00004E200000}"/>
    <cellStyle name="Medium Urgency 4 4 2" xfId="8247" xr:uid="{00000000-0005-0000-0000-00004F200000}"/>
    <cellStyle name="Medium Urgency 4 5" xfId="8248" xr:uid="{00000000-0005-0000-0000-000050200000}"/>
    <cellStyle name="Medium Urgency 4 5 2" xfId="8249" xr:uid="{00000000-0005-0000-0000-000051200000}"/>
    <cellStyle name="Medium Urgency 4 6" xfId="8250" xr:uid="{00000000-0005-0000-0000-000052200000}"/>
    <cellStyle name="Medium Urgency 4 6 2" xfId="8251" xr:uid="{00000000-0005-0000-0000-000053200000}"/>
    <cellStyle name="Medium Urgency 4 7" xfId="8252" xr:uid="{00000000-0005-0000-0000-000054200000}"/>
    <cellStyle name="Medium Urgency 4 7 2" xfId="8253" xr:uid="{00000000-0005-0000-0000-000055200000}"/>
    <cellStyle name="Medium Urgency 4 8" xfId="8254" xr:uid="{00000000-0005-0000-0000-000056200000}"/>
    <cellStyle name="Medium Urgency 5" xfId="8255" xr:uid="{00000000-0005-0000-0000-000057200000}"/>
    <cellStyle name="Medium Urgency 5 2" xfId="8256" xr:uid="{00000000-0005-0000-0000-000058200000}"/>
    <cellStyle name="Medium Urgency 5 2 2" xfId="8257" xr:uid="{00000000-0005-0000-0000-000059200000}"/>
    <cellStyle name="Medium Urgency 5 3" xfId="8258" xr:uid="{00000000-0005-0000-0000-00005A200000}"/>
    <cellStyle name="Medium Urgency 5 3 2" xfId="8259" xr:uid="{00000000-0005-0000-0000-00005B200000}"/>
    <cellStyle name="Medium Urgency 5 4" xfId="8260" xr:uid="{00000000-0005-0000-0000-00005C200000}"/>
    <cellStyle name="Medium Urgency 5 4 2" xfId="8261" xr:uid="{00000000-0005-0000-0000-00005D200000}"/>
    <cellStyle name="Medium Urgency 5 5" xfId="8262" xr:uid="{00000000-0005-0000-0000-00005E200000}"/>
    <cellStyle name="Medium Urgency 5 5 2" xfId="8263" xr:uid="{00000000-0005-0000-0000-00005F200000}"/>
    <cellStyle name="Medium Urgency 5 6" xfId="8264" xr:uid="{00000000-0005-0000-0000-000060200000}"/>
    <cellStyle name="Medium Urgency 5 6 2" xfId="8265" xr:uid="{00000000-0005-0000-0000-000061200000}"/>
    <cellStyle name="Medium Urgency 5 7" xfId="8266" xr:uid="{00000000-0005-0000-0000-000062200000}"/>
    <cellStyle name="Medium Urgency 5 7 2" xfId="8267" xr:uid="{00000000-0005-0000-0000-000063200000}"/>
    <cellStyle name="Medium Urgency 5 8" xfId="8268" xr:uid="{00000000-0005-0000-0000-000064200000}"/>
    <cellStyle name="Medium Urgency 6" xfId="8269" xr:uid="{00000000-0005-0000-0000-000065200000}"/>
    <cellStyle name="Medium Urgency 6 2" xfId="8270" xr:uid="{00000000-0005-0000-0000-000066200000}"/>
    <cellStyle name="Medium Urgency 6 2 2" xfId="8271" xr:uid="{00000000-0005-0000-0000-000067200000}"/>
    <cellStyle name="Medium Urgency 6 3" xfId="8272" xr:uid="{00000000-0005-0000-0000-000068200000}"/>
    <cellStyle name="Medium Urgency 6 3 2" xfId="8273" xr:uid="{00000000-0005-0000-0000-000069200000}"/>
    <cellStyle name="Medium Urgency 6 4" xfId="8274" xr:uid="{00000000-0005-0000-0000-00006A200000}"/>
    <cellStyle name="Medium Urgency 6 4 2" xfId="8275" xr:uid="{00000000-0005-0000-0000-00006B200000}"/>
    <cellStyle name="Medium Urgency 6 5" xfId="8276" xr:uid="{00000000-0005-0000-0000-00006C200000}"/>
    <cellStyle name="Medium Urgency 6 5 2" xfId="8277" xr:uid="{00000000-0005-0000-0000-00006D200000}"/>
    <cellStyle name="Medium Urgency 6 6" xfId="8278" xr:uid="{00000000-0005-0000-0000-00006E200000}"/>
    <cellStyle name="Medium Urgency 6 6 2" xfId="8279" xr:uid="{00000000-0005-0000-0000-00006F200000}"/>
    <cellStyle name="Medium Urgency 6 7" xfId="8280" xr:uid="{00000000-0005-0000-0000-000070200000}"/>
    <cellStyle name="Medium Urgency 6 7 2" xfId="8281" xr:uid="{00000000-0005-0000-0000-000071200000}"/>
    <cellStyle name="Medium Urgency 6 8" xfId="8282" xr:uid="{00000000-0005-0000-0000-000072200000}"/>
    <cellStyle name="Medium Urgency 7" xfId="8283" xr:uid="{00000000-0005-0000-0000-000073200000}"/>
    <cellStyle name="Medium Urgency 7 2" xfId="8284" xr:uid="{00000000-0005-0000-0000-000074200000}"/>
    <cellStyle name="Medium Urgency 8" xfId="8285" xr:uid="{00000000-0005-0000-0000-000075200000}"/>
    <cellStyle name="Medium Urgency 8 2" xfId="8286" xr:uid="{00000000-0005-0000-0000-000076200000}"/>
    <cellStyle name="Medium Urgency 9" xfId="8287" xr:uid="{00000000-0005-0000-0000-000077200000}"/>
    <cellStyle name="Medium Urgency 9 2" xfId="8288" xr:uid="{00000000-0005-0000-0000-000078200000}"/>
    <cellStyle name="MFW Hyperlink Style" xfId="8289" xr:uid="{00000000-0005-0000-0000-000079200000}"/>
    <cellStyle name="Migliaia (0)" xfId="8290" xr:uid="{00000000-0005-0000-0000-00007A200000}"/>
    <cellStyle name="Migliaia [0]_Bratislava BC cost detail" xfId="8291" xr:uid="{00000000-0005-0000-0000-00007B200000}"/>
    <cellStyle name="Migliaia_Air-Sicilia" xfId="8292" xr:uid="{00000000-0005-0000-0000-00007C200000}"/>
    <cellStyle name="Mike" xfId="8293" xr:uid="{00000000-0005-0000-0000-00007D200000}"/>
    <cellStyle name="Miliardi" xfId="8294" xr:uid="{00000000-0005-0000-0000-00007E200000}"/>
    <cellStyle name="Millares [0,1]" xfId="8295" xr:uid="{00000000-0005-0000-0000-00007F200000}"/>
    <cellStyle name="Millares [0,1] 10" xfId="8296" xr:uid="{00000000-0005-0000-0000-000080200000}"/>
    <cellStyle name="Millares [0,1] 10 2" xfId="8297" xr:uid="{00000000-0005-0000-0000-000081200000}"/>
    <cellStyle name="Millares [0,1] 11" xfId="8298" xr:uid="{00000000-0005-0000-0000-000082200000}"/>
    <cellStyle name="Millares [0,1] 11 2" xfId="8299" xr:uid="{00000000-0005-0000-0000-000083200000}"/>
    <cellStyle name="Millares [0,1] 12" xfId="8300" xr:uid="{00000000-0005-0000-0000-000084200000}"/>
    <cellStyle name="Millares [0,1] 12 2" xfId="8301" xr:uid="{00000000-0005-0000-0000-000085200000}"/>
    <cellStyle name="Millares [0,1] 13" xfId="8302" xr:uid="{00000000-0005-0000-0000-000086200000}"/>
    <cellStyle name="Millares [0,1] 2" xfId="8303" xr:uid="{00000000-0005-0000-0000-000087200000}"/>
    <cellStyle name="Millares [0,1] 2 2" xfId="8304" xr:uid="{00000000-0005-0000-0000-000088200000}"/>
    <cellStyle name="Millares [0,1] 2 2 2" xfId="8305" xr:uid="{00000000-0005-0000-0000-000089200000}"/>
    <cellStyle name="Millares [0,1] 2 3" xfId="8306" xr:uid="{00000000-0005-0000-0000-00008A200000}"/>
    <cellStyle name="Millares [0,1] 2 3 2" xfId="8307" xr:uid="{00000000-0005-0000-0000-00008B200000}"/>
    <cellStyle name="Millares [0,1] 2 4" xfId="8308" xr:uid="{00000000-0005-0000-0000-00008C200000}"/>
    <cellStyle name="Millares [0,1] 2 4 2" xfId="8309" xr:uid="{00000000-0005-0000-0000-00008D200000}"/>
    <cellStyle name="Millares [0,1] 2 5" xfId="8310" xr:uid="{00000000-0005-0000-0000-00008E200000}"/>
    <cellStyle name="Millares [0,1] 2 5 2" xfId="8311" xr:uid="{00000000-0005-0000-0000-00008F200000}"/>
    <cellStyle name="Millares [0,1] 2 6" xfId="8312" xr:uid="{00000000-0005-0000-0000-000090200000}"/>
    <cellStyle name="Millares [0,1] 2 6 2" xfId="8313" xr:uid="{00000000-0005-0000-0000-000091200000}"/>
    <cellStyle name="Millares [0,1] 2 7" xfId="8314" xr:uid="{00000000-0005-0000-0000-000092200000}"/>
    <cellStyle name="Millares [0,1] 2 7 2" xfId="8315" xr:uid="{00000000-0005-0000-0000-000093200000}"/>
    <cellStyle name="Millares [0,1] 2 8" xfId="8316" xr:uid="{00000000-0005-0000-0000-000094200000}"/>
    <cellStyle name="Millares [0,1] 3" xfId="8317" xr:uid="{00000000-0005-0000-0000-000095200000}"/>
    <cellStyle name="Millares [0,1] 3 2" xfId="8318" xr:uid="{00000000-0005-0000-0000-000096200000}"/>
    <cellStyle name="Millares [0,1] 3 2 2" xfId="8319" xr:uid="{00000000-0005-0000-0000-000097200000}"/>
    <cellStyle name="Millares [0,1] 3 3" xfId="8320" xr:uid="{00000000-0005-0000-0000-000098200000}"/>
    <cellStyle name="Millares [0,1] 3 3 2" xfId="8321" xr:uid="{00000000-0005-0000-0000-000099200000}"/>
    <cellStyle name="Millares [0,1] 3 4" xfId="8322" xr:uid="{00000000-0005-0000-0000-00009A200000}"/>
    <cellStyle name="Millares [0,1] 3 4 2" xfId="8323" xr:uid="{00000000-0005-0000-0000-00009B200000}"/>
    <cellStyle name="Millares [0,1] 3 5" xfId="8324" xr:uid="{00000000-0005-0000-0000-00009C200000}"/>
    <cellStyle name="Millares [0,1] 3 5 2" xfId="8325" xr:uid="{00000000-0005-0000-0000-00009D200000}"/>
    <cellStyle name="Millares [0,1] 3 6" xfId="8326" xr:uid="{00000000-0005-0000-0000-00009E200000}"/>
    <cellStyle name="Millares [0,1] 3 6 2" xfId="8327" xr:uid="{00000000-0005-0000-0000-00009F200000}"/>
    <cellStyle name="Millares [0,1] 3 7" xfId="8328" xr:uid="{00000000-0005-0000-0000-0000A0200000}"/>
    <cellStyle name="Millares [0,1] 3 7 2" xfId="8329" xr:uid="{00000000-0005-0000-0000-0000A1200000}"/>
    <cellStyle name="Millares [0,1] 3 8" xfId="8330" xr:uid="{00000000-0005-0000-0000-0000A2200000}"/>
    <cellStyle name="Millares [0,1] 3 8 2" xfId="8331" xr:uid="{00000000-0005-0000-0000-0000A3200000}"/>
    <cellStyle name="Millares [0,1] 3 9" xfId="8332" xr:uid="{00000000-0005-0000-0000-0000A4200000}"/>
    <cellStyle name="Millares [0,1] 4" xfId="8333" xr:uid="{00000000-0005-0000-0000-0000A5200000}"/>
    <cellStyle name="Millares [0,1] 4 2" xfId="8334" xr:uid="{00000000-0005-0000-0000-0000A6200000}"/>
    <cellStyle name="Millares [0,1] 4 2 2" xfId="8335" xr:uid="{00000000-0005-0000-0000-0000A7200000}"/>
    <cellStyle name="Millares [0,1] 4 3" xfId="8336" xr:uid="{00000000-0005-0000-0000-0000A8200000}"/>
    <cellStyle name="Millares [0,1] 4 3 2" xfId="8337" xr:uid="{00000000-0005-0000-0000-0000A9200000}"/>
    <cellStyle name="Millares [0,1] 4 4" xfId="8338" xr:uid="{00000000-0005-0000-0000-0000AA200000}"/>
    <cellStyle name="Millares [0,1] 4 4 2" xfId="8339" xr:uid="{00000000-0005-0000-0000-0000AB200000}"/>
    <cellStyle name="Millares [0,1] 4 5" xfId="8340" xr:uid="{00000000-0005-0000-0000-0000AC200000}"/>
    <cellStyle name="Millares [0,1] 4 5 2" xfId="8341" xr:uid="{00000000-0005-0000-0000-0000AD200000}"/>
    <cellStyle name="Millares [0,1] 4 6" xfId="8342" xr:uid="{00000000-0005-0000-0000-0000AE200000}"/>
    <cellStyle name="Millares [0,1] 4 6 2" xfId="8343" xr:uid="{00000000-0005-0000-0000-0000AF200000}"/>
    <cellStyle name="Millares [0,1] 4 7" xfId="8344" xr:uid="{00000000-0005-0000-0000-0000B0200000}"/>
    <cellStyle name="Millares [0,1] 4 7 2" xfId="8345" xr:uid="{00000000-0005-0000-0000-0000B1200000}"/>
    <cellStyle name="Millares [0,1] 4 8" xfId="8346" xr:uid="{00000000-0005-0000-0000-0000B2200000}"/>
    <cellStyle name="Millares [0,1] 5" xfId="8347" xr:uid="{00000000-0005-0000-0000-0000B3200000}"/>
    <cellStyle name="Millares [0,1] 5 2" xfId="8348" xr:uid="{00000000-0005-0000-0000-0000B4200000}"/>
    <cellStyle name="Millares [0,1] 5 2 2" xfId="8349" xr:uid="{00000000-0005-0000-0000-0000B5200000}"/>
    <cellStyle name="Millares [0,1] 5 3" xfId="8350" xr:uid="{00000000-0005-0000-0000-0000B6200000}"/>
    <cellStyle name="Millares [0,1] 5 3 2" xfId="8351" xr:uid="{00000000-0005-0000-0000-0000B7200000}"/>
    <cellStyle name="Millares [0,1] 5 4" xfId="8352" xr:uid="{00000000-0005-0000-0000-0000B8200000}"/>
    <cellStyle name="Millares [0,1] 5 4 2" xfId="8353" xr:uid="{00000000-0005-0000-0000-0000B9200000}"/>
    <cellStyle name="Millares [0,1] 5 5" xfId="8354" xr:uid="{00000000-0005-0000-0000-0000BA200000}"/>
    <cellStyle name="Millares [0,1] 5 5 2" xfId="8355" xr:uid="{00000000-0005-0000-0000-0000BB200000}"/>
    <cellStyle name="Millares [0,1] 5 6" xfId="8356" xr:uid="{00000000-0005-0000-0000-0000BC200000}"/>
    <cellStyle name="Millares [0,1] 5 6 2" xfId="8357" xr:uid="{00000000-0005-0000-0000-0000BD200000}"/>
    <cellStyle name="Millares [0,1] 5 7" xfId="8358" xr:uid="{00000000-0005-0000-0000-0000BE200000}"/>
    <cellStyle name="Millares [0,1] 5 7 2" xfId="8359" xr:uid="{00000000-0005-0000-0000-0000BF200000}"/>
    <cellStyle name="Millares [0,1] 5 8" xfId="8360" xr:uid="{00000000-0005-0000-0000-0000C0200000}"/>
    <cellStyle name="Millares [0,1] 5 8 2" xfId="8361" xr:uid="{00000000-0005-0000-0000-0000C1200000}"/>
    <cellStyle name="Millares [0,1] 5 9" xfId="8362" xr:uid="{00000000-0005-0000-0000-0000C2200000}"/>
    <cellStyle name="Millares [0,1] 6" xfId="8363" xr:uid="{00000000-0005-0000-0000-0000C3200000}"/>
    <cellStyle name="Millares [0,1] 6 2" xfId="8364" xr:uid="{00000000-0005-0000-0000-0000C4200000}"/>
    <cellStyle name="Millares [0,1] 6 2 2" xfId="8365" xr:uid="{00000000-0005-0000-0000-0000C5200000}"/>
    <cellStyle name="Millares [0,1] 6 3" xfId="8366" xr:uid="{00000000-0005-0000-0000-0000C6200000}"/>
    <cellStyle name="Millares [0,1] 6 3 2" xfId="8367" xr:uid="{00000000-0005-0000-0000-0000C7200000}"/>
    <cellStyle name="Millares [0,1] 6 4" xfId="8368" xr:uid="{00000000-0005-0000-0000-0000C8200000}"/>
    <cellStyle name="Millares [0,1] 6 4 2" xfId="8369" xr:uid="{00000000-0005-0000-0000-0000C9200000}"/>
    <cellStyle name="Millares [0,1] 6 5" xfId="8370" xr:uid="{00000000-0005-0000-0000-0000CA200000}"/>
    <cellStyle name="Millares [0,1] 6 5 2" xfId="8371" xr:uid="{00000000-0005-0000-0000-0000CB200000}"/>
    <cellStyle name="Millares [0,1] 6 6" xfId="8372" xr:uid="{00000000-0005-0000-0000-0000CC200000}"/>
    <cellStyle name="Millares [0,1] 6 6 2" xfId="8373" xr:uid="{00000000-0005-0000-0000-0000CD200000}"/>
    <cellStyle name="Millares [0,1] 6 7" xfId="8374" xr:uid="{00000000-0005-0000-0000-0000CE200000}"/>
    <cellStyle name="Millares [0,1] 6 7 2" xfId="8375" xr:uid="{00000000-0005-0000-0000-0000CF200000}"/>
    <cellStyle name="Millares [0,1] 6 8" xfId="8376" xr:uid="{00000000-0005-0000-0000-0000D0200000}"/>
    <cellStyle name="Millares [0,1] 6 8 2" xfId="8377" xr:uid="{00000000-0005-0000-0000-0000D1200000}"/>
    <cellStyle name="Millares [0,1] 6 9" xfId="8378" xr:uid="{00000000-0005-0000-0000-0000D2200000}"/>
    <cellStyle name="Millares [0,1] 7" xfId="8379" xr:uid="{00000000-0005-0000-0000-0000D3200000}"/>
    <cellStyle name="Millares [0,1] 7 2" xfId="8380" xr:uid="{00000000-0005-0000-0000-0000D4200000}"/>
    <cellStyle name="Millares [0,1] 8" xfId="8381" xr:uid="{00000000-0005-0000-0000-0000D5200000}"/>
    <cellStyle name="Millares [0,1] 8 2" xfId="8382" xr:uid="{00000000-0005-0000-0000-0000D6200000}"/>
    <cellStyle name="Millares [0,1] 9" xfId="8383" xr:uid="{00000000-0005-0000-0000-0000D7200000}"/>
    <cellStyle name="Millares [0,1] 9 2" xfId="8384" xr:uid="{00000000-0005-0000-0000-0000D8200000}"/>
    <cellStyle name="Millares [0.0]" xfId="8385" xr:uid="{00000000-0005-0000-0000-0000D9200000}"/>
    <cellStyle name="Millares [0.0] 10" xfId="8386" xr:uid="{00000000-0005-0000-0000-0000DA200000}"/>
    <cellStyle name="Millares [0.0] 10 2" xfId="8387" xr:uid="{00000000-0005-0000-0000-0000DB200000}"/>
    <cellStyle name="Millares [0.0] 11" xfId="8388" xr:uid="{00000000-0005-0000-0000-0000DC200000}"/>
    <cellStyle name="Millares [0.0] 11 2" xfId="8389" xr:uid="{00000000-0005-0000-0000-0000DD200000}"/>
    <cellStyle name="Millares [0.0] 12" xfId="8390" xr:uid="{00000000-0005-0000-0000-0000DE200000}"/>
    <cellStyle name="Millares [0.0] 12 2" xfId="8391" xr:uid="{00000000-0005-0000-0000-0000DF200000}"/>
    <cellStyle name="Millares [0.0] 13" xfId="8392" xr:uid="{00000000-0005-0000-0000-0000E0200000}"/>
    <cellStyle name="Millares [0.0] 2" xfId="8393" xr:uid="{00000000-0005-0000-0000-0000E1200000}"/>
    <cellStyle name="Millares [0.0] 2 2" xfId="8394" xr:uid="{00000000-0005-0000-0000-0000E2200000}"/>
    <cellStyle name="Millares [0.0] 2 2 2" xfId="8395" xr:uid="{00000000-0005-0000-0000-0000E3200000}"/>
    <cellStyle name="Millares [0.0] 2 3" xfId="8396" xr:uid="{00000000-0005-0000-0000-0000E4200000}"/>
    <cellStyle name="Millares [0.0] 2 3 2" xfId="8397" xr:uid="{00000000-0005-0000-0000-0000E5200000}"/>
    <cellStyle name="Millares [0.0] 2 4" xfId="8398" xr:uid="{00000000-0005-0000-0000-0000E6200000}"/>
    <cellStyle name="Millares [0.0] 2 4 2" xfId="8399" xr:uid="{00000000-0005-0000-0000-0000E7200000}"/>
    <cellStyle name="Millares [0.0] 2 5" xfId="8400" xr:uid="{00000000-0005-0000-0000-0000E8200000}"/>
    <cellStyle name="Millares [0.0] 2 5 2" xfId="8401" xr:uid="{00000000-0005-0000-0000-0000E9200000}"/>
    <cellStyle name="Millares [0.0] 2 6" xfId="8402" xr:uid="{00000000-0005-0000-0000-0000EA200000}"/>
    <cellStyle name="Millares [0.0] 2 6 2" xfId="8403" xr:uid="{00000000-0005-0000-0000-0000EB200000}"/>
    <cellStyle name="Millares [0.0] 2 7" xfId="8404" xr:uid="{00000000-0005-0000-0000-0000EC200000}"/>
    <cellStyle name="Millares [0.0] 2 7 2" xfId="8405" xr:uid="{00000000-0005-0000-0000-0000ED200000}"/>
    <cellStyle name="Millares [0.0] 2 8" xfId="8406" xr:uid="{00000000-0005-0000-0000-0000EE200000}"/>
    <cellStyle name="Millares [0.0] 3" xfId="8407" xr:uid="{00000000-0005-0000-0000-0000EF200000}"/>
    <cellStyle name="Millares [0.0] 3 2" xfId="8408" xr:uid="{00000000-0005-0000-0000-0000F0200000}"/>
    <cellStyle name="Millares [0.0] 3 2 2" xfId="8409" xr:uid="{00000000-0005-0000-0000-0000F1200000}"/>
    <cellStyle name="Millares [0.0] 3 3" xfId="8410" xr:uid="{00000000-0005-0000-0000-0000F2200000}"/>
    <cellStyle name="Millares [0.0] 3 3 2" xfId="8411" xr:uid="{00000000-0005-0000-0000-0000F3200000}"/>
    <cellStyle name="Millares [0.0] 3 4" xfId="8412" xr:uid="{00000000-0005-0000-0000-0000F4200000}"/>
    <cellStyle name="Millares [0.0] 3 4 2" xfId="8413" xr:uid="{00000000-0005-0000-0000-0000F5200000}"/>
    <cellStyle name="Millares [0.0] 3 5" xfId="8414" xr:uid="{00000000-0005-0000-0000-0000F6200000}"/>
    <cellStyle name="Millares [0.0] 3 5 2" xfId="8415" xr:uid="{00000000-0005-0000-0000-0000F7200000}"/>
    <cellStyle name="Millares [0.0] 3 6" xfId="8416" xr:uid="{00000000-0005-0000-0000-0000F8200000}"/>
    <cellStyle name="Millares [0.0] 3 6 2" xfId="8417" xr:uid="{00000000-0005-0000-0000-0000F9200000}"/>
    <cellStyle name="Millares [0.0] 3 7" xfId="8418" xr:uid="{00000000-0005-0000-0000-0000FA200000}"/>
    <cellStyle name="Millares [0.0] 3 7 2" xfId="8419" xr:uid="{00000000-0005-0000-0000-0000FB200000}"/>
    <cellStyle name="Millares [0.0] 3 8" xfId="8420" xr:uid="{00000000-0005-0000-0000-0000FC200000}"/>
    <cellStyle name="Millares [0.0] 3 8 2" xfId="8421" xr:uid="{00000000-0005-0000-0000-0000FD200000}"/>
    <cellStyle name="Millares [0.0] 3 9" xfId="8422" xr:uid="{00000000-0005-0000-0000-0000FE200000}"/>
    <cellStyle name="Millares [0.0] 4" xfId="8423" xr:uid="{00000000-0005-0000-0000-0000FF200000}"/>
    <cellStyle name="Millares [0.0] 4 2" xfId="8424" xr:uid="{00000000-0005-0000-0000-000000210000}"/>
    <cellStyle name="Millares [0.0] 4 2 2" xfId="8425" xr:uid="{00000000-0005-0000-0000-000001210000}"/>
    <cellStyle name="Millares [0.0] 4 3" xfId="8426" xr:uid="{00000000-0005-0000-0000-000002210000}"/>
    <cellStyle name="Millares [0.0] 4 3 2" xfId="8427" xr:uid="{00000000-0005-0000-0000-000003210000}"/>
    <cellStyle name="Millares [0.0] 4 4" xfId="8428" xr:uid="{00000000-0005-0000-0000-000004210000}"/>
    <cellStyle name="Millares [0.0] 4 4 2" xfId="8429" xr:uid="{00000000-0005-0000-0000-000005210000}"/>
    <cellStyle name="Millares [0.0] 4 5" xfId="8430" xr:uid="{00000000-0005-0000-0000-000006210000}"/>
    <cellStyle name="Millares [0.0] 4 5 2" xfId="8431" xr:uid="{00000000-0005-0000-0000-000007210000}"/>
    <cellStyle name="Millares [0.0] 4 6" xfId="8432" xr:uid="{00000000-0005-0000-0000-000008210000}"/>
    <cellStyle name="Millares [0.0] 4 6 2" xfId="8433" xr:uid="{00000000-0005-0000-0000-000009210000}"/>
    <cellStyle name="Millares [0.0] 4 7" xfId="8434" xr:uid="{00000000-0005-0000-0000-00000A210000}"/>
    <cellStyle name="Millares [0.0] 4 7 2" xfId="8435" xr:uid="{00000000-0005-0000-0000-00000B210000}"/>
    <cellStyle name="Millares [0.0] 4 8" xfId="8436" xr:uid="{00000000-0005-0000-0000-00000C210000}"/>
    <cellStyle name="Millares [0.0] 5" xfId="8437" xr:uid="{00000000-0005-0000-0000-00000D210000}"/>
    <cellStyle name="Millares [0.0] 5 2" xfId="8438" xr:uid="{00000000-0005-0000-0000-00000E210000}"/>
    <cellStyle name="Millares [0.0] 5 2 2" xfId="8439" xr:uid="{00000000-0005-0000-0000-00000F210000}"/>
    <cellStyle name="Millares [0.0] 5 3" xfId="8440" xr:uid="{00000000-0005-0000-0000-000010210000}"/>
    <cellStyle name="Millares [0.0] 5 3 2" xfId="8441" xr:uid="{00000000-0005-0000-0000-000011210000}"/>
    <cellStyle name="Millares [0.0] 5 4" xfId="8442" xr:uid="{00000000-0005-0000-0000-000012210000}"/>
    <cellStyle name="Millares [0.0] 5 4 2" xfId="8443" xr:uid="{00000000-0005-0000-0000-000013210000}"/>
    <cellStyle name="Millares [0.0] 5 5" xfId="8444" xr:uid="{00000000-0005-0000-0000-000014210000}"/>
    <cellStyle name="Millares [0.0] 5 5 2" xfId="8445" xr:uid="{00000000-0005-0000-0000-000015210000}"/>
    <cellStyle name="Millares [0.0] 5 6" xfId="8446" xr:uid="{00000000-0005-0000-0000-000016210000}"/>
    <cellStyle name="Millares [0.0] 5 6 2" xfId="8447" xr:uid="{00000000-0005-0000-0000-000017210000}"/>
    <cellStyle name="Millares [0.0] 5 7" xfId="8448" xr:uid="{00000000-0005-0000-0000-000018210000}"/>
    <cellStyle name="Millares [0.0] 5 7 2" xfId="8449" xr:uid="{00000000-0005-0000-0000-000019210000}"/>
    <cellStyle name="Millares [0.0] 5 8" xfId="8450" xr:uid="{00000000-0005-0000-0000-00001A210000}"/>
    <cellStyle name="Millares [0.0] 5 8 2" xfId="8451" xr:uid="{00000000-0005-0000-0000-00001B210000}"/>
    <cellStyle name="Millares [0.0] 5 9" xfId="8452" xr:uid="{00000000-0005-0000-0000-00001C210000}"/>
    <cellStyle name="Millares [0.0] 6" xfId="8453" xr:uid="{00000000-0005-0000-0000-00001D210000}"/>
    <cellStyle name="Millares [0.0] 6 2" xfId="8454" xr:uid="{00000000-0005-0000-0000-00001E210000}"/>
    <cellStyle name="Millares [0.0] 6 2 2" xfId="8455" xr:uid="{00000000-0005-0000-0000-00001F210000}"/>
    <cellStyle name="Millares [0.0] 6 3" xfId="8456" xr:uid="{00000000-0005-0000-0000-000020210000}"/>
    <cellStyle name="Millares [0.0] 6 3 2" xfId="8457" xr:uid="{00000000-0005-0000-0000-000021210000}"/>
    <cellStyle name="Millares [0.0] 6 4" xfId="8458" xr:uid="{00000000-0005-0000-0000-000022210000}"/>
    <cellStyle name="Millares [0.0] 6 4 2" xfId="8459" xr:uid="{00000000-0005-0000-0000-000023210000}"/>
    <cellStyle name="Millares [0.0] 6 5" xfId="8460" xr:uid="{00000000-0005-0000-0000-000024210000}"/>
    <cellStyle name="Millares [0.0] 6 5 2" xfId="8461" xr:uid="{00000000-0005-0000-0000-000025210000}"/>
    <cellStyle name="Millares [0.0] 6 6" xfId="8462" xr:uid="{00000000-0005-0000-0000-000026210000}"/>
    <cellStyle name="Millares [0.0] 6 6 2" xfId="8463" xr:uid="{00000000-0005-0000-0000-000027210000}"/>
    <cellStyle name="Millares [0.0] 6 7" xfId="8464" xr:uid="{00000000-0005-0000-0000-000028210000}"/>
    <cellStyle name="Millares [0.0] 6 7 2" xfId="8465" xr:uid="{00000000-0005-0000-0000-000029210000}"/>
    <cellStyle name="Millares [0.0] 6 8" xfId="8466" xr:uid="{00000000-0005-0000-0000-00002A210000}"/>
    <cellStyle name="Millares [0.0] 6 8 2" xfId="8467" xr:uid="{00000000-0005-0000-0000-00002B210000}"/>
    <cellStyle name="Millares [0.0] 6 9" xfId="8468" xr:uid="{00000000-0005-0000-0000-00002C210000}"/>
    <cellStyle name="Millares [0.0] 7" xfId="8469" xr:uid="{00000000-0005-0000-0000-00002D210000}"/>
    <cellStyle name="Millares [0.0] 7 2" xfId="8470" xr:uid="{00000000-0005-0000-0000-00002E210000}"/>
    <cellStyle name="Millares [0.0] 8" xfId="8471" xr:uid="{00000000-0005-0000-0000-00002F210000}"/>
    <cellStyle name="Millares [0.0] 8 2" xfId="8472" xr:uid="{00000000-0005-0000-0000-000030210000}"/>
    <cellStyle name="Millares [0.0] 9" xfId="8473" xr:uid="{00000000-0005-0000-0000-000031210000}"/>
    <cellStyle name="Millares [0.0] 9 2" xfId="8474" xr:uid="{00000000-0005-0000-0000-000032210000}"/>
    <cellStyle name="Millares [0.1]" xfId="8475" xr:uid="{00000000-0005-0000-0000-000033210000}"/>
    <cellStyle name="Millares [0.1] 10" xfId="8476" xr:uid="{00000000-0005-0000-0000-000034210000}"/>
    <cellStyle name="Millares [0.1] 10 2" xfId="8477" xr:uid="{00000000-0005-0000-0000-000035210000}"/>
    <cellStyle name="Millares [0.1] 11" xfId="8478" xr:uid="{00000000-0005-0000-0000-000036210000}"/>
    <cellStyle name="Millares [0.1] 11 2" xfId="8479" xr:uid="{00000000-0005-0000-0000-000037210000}"/>
    <cellStyle name="Millares [0.1] 12" xfId="8480" xr:uid="{00000000-0005-0000-0000-000038210000}"/>
    <cellStyle name="Millares [0.1] 12 2" xfId="8481" xr:uid="{00000000-0005-0000-0000-000039210000}"/>
    <cellStyle name="Millares [0.1] 13" xfId="8482" xr:uid="{00000000-0005-0000-0000-00003A210000}"/>
    <cellStyle name="Millares [0.1] 2" xfId="8483" xr:uid="{00000000-0005-0000-0000-00003B210000}"/>
    <cellStyle name="Millares [0.1] 2 2" xfId="8484" xr:uid="{00000000-0005-0000-0000-00003C210000}"/>
    <cellStyle name="Millares [0.1] 2 2 2" xfId="8485" xr:uid="{00000000-0005-0000-0000-00003D210000}"/>
    <cellStyle name="Millares [0.1] 2 3" xfId="8486" xr:uid="{00000000-0005-0000-0000-00003E210000}"/>
    <cellStyle name="Millares [0.1] 2 3 2" xfId="8487" xr:uid="{00000000-0005-0000-0000-00003F210000}"/>
    <cellStyle name="Millares [0.1] 2 4" xfId="8488" xr:uid="{00000000-0005-0000-0000-000040210000}"/>
    <cellStyle name="Millares [0.1] 2 4 2" xfId="8489" xr:uid="{00000000-0005-0000-0000-000041210000}"/>
    <cellStyle name="Millares [0.1] 2 5" xfId="8490" xr:uid="{00000000-0005-0000-0000-000042210000}"/>
    <cellStyle name="Millares [0.1] 2 5 2" xfId="8491" xr:uid="{00000000-0005-0000-0000-000043210000}"/>
    <cellStyle name="Millares [0.1] 2 6" xfId="8492" xr:uid="{00000000-0005-0000-0000-000044210000}"/>
    <cellStyle name="Millares [0.1] 2 6 2" xfId="8493" xr:uid="{00000000-0005-0000-0000-000045210000}"/>
    <cellStyle name="Millares [0.1] 2 7" xfId="8494" xr:uid="{00000000-0005-0000-0000-000046210000}"/>
    <cellStyle name="Millares [0.1] 2 7 2" xfId="8495" xr:uid="{00000000-0005-0000-0000-000047210000}"/>
    <cellStyle name="Millares [0.1] 2 8" xfId="8496" xr:uid="{00000000-0005-0000-0000-000048210000}"/>
    <cellStyle name="Millares [0.1] 3" xfId="8497" xr:uid="{00000000-0005-0000-0000-000049210000}"/>
    <cellStyle name="Millares [0.1] 3 2" xfId="8498" xr:uid="{00000000-0005-0000-0000-00004A210000}"/>
    <cellStyle name="Millares [0.1] 3 2 2" xfId="8499" xr:uid="{00000000-0005-0000-0000-00004B210000}"/>
    <cellStyle name="Millares [0.1] 3 3" xfId="8500" xr:uid="{00000000-0005-0000-0000-00004C210000}"/>
    <cellStyle name="Millares [0.1] 3 3 2" xfId="8501" xr:uid="{00000000-0005-0000-0000-00004D210000}"/>
    <cellStyle name="Millares [0.1] 3 4" xfId="8502" xr:uid="{00000000-0005-0000-0000-00004E210000}"/>
    <cellStyle name="Millares [0.1] 3 4 2" xfId="8503" xr:uid="{00000000-0005-0000-0000-00004F210000}"/>
    <cellStyle name="Millares [0.1] 3 5" xfId="8504" xr:uid="{00000000-0005-0000-0000-000050210000}"/>
    <cellStyle name="Millares [0.1] 3 5 2" xfId="8505" xr:uid="{00000000-0005-0000-0000-000051210000}"/>
    <cellStyle name="Millares [0.1] 3 6" xfId="8506" xr:uid="{00000000-0005-0000-0000-000052210000}"/>
    <cellStyle name="Millares [0.1] 3 6 2" xfId="8507" xr:uid="{00000000-0005-0000-0000-000053210000}"/>
    <cellStyle name="Millares [0.1] 3 7" xfId="8508" xr:uid="{00000000-0005-0000-0000-000054210000}"/>
    <cellStyle name="Millares [0.1] 3 7 2" xfId="8509" xr:uid="{00000000-0005-0000-0000-000055210000}"/>
    <cellStyle name="Millares [0.1] 3 8" xfId="8510" xr:uid="{00000000-0005-0000-0000-000056210000}"/>
    <cellStyle name="Millares [0.1] 3 8 2" xfId="8511" xr:uid="{00000000-0005-0000-0000-000057210000}"/>
    <cellStyle name="Millares [0.1] 3 9" xfId="8512" xr:uid="{00000000-0005-0000-0000-000058210000}"/>
    <cellStyle name="Millares [0.1] 4" xfId="8513" xr:uid="{00000000-0005-0000-0000-000059210000}"/>
    <cellStyle name="Millares [0.1] 4 2" xfId="8514" xr:uid="{00000000-0005-0000-0000-00005A210000}"/>
    <cellStyle name="Millares [0.1] 4 2 2" xfId="8515" xr:uid="{00000000-0005-0000-0000-00005B210000}"/>
    <cellStyle name="Millares [0.1] 4 3" xfId="8516" xr:uid="{00000000-0005-0000-0000-00005C210000}"/>
    <cellStyle name="Millares [0.1] 4 3 2" xfId="8517" xr:uid="{00000000-0005-0000-0000-00005D210000}"/>
    <cellStyle name="Millares [0.1] 4 4" xfId="8518" xr:uid="{00000000-0005-0000-0000-00005E210000}"/>
    <cellStyle name="Millares [0.1] 4 4 2" xfId="8519" xr:uid="{00000000-0005-0000-0000-00005F210000}"/>
    <cellStyle name="Millares [0.1] 4 5" xfId="8520" xr:uid="{00000000-0005-0000-0000-000060210000}"/>
    <cellStyle name="Millares [0.1] 4 5 2" xfId="8521" xr:uid="{00000000-0005-0000-0000-000061210000}"/>
    <cellStyle name="Millares [0.1] 4 6" xfId="8522" xr:uid="{00000000-0005-0000-0000-000062210000}"/>
    <cellStyle name="Millares [0.1] 4 6 2" xfId="8523" xr:uid="{00000000-0005-0000-0000-000063210000}"/>
    <cellStyle name="Millares [0.1] 4 7" xfId="8524" xr:uid="{00000000-0005-0000-0000-000064210000}"/>
    <cellStyle name="Millares [0.1] 4 7 2" xfId="8525" xr:uid="{00000000-0005-0000-0000-000065210000}"/>
    <cellStyle name="Millares [0.1] 4 8" xfId="8526" xr:uid="{00000000-0005-0000-0000-000066210000}"/>
    <cellStyle name="Millares [0.1] 5" xfId="8527" xr:uid="{00000000-0005-0000-0000-000067210000}"/>
    <cellStyle name="Millares [0.1] 5 2" xfId="8528" xr:uid="{00000000-0005-0000-0000-000068210000}"/>
    <cellStyle name="Millares [0.1] 5 2 2" xfId="8529" xr:uid="{00000000-0005-0000-0000-000069210000}"/>
    <cellStyle name="Millares [0.1] 5 3" xfId="8530" xr:uid="{00000000-0005-0000-0000-00006A210000}"/>
    <cellStyle name="Millares [0.1] 5 3 2" xfId="8531" xr:uid="{00000000-0005-0000-0000-00006B210000}"/>
    <cellStyle name="Millares [0.1] 5 4" xfId="8532" xr:uid="{00000000-0005-0000-0000-00006C210000}"/>
    <cellStyle name="Millares [0.1] 5 4 2" xfId="8533" xr:uid="{00000000-0005-0000-0000-00006D210000}"/>
    <cellStyle name="Millares [0.1] 5 5" xfId="8534" xr:uid="{00000000-0005-0000-0000-00006E210000}"/>
    <cellStyle name="Millares [0.1] 5 5 2" xfId="8535" xr:uid="{00000000-0005-0000-0000-00006F210000}"/>
    <cellStyle name="Millares [0.1] 5 6" xfId="8536" xr:uid="{00000000-0005-0000-0000-000070210000}"/>
    <cellStyle name="Millares [0.1] 5 6 2" xfId="8537" xr:uid="{00000000-0005-0000-0000-000071210000}"/>
    <cellStyle name="Millares [0.1] 5 7" xfId="8538" xr:uid="{00000000-0005-0000-0000-000072210000}"/>
    <cellStyle name="Millares [0.1] 5 7 2" xfId="8539" xr:uid="{00000000-0005-0000-0000-000073210000}"/>
    <cellStyle name="Millares [0.1] 5 8" xfId="8540" xr:uid="{00000000-0005-0000-0000-000074210000}"/>
    <cellStyle name="Millares [0.1] 5 8 2" xfId="8541" xr:uid="{00000000-0005-0000-0000-000075210000}"/>
    <cellStyle name="Millares [0.1] 5 9" xfId="8542" xr:uid="{00000000-0005-0000-0000-000076210000}"/>
    <cellStyle name="Millares [0.1] 6" xfId="8543" xr:uid="{00000000-0005-0000-0000-000077210000}"/>
    <cellStyle name="Millares [0.1] 6 2" xfId="8544" xr:uid="{00000000-0005-0000-0000-000078210000}"/>
    <cellStyle name="Millares [0.1] 6 2 2" xfId="8545" xr:uid="{00000000-0005-0000-0000-000079210000}"/>
    <cellStyle name="Millares [0.1] 6 3" xfId="8546" xr:uid="{00000000-0005-0000-0000-00007A210000}"/>
    <cellStyle name="Millares [0.1] 6 3 2" xfId="8547" xr:uid="{00000000-0005-0000-0000-00007B210000}"/>
    <cellStyle name="Millares [0.1] 6 4" xfId="8548" xr:uid="{00000000-0005-0000-0000-00007C210000}"/>
    <cellStyle name="Millares [0.1] 6 4 2" xfId="8549" xr:uid="{00000000-0005-0000-0000-00007D210000}"/>
    <cellStyle name="Millares [0.1] 6 5" xfId="8550" xr:uid="{00000000-0005-0000-0000-00007E210000}"/>
    <cellStyle name="Millares [0.1] 6 5 2" xfId="8551" xr:uid="{00000000-0005-0000-0000-00007F210000}"/>
    <cellStyle name="Millares [0.1] 6 6" xfId="8552" xr:uid="{00000000-0005-0000-0000-000080210000}"/>
    <cellStyle name="Millares [0.1] 6 6 2" xfId="8553" xr:uid="{00000000-0005-0000-0000-000081210000}"/>
    <cellStyle name="Millares [0.1] 6 7" xfId="8554" xr:uid="{00000000-0005-0000-0000-000082210000}"/>
    <cellStyle name="Millares [0.1] 6 7 2" xfId="8555" xr:uid="{00000000-0005-0000-0000-000083210000}"/>
    <cellStyle name="Millares [0.1] 6 8" xfId="8556" xr:uid="{00000000-0005-0000-0000-000084210000}"/>
    <cellStyle name="Millares [0.1] 6 8 2" xfId="8557" xr:uid="{00000000-0005-0000-0000-000085210000}"/>
    <cellStyle name="Millares [0.1] 6 9" xfId="8558" xr:uid="{00000000-0005-0000-0000-000086210000}"/>
    <cellStyle name="Millares [0.1] 7" xfId="8559" xr:uid="{00000000-0005-0000-0000-000087210000}"/>
    <cellStyle name="Millares [0.1] 7 2" xfId="8560" xr:uid="{00000000-0005-0000-0000-000088210000}"/>
    <cellStyle name="Millares [0.1] 8" xfId="8561" xr:uid="{00000000-0005-0000-0000-000089210000}"/>
    <cellStyle name="Millares [0.1] 8 2" xfId="8562" xr:uid="{00000000-0005-0000-0000-00008A210000}"/>
    <cellStyle name="Millares [0.1] 9" xfId="8563" xr:uid="{00000000-0005-0000-0000-00008B210000}"/>
    <cellStyle name="Millares [0.1] 9 2" xfId="8564" xr:uid="{00000000-0005-0000-0000-00008C210000}"/>
    <cellStyle name="Millares [0]_BASES PROYECCIONES" xfId="8565" xr:uid="{00000000-0005-0000-0000-00008D210000}"/>
    <cellStyle name="Millares [1]" xfId="8566" xr:uid="{00000000-0005-0000-0000-00008E210000}"/>
    <cellStyle name="Millares [1] 10" xfId="8567" xr:uid="{00000000-0005-0000-0000-00008F210000}"/>
    <cellStyle name="Millares [1] 10 2" xfId="8568" xr:uid="{00000000-0005-0000-0000-000090210000}"/>
    <cellStyle name="Millares [1] 11" xfId="8569" xr:uid="{00000000-0005-0000-0000-000091210000}"/>
    <cellStyle name="Millares [1] 11 2" xfId="8570" xr:uid="{00000000-0005-0000-0000-000092210000}"/>
    <cellStyle name="Millares [1] 12" xfId="8571" xr:uid="{00000000-0005-0000-0000-000093210000}"/>
    <cellStyle name="Millares [1] 12 2" xfId="8572" xr:uid="{00000000-0005-0000-0000-000094210000}"/>
    <cellStyle name="Millares [1] 13" xfId="8573" xr:uid="{00000000-0005-0000-0000-000095210000}"/>
    <cellStyle name="Millares [1] 13 2" xfId="8574" xr:uid="{00000000-0005-0000-0000-000096210000}"/>
    <cellStyle name="Millares [1] 14" xfId="8575" xr:uid="{00000000-0005-0000-0000-000097210000}"/>
    <cellStyle name="Millares [1] 2" xfId="8576" xr:uid="{00000000-0005-0000-0000-000098210000}"/>
    <cellStyle name="Millares [1] 2 2" xfId="8577" xr:uid="{00000000-0005-0000-0000-000099210000}"/>
    <cellStyle name="Millares [1] 2 2 2" xfId="8578" xr:uid="{00000000-0005-0000-0000-00009A210000}"/>
    <cellStyle name="Millares [1] 2 3" xfId="8579" xr:uid="{00000000-0005-0000-0000-00009B210000}"/>
    <cellStyle name="Millares [1] 2 3 2" xfId="8580" xr:uid="{00000000-0005-0000-0000-00009C210000}"/>
    <cellStyle name="Millares [1] 2 4" xfId="8581" xr:uid="{00000000-0005-0000-0000-00009D210000}"/>
    <cellStyle name="Millares [1] 2 4 2" xfId="8582" xr:uid="{00000000-0005-0000-0000-00009E210000}"/>
    <cellStyle name="Millares [1] 2 5" xfId="8583" xr:uid="{00000000-0005-0000-0000-00009F210000}"/>
    <cellStyle name="Millares [1] 2 5 2" xfId="8584" xr:uid="{00000000-0005-0000-0000-0000A0210000}"/>
    <cellStyle name="Millares [1] 2 6" xfId="8585" xr:uid="{00000000-0005-0000-0000-0000A1210000}"/>
    <cellStyle name="Millares [1] 2 6 2" xfId="8586" xr:uid="{00000000-0005-0000-0000-0000A2210000}"/>
    <cellStyle name="Millares [1] 2 7" xfId="8587" xr:uid="{00000000-0005-0000-0000-0000A3210000}"/>
    <cellStyle name="Millares [1] 2 7 2" xfId="8588" xr:uid="{00000000-0005-0000-0000-0000A4210000}"/>
    <cellStyle name="Millares [1] 2 8" xfId="8589" xr:uid="{00000000-0005-0000-0000-0000A5210000}"/>
    <cellStyle name="Millares [1] 2 8 2" xfId="8590" xr:uid="{00000000-0005-0000-0000-0000A6210000}"/>
    <cellStyle name="Millares [1] 2 9" xfId="8591" xr:uid="{00000000-0005-0000-0000-0000A7210000}"/>
    <cellStyle name="Millares [1] 3" xfId="8592" xr:uid="{00000000-0005-0000-0000-0000A8210000}"/>
    <cellStyle name="Millares [1] 3 2" xfId="8593" xr:uid="{00000000-0005-0000-0000-0000A9210000}"/>
    <cellStyle name="Millares [1] 3 2 2" xfId="8594" xr:uid="{00000000-0005-0000-0000-0000AA210000}"/>
    <cellStyle name="Millares [1] 3 3" xfId="8595" xr:uid="{00000000-0005-0000-0000-0000AB210000}"/>
    <cellStyle name="Millares [1] 3 3 2" xfId="8596" xr:uid="{00000000-0005-0000-0000-0000AC210000}"/>
    <cellStyle name="Millares [1] 3 4" xfId="8597" xr:uid="{00000000-0005-0000-0000-0000AD210000}"/>
    <cellStyle name="Millares [1] 3 4 2" xfId="8598" xr:uid="{00000000-0005-0000-0000-0000AE210000}"/>
    <cellStyle name="Millares [1] 3 5" xfId="8599" xr:uid="{00000000-0005-0000-0000-0000AF210000}"/>
    <cellStyle name="Millares [1] 3 5 2" xfId="8600" xr:uid="{00000000-0005-0000-0000-0000B0210000}"/>
    <cellStyle name="Millares [1] 3 6" xfId="8601" xr:uid="{00000000-0005-0000-0000-0000B1210000}"/>
    <cellStyle name="Millares [1] 3 6 2" xfId="8602" xr:uid="{00000000-0005-0000-0000-0000B2210000}"/>
    <cellStyle name="Millares [1] 3 7" xfId="8603" xr:uid="{00000000-0005-0000-0000-0000B3210000}"/>
    <cellStyle name="Millares [1] 3 7 2" xfId="8604" xr:uid="{00000000-0005-0000-0000-0000B4210000}"/>
    <cellStyle name="Millares [1] 3 8" xfId="8605" xr:uid="{00000000-0005-0000-0000-0000B5210000}"/>
    <cellStyle name="Millares [1] 3 8 2" xfId="8606" xr:uid="{00000000-0005-0000-0000-0000B6210000}"/>
    <cellStyle name="Millares [1] 3 9" xfId="8607" xr:uid="{00000000-0005-0000-0000-0000B7210000}"/>
    <cellStyle name="Millares [1] 4" xfId="8608" xr:uid="{00000000-0005-0000-0000-0000B8210000}"/>
    <cellStyle name="Millares [1] 4 2" xfId="8609" xr:uid="{00000000-0005-0000-0000-0000B9210000}"/>
    <cellStyle name="Millares [1] 4 2 2" xfId="8610" xr:uid="{00000000-0005-0000-0000-0000BA210000}"/>
    <cellStyle name="Millares [1] 4 3" xfId="8611" xr:uid="{00000000-0005-0000-0000-0000BB210000}"/>
    <cellStyle name="Millares [1] 4 3 2" xfId="8612" xr:uid="{00000000-0005-0000-0000-0000BC210000}"/>
    <cellStyle name="Millares [1] 4 4" xfId="8613" xr:uid="{00000000-0005-0000-0000-0000BD210000}"/>
    <cellStyle name="Millares [1] 4 4 2" xfId="8614" xr:uid="{00000000-0005-0000-0000-0000BE210000}"/>
    <cellStyle name="Millares [1] 4 5" xfId="8615" xr:uid="{00000000-0005-0000-0000-0000BF210000}"/>
    <cellStyle name="Millares [1] 4 5 2" xfId="8616" xr:uid="{00000000-0005-0000-0000-0000C0210000}"/>
    <cellStyle name="Millares [1] 4 6" xfId="8617" xr:uid="{00000000-0005-0000-0000-0000C1210000}"/>
    <cellStyle name="Millares [1] 4 6 2" xfId="8618" xr:uid="{00000000-0005-0000-0000-0000C2210000}"/>
    <cellStyle name="Millares [1] 4 7" xfId="8619" xr:uid="{00000000-0005-0000-0000-0000C3210000}"/>
    <cellStyle name="Millares [1] 4 7 2" xfId="8620" xr:uid="{00000000-0005-0000-0000-0000C4210000}"/>
    <cellStyle name="Millares [1] 4 8" xfId="8621" xr:uid="{00000000-0005-0000-0000-0000C5210000}"/>
    <cellStyle name="Millares [1] 4 8 2" xfId="8622" xr:uid="{00000000-0005-0000-0000-0000C6210000}"/>
    <cellStyle name="Millares [1] 4 9" xfId="8623" xr:uid="{00000000-0005-0000-0000-0000C7210000}"/>
    <cellStyle name="Millares [1] 5" xfId="8624" xr:uid="{00000000-0005-0000-0000-0000C8210000}"/>
    <cellStyle name="Millares [1] 5 2" xfId="8625" xr:uid="{00000000-0005-0000-0000-0000C9210000}"/>
    <cellStyle name="Millares [1] 5 2 2" xfId="8626" xr:uid="{00000000-0005-0000-0000-0000CA210000}"/>
    <cellStyle name="Millares [1] 5 3" xfId="8627" xr:uid="{00000000-0005-0000-0000-0000CB210000}"/>
    <cellStyle name="Millares [1] 5 3 2" xfId="8628" xr:uid="{00000000-0005-0000-0000-0000CC210000}"/>
    <cellStyle name="Millares [1] 5 4" xfId="8629" xr:uid="{00000000-0005-0000-0000-0000CD210000}"/>
    <cellStyle name="Millares [1] 5 4 2" xfId="8630" xr:uid="{00000000-0005-0000-0000-0000CE210000}"/>
    <cellStyle name="Millares [1] 5 5" xfId="8631" xr:uid="{00000000-0005-0000-0000-0000CF210000}"/>
    <cellStyle name="Millares [1] 5 5 2" xfId="8632" xr:uid="{00000000-0005-0000-0000-0000D0210000}"/>
    <cellStyle name="Millares [1] 5 6" xfId="8633" xr:uid="{00000000-0005-0000-0000-0000D1210000}"/>
    <cellStyle name="Millares [1] 5 6 2" xfId="8634" xr:uid="{00000000-0005-0000-0000-0000D2210000}"/>
    <cellStyle name="Millares [1] 5 7" xfId="8635" xr:uid="{00000000-0005-0000-0000-0000D3210000}"/>
    <cellStyle name="Millares [1] 5 7 2" xfId="8636" xr:uid="{00000000-0005-0000-0000-0000D4210000}"/>
    <cellStyle name="Millares [1] 5 8" xfId="8637" xr:uid="{00000000-0005-0000-0000-0000D5210000}"/>
    <cellStyle name="Millares [1] 5 8 2" xfId="8638" xr:uid="{00000000-0005-0000-0000-0000D6210000}"/>
    <cellStyle name="Millares [1] 5 9" xfId="8639" xr:uid="{00000000-0005-0000-0000-0000D7210000}"/>
    <cellStyle name="Millares [1] 6" xfId="8640" xr:uid="{00000000-0005-0000-0000-0000D8210000}"/>
    <cellStyle name="Millares [1] 6 2" xfId="8641" xr:uid="{00000000-0005-0000-0000-0000D9210000}"/>
    <cellStyle name="Millares [1] 6 2 2" xfId="8642" xr:uid="{00000000-0005-0000-0000-0000DA210000}"/>
    <cellStyle name="Millares [1] 6 3" xfId="8643" xr:uid="{00000000-0005-0000-0000-0000DB210000}"/>
    <cellStyle name="Millares [1] 6 3 2" xfId="8644" xr:uid="{00000000-0005-0000-0000-0000DC210000}"/>
    <cellStyle name="Millares [1] 6 4" xfId="8645" xr:uid="{00000000-0005-0000-0000-0000DD210000}"/>
    <cellStyle name="Millares [1] 6 4 2" xfId="8646" xr:uid="{00000000-0005-0000-0000-0000DE210000}"/>
    <cellStyle name="Millares [1] 6 5" xfId="8647" xr:uid="{00000000-0005-0000-0000-0000DF210000}"/>
    <cellStyle name="Millares [1] 6 5 2" xfId="8648" xr:uid="{00000000-0005-0000-0000-0000E0210000}"/>
    <cellStyle name="Millares [1] 6 6" xfId="8649" xr:uid="{00000000-0005-0000-0000-0000E1210000}"/>
    <cellStyle name="Millares [1] 6 6 2" xfId="8650" xr:uid="{00000000-0005-0000-0000-0000E2210000}"/>
    <cellStyle name="Millares [1] 6 7" xfId="8651" xr:uid="{00000000-0005-0000-0000-0000E3210000}"/>
    <cellStyle name="Millares [1] 6 7 2" xfId="8652" xr:uid="{00000000-0005-0000-0000-0000E4210000}"/>
    <cellStyle name="Millares [1] 6 8" xfId="8653" xr:uid="{00000000-0005-0000-0000-0000E5210000}"/>
    <cellStyle name="Millares [1] 6 8 2" xfId="8654" xr:uid="{00000000-0005-0000-0000-0000E6210000}"/>
    <cellStyle name="Millares [1] 6 9" xfId="8655" xr:uid="{00000000-0005-0000-0000-0000E7210000}"/>
    <cellStyle name="Millares [1] 7" xfId="8656" xr:uid="{00000000-0005-0000-0000-0000E8210000}"/>
    <cellStyle name="Millares [1] 7 2" xfId="8657" xr:uid="{00000000-0005-0000-0000-0000E9210000}"/>
    <cellStyle name="Millares [1] 8" xfId="8658" xr:uid="{00000000-0005-0000-0000-0000EA210000}"/>
    <cellStyle name="Millares [1] 8 2" xfId="8659" xr:uid="{00000000-0005-0000-0000-0000EB210000}"/>
    <cellStyle name="Millares [1] 9" xfId="8660" xr:uid="{00000000-0005-0000-0000-0000EC210000}"/>
    <cellStyle name="Millares [1] 9 2" xfId="8661" xr:uid="{00000000-0005-0000-0000-0000ED210000}"/>
    <cellStyle name="Millares [2]" xfId="8662" xr:uid="{00000000-0005-0000-0000-0000EE210000}"/>
    <cellStyle name="Millares [2] 10" xfId="8663" xr:uid="{00000000-0005-0000-0000-0000EF210000}"/>
    <cellStyle name="Millares [2] 10 2" xfId="8664" xr:uid="{00000000-0005-0000-0000-0000F0210000}"/>
    <cellStyle name="Millares [2] 11" xfId="8665" xr:uid="{00000000-0005-0000-0000-0000F1210000}"/>
    <cellStyle name="Millares [2] 11 2" xfId="8666" xr:uid="{00000000-0005-0000-0000-0000F2210000}"/>
    <cellStyle name="Millares [2] 12" xfId="8667" xr:uid="{00000000-0005-0000-0000-0000F3210000}"/>
    <cellStyle name="Millares [2] 12 2" xfId="8668" xr:uid="{00000000-0005-0000-0000-0000F4210000}"/>
    <cellStyle name="Millares [2] 13" xfId="8669" xr:uid="{00000000-0005-0000-0000-0000F5210000}"/>
    <cellStyle name="Millares [2] 2" xfId="8670" xr:uid="{00000000-0005-0000-0000-0000F6210000}"/>
    <cellStyle name="Millares [2] 2 2" xfId="8671" xr:uid="{00000000-0005-0000-0000-0000F7210000}"/>
    <cellStyle name="Millares [2] 2 2 2" xfId="8672" xr:uid="{00000000-0005-0000-0000-0000F8210000}"/>
    <cellStyle name="Millares [2] 2 3" xfId="8673" xr:uid="{00000000-0005-0000-0000-0000F9210000}"/>
    <cellStyle name="Millares [2] 2 3 2" xfId="8674" xr:uid="{00000000-0005-0000-0000-0000FA210000}"/>
    <cellStyle name="Millares [2] 2 4" xfId="8675" xr:uid="{00000000-0005-0000-0000-0000FB210000}"/>
    <cellStyle name="Millares [2] 2 4 2" xfId="8676" xr:uid="{00000000-0005-0000-0000-0000FC210000}"/>
    <cellStyle name="Millares [2] 2 5" xfId="8677" xr:uid="{00000000-0005-0000-0000-0000FD210000}"/>
    <cellStyle name="Millares [2] 2 5 2" xfId="8678" xr:uid="{00000000-0005-0000-0000-0000FE210000}"/>
    <cellStyle name="Millares [2] 2 6" xfId="8679" xr:uid="{00000000-0005-0000-0000-0000FF210000}"/>
    <cellStyle name="Millares [2] 2 6 2" xfId="8680" xr:uid="{00000000-0005-0000-0000-000000220000}"/>
    <cellStyle name="Millares [2] 2 7" xfId="8681" xr:uid="{00000000-0005-0000-0000-000001220000}"/>
    <cellStyle name="Millares [2] 2 7 2" xfId="8682" xr:uid="{00000000-0005-0000-0000-000002220000}"/>
    <cellStyle name="Millares [2] 2 8" xfId="8683" xr:uid="{00000000-0005-0000-0000-000003220000}"/>
    <cellStyle name="Millares [2] 3" xfId="8684" xr:uid="{00000000-0005-0000-0000-000004220000}"/>
    <cellStyle name="Millares [2] 3 2" xfId="8685" xr:uid="{00000000-0005-0000-0000-000005220000}"/>
    <cellStyle name="Millares [2] 3 2 2" xfId="8686" xr:uid="{00000000-0005-0000-0000-000006220000}"/>
    <cellStyle name="Millares [2] 3 3" xfId="8687" xr:uid="{00000000-0005-0000-0000-000007220000}"/>
    <cellStyle name="Millares [2] 3 3 2" xfId="8688" xr:uid="{00000000-0005-0000-0000-000008220000}"/>
    <cellStyle name="Millares [2] 3 4" xfId="8689" xr:uid="{00000000-0005-0000-0000-000009220000}"/>
    <cellStyle name="Millares [2] 3 4 2" xfId="8690" xr:uid="{00000000-0005-0000-0000-00000A220000}"/>
    <cellStyle name="Millares [2] 3 5" xfId="8691" xr:uid="{00000000-0005-0000-0000-00000B220000}"/>
    <cellStyle name="Millares [2] 3 5 2" xfId="8692" xr:uid="{00000000-0005-0000-0000-00000C220000}"/>
    <cellStyle name="Millares [2] 3 6" xfId="8693" xr:uid="{00000000-0005-0000-0000-00000D220000}"/>
    <cellStyle name="Millares [2] 3 6 2" xfId="8694" xr:uid="{00000000-0005-0000-0000-00000E220000}"/>
    <cellStyle name="Millares [2] 3 7" xfId="8695" xr:uid="{00000000-0005-0000-0000-00000F220000}"/>
    <cellStyle name="Millares [2] 3 7 2" xfId="8696" xr:uid="{00000000-0005-0000-0000-000010220000}"/>
    <cellStyle name="Millares [2] 3 8" xfId="8697" xr:uid="{00000000-0005-0000-0000-000011220000}"/>
    <cellStyle name="Millares [2] 3 8 2" xfId="8698" xr:uid="{00000000-0005-0000-0000-000012220000}"/>
    <cellStyle name="Millares [2] 3 9" xfId="8699" xr:uid="{00000000-0005-0000-0000-000013220000}"/>
    <cellStyle name="Millares [2] 4" xfId="8700" xr:uid="{00000000-0005-0000-0000-000014220000}"/>
    <cellStyle name="Millares [2] 4 2" xfId="8701" xr:uid="{00000000-0005-0000-0000-000015220000}"/>
    <cellStyle name="Millares [2] 4 2 2" xfId="8702" xr:uid="{00000000-0005-0000-0000-000016220000}"/>
    <cellStyle name="Millares [2] 4 3" xfId="8703" xr:uid="{00000000-0005-0000-0000-000017220000}"/>
    <cellStyle name="Millares [2] 4 3 2" xfId="8704" xr:uid="{00000000-0005-0000-0000-000018220000}"/>
    <cellStyle name="Millares [2] 4 4" xfId="8705" xr:uid="{00000000-0005-0000-0000-000019220000}"/>
    <cellStyle name="Millares [2] 4 4 2" xfId="8706" xr:uid="{00000000-0005-0000-0000-00001A220000}"/>
    <cellStyle name="Millares [2] 4 5" xfId="8707" xr:uid="{00000000-0005-0000-0000-00001B220000}"/>
    <cellStyle name="Millares [2] 4 5 2" xfId="8708" xr:uid="{00000000-0005-0000-0000-00001C220000}"/>
    <cellStyle name="Millares [2] 4 6" xfId="8709" xr:uid="{00000000-0005-0000-0000-00001D220000}"/>
    <cellStyle name="Millares [2] 4 6 2" xfId="8710" xr:uid="{00000000-0005-0000-0000-00001E220000}"/>
    <cellStyle name="Millares [2] 4 7" xfId="8711" xr:uid="{00000000-0005-0000-0000-00001F220000}"/>
    <cellStyle name="Millares [2] 4 7 2" xfId="8712" xr:uid="{00000000-0005-0000-0000-000020220000}"/>
    <cellStyle name="Millares [2] 4 8" xfId="8713" xr:uid="{00000000-0005-0000-0000-000021220000}"/>
    <cellStyle name="Millares [2] 5" xfId="8714" xr:uid="{00000000-0005-0000-0000-000022220000}"/>
    <cellStyle name="Millares [2] 5 2" xfId="8715" xr:uid="{00000000-0005-0000-0000-000023220000}"/>
    <cellStyle name="Millares [2] 5 2 2" xfId="8716" xr:uid="{00000000-0005-0000-0000-000024220000}"/>
    <cellStyle name="Millares [2] 5 3" xfId="8717" xr:uid="{00000000-0005-0000-0000-000025220000}"/>
    <cellStyle name="Millares [2] 5 3 2" xfId="8718" xr:uid="{00000000-0005-0000-0000-000026220000}"/>
    <cellStyle name="Millares [2] 5 4" xfId="8719" xr:uid="{00000000-0005-0000-0000-000027220000}"/>
    <cellStyle name="Millares [2] 5 4 2" xfId="8720" xr:uid="{00000000-0005-0000-0000-000028220000}"/>
    <cellStyle name="Millares [2] 5 5" xfId="8721" xr:uid="{00000000-0005-0000-0000-000029220000}"/>
    <cellStyle name="Millares [2] 5 5 2" xfId="8722" xr:uid="{00000000-0005-0000-0000-00002A220000}"/>
    <cellStyle name="Millares [2] 5 6" xfId="8723" xr:uid="{00000000-0005-0000-0000-00002B220000}"/>
    <cellStyle name="Millares [2] 5 6 2" xfId="8724" xr:uid="{00000000-0005-0000-0000-00002C220000}"/>
    <cellStyle name="Millares [2] 5 7" xfId="8725" xr:uid="{00000000-0005-0000-0000-00002D220000}"/>
    <cellStyle name="Millares [2] 5 7 2" xfId="8726" xr:uid="{00000000-0005-0000-0000-00002E220000}"/>
    <cellStyle name="Millares [2] 5 8" xfId="8727" xr:uid="{00000000-0005-0000-0000-00002F220000}"/>
    <cellStyle name="Millares [2] 5 8 2" xfId="8728" xr:uid="{00000000-0005-0000-0000-000030220000}"/>
    <cellStyle name="Millares [2] 5 9" xfId="8729" xr:uid="{00000000-0005-0000-0000-000031220000}"/>
    <cellStyle name="Millares [2] 6" xfId="8730" xr:uid="{00000000-0005-0000-0000-000032220000}"/>
    <cellStyle name="Millares [2] 6 2" xfId="8731" xr:uid="{00000000-0005-0000-0000-000033220000}"/>
    <cellStyle name="Millares [2] 6 2 2" xfId="8732" xr:uid="{00000000-0005-0000-0000-000034220000}"/>
    <cellStyle name="Millares [2] 6 3" xfId="8733" xr:uid="{00000000-0005-0000-0000-000035220000}"/>
    <cellStyle name="Millares [2] 6 3 2" xfId="8734" xr:uid="{00000000-0005-0000-0000-000036220000}"/>
    <cellStyle name="Millares [2] 6 4" xfId="8735" xr:uid="{00000000-0005-0000-0000-000037220000}"/>
    <cellStyle name="Millares [2] 6 4 2" xfId="8736" xr:uid="{00000000-0005-0000-0000-000038220000}"/>
    <cellStyle name="Millares [2] 6 5" xfId="8737" xr:uid="{00000000-0005-0000-0000-000039220000}"/>
    <cellStyle name="Millares [2] 6 5 2" xfId="8738" xr:uid="{00000000-0005-0000-0000-00003A220000}"/>
    <cellStyle name="Millares [2] 6 6" xfId="8739" xr:uid="{00000000-0005-0000-0000-00003B220000}"/>
    <cellStyle name="Millares [2] 6 6 2" xfId="8740" xr:uid="{00000000-0005-0000-0000-00003C220000}"/>
    <cellStyle name="Millares [2] 6 7" xfId="8741" xr:uid="{00000000-0005-0000-0000-00003D220000}"/>
    <cellStyle name="Millares [2] 6 7 2" xfId="8742" xr:uid="{00000000-0005-0000-0000-00003E220000}"/>
    <cellStyle name="Millares [2] 6 8" xfId="8743" xr:uid="{00000000-0005-0000-0000-00003F220000}"/>
    <cellStyle name="Millares [2] 6 8 2" xfId="8744" xr:uid="{00000000-0005-0000-0000-000040220000}"/>
    <cellStyle name="Millares [2] 6 9" xfId="8745" xr:uid="{00000000-0005-0000-0000-000041220000}"/>
    <cellStyle name="Millares [2] 7" xfId="8746" xr:uid="{00000000-0005-0000-0000-000042220000}"/>
    <cellStyle name="Millares [2] 7 2" xfId="8747" xr:uid="{00000000-0005-0000-0000-000043220000}"/>
    <cellStyle name="Millares [2] 8" xfId="8748" xr:uid="{00000000-0005-0000-0000-000044220000}"/>
    <cellStyle name="Millares [2] 8 2" xfId="8749" xr:uid="{00000000-0005-0000-0000-000045220000}"/>
    <cellStyle name="Millares [2] 9" xfId="8750" xr:uid="{00000000-0005-0000-0000-000046220000}"/>
    <cellStyle name="Millares [2] 9 2" xfId="8751" xr:uid="{00000000-0005-0000-0000-000047220000}"/>
    <cellStyle name="Millares [3]" xfId="8752" xr:uid="{00000000-0005-0000-0000-000048220000}"/>
    <cellStyle name="Millares [3] 10" xfId="8753" xr:uid="{00000000-0005-0000-0000-000049220000}"/>
    <cellStyle name="Millares [3] 10 2" xfId="8754" xr:uid="{00000000-0005-0000-0000-00004A220000}"/>
    <cellStyle name="Millares [3] 11" xfId="8755" xr:uid="{00000000-0005-0000-0000-00004B220000}"/>
    <cellStyle name="Millares [3] 11 2" xfId="8756" xr:uid="{00000000-0005-0000-0000-00004C220000}"/>
    <cellStyle name="Millares [3] 12" xfId="8757" xr:uid="{00000000-0005-0000-0000-00004D220000}"/>
    <cellStyle name="Millares [3] 12 2" xfId="8758" xr:uid="{00000000-0005-0000-0000-00004E220000}"/>
    <cellStyle name="Millares [3] 13" xfId="8759" xr:uid="{00000000-0005-0000-0000-00004F220000}"/>
    <cellStyle name="Millares [3] 2" xfId="8760" xr:uid="{00000000-0005-0000-0000-000050220000}"/>
    <cellStyle name="Millares [3] 2 2" xfId="8761" xr:uid="{00000000-0005-0000-0000-000051220000}"/>
    <cellStyle name="Millares [3] 2 2 2" xfId="8762" xr:uid="{00000000-0005-0000-0000-000052220000}"/>
    <cellStyle name="Millares [3] 2 3" xfId="8763" xr:uid="{00000000-0005-0000-0000-000053220000}"/>
    <cellStyle name="Millares [3] 2 3 2" xfId="8764" xr:uid="{00000000-0005-0000-0000-000054220000}"/>
    <cellStyle name="Millares [3] 2 4" xfId="8765" xr:uid="{00000000-0005-0000-0000-000055220000}"/>
    <cellStyle name="Millares [3] 2 4 2" xfId="8766" xr:uid="{00000000-0005-0000-0000-000056220000}"/>
    <cellStyle name="Millares [3] 2 5" xfId="8767" xr:uid="{00000000-0005-0000-0000-000057220000}"/>
    <cellStyle name="Millares [3] 2 5 2" xfId="8768" xr:uid="{00000000-0005-0000-0000-000058220000}"/>
    <cellStyle name="Millares [3] 2 6" xfId="8769" xr:uid="{00000000-0005-0000-0000-000059220000}"/>
    <cellStyle name="Millares [3] 2 6 2" xfId="8770" xr:uid="{00000000-0005-0000-0000-00005A220000}"/>
    <cellStyle name="Millares [3] 2 7" xfId="8771" xr:uid="{00000000-0005-0000-0000-00005B220000}"/>
    <cellStyle name="Millares [3] 2 7 2" xfId="8772" xr:uid="{00000000-0005-0000-0000-00005C220000}"/>
    <cellStyle name="Millares [3] 2 8" xfId="8773" xr:uid="{00000000-0005-0000-0000-00005D220000}"/>
    <cellStyle name="Millares [3] 3" xfId="8774" xr:uid="{00000000-0005-0000-0000-00005E220000}"/>
    <cellStyle name="Millares [3] 3 2" xfId="8775" xr:uid="{00000000-0005-0000-0000-00005F220000}"/>
    <cellStyle name="Millares [3] 3 2 2" xfId="8776" xr:uid="{00000000-0005-0000-0000-000060220000}"/>
    <cellStyle name="Millares [3] 3 3" xfId="8777" xr:uid="{00000000-0005-0000-0000-000061220000}"/>
    <cellStyle name="Millares [3] 3 3 2" xfId="8778" xr:uid="{00000000-0005-0000-0000-000062220000}"/>
    <cellStyle name="Millares [3] 3 4" xfId="8779" xr:uid="{00000000-0005-0000-0000-000063220000}"/>
    <cellStyle name="Millares [3] 3 4 2" xfId="8780" xr:uid="{00000000-0005-0000-0000-000064220000}"/>
    <cellStyle name="Millares [3] 3 5" xfId="8781" xr:uid="{00000000-0005-0000-0000-000065220000}"/>
    <cellStyle name="Millares [3] 3 5 2" xfId="8782" xr:uid="{00000000-0005-0000-0000-000066220000}"/>
    <cellStyle name="Millares [3] 3 6" xfId="8783" xr:uid="{00000000-0005-0000-0000-000067220000}"/>
    <cellStyle name="Millares [3] 3 6 2" xfId="8784" xr:uid="{00000000-0005-0000-0000-000068220000}"/>
    <cellStyle name="Millares [3] 3 7" xfId="8785" xr:uid="{00000000-0005-0000-0000-000069220000}"/>
    <cellStyle name="Millares [3] 3 7 2" xfId="8786" xr:uid="{00000000-0005-0000-0000-00006A220000}"/>
    <cellStyle name="Millares [3] 3 8" xfId="8787" xr:uid="{00000000-0005-0000-0000-00006B220000}"/>
    <cellStyle name="Millares [3] 3 8 2" xfId="8788" xr:uid="{00000000-0005-0000-0000-00006C220000}"/>
    <cellStyle name="Millares [3] 3 9" xfId="8789" xr:uid="{00000000-0005-0000-0000-00006D220000}"/>
    <cellStyle name="Millares [3] 4" xfId="8790" xr:uid="{00000000-0005-0000-0000-00006E220000}"/>
    <cellStyle name="Millares [3] 4 2" xfId="8791" xr:uid="{00000000-0005-0000-0000-00006F220000}"/>
    <cellStyle name="Millares [3] 4 2 2" xfId="8792" xr:uid="{00000000-0005-0000-0000-000070220000}"/>
    <cellStyle name="Millares [3] 4 3" xfId="8793" xr:uid="{00000000-0005-0000-0000-000071220000}"/>
    <cellStyle name="Millares [3] 4 3 2" xfId="8794" xr:uid="{00000000-0005-0000-0000-000072220000}"/>
    <cellStyle name="Millares [3] 4 4" xfId="8795" xr:uid="{00000000-0005-0000-0000-000073220000}"/>
    <cellStyle name="Millares [3] 4 4 2" xfId="8796" xr:uid="{00000000-0005-0000-0000-000074220000}"/>
    <cellStyle name="Millares [3] 4 5" xfId="8797" xr:uid="{00000000-0005-0000-0000-000075220000}"/>
    <cellStyle name="Millares [3] 4 5 2" xfId="8798" xr:uid="{00000000-0005-0000-0000-000076220000}"/>
    <cellStyle name="Millares [3] 4 6" xfId="8799" xr:uid="{00000000-0005-0000-0000-000077220000}"/>
    <cellStyle name="Millares [3] 4 6 2" xfId="8800" xr:uid="{00000000-0005-0000-0000-000078220000}"/>
    <cellStyle name="Millares [3] 4 7" xfId="8801" xr:uid="{00000000-0005-0000-0000-000079220000}"/>
    <cellStyle name="Millares [3] 4 7 2" xfId="8802" xr:uid="{00000000-0005-0000-0000-00007A220000}"/>
    <cellStyle name="Millares [3] 4 8" xfId="8803" xr:uid="{00000000-0005-0000-0000-00007B220000}"/>
    <cellStyle name="Millares [3] 5" xfId="8804" xr:uid="{00000000-0005-0000-0000-00007C220000}"/>
    <cellStyle name="Millares [3] 5 2" xfId="8805" xr:uid="{00000000-0005-0000-0000-00007D220000}"/>
    <cellStyle name="Millares [3] 5 2 2" xfId="8806" xr:uid="{00000000-0005-0000-0000-00007E220000}"/>
    <cellStyle name="Millares [3] 5 3" xfId="8807" xr:uid="{00000000-0005-0000-0000-00007F220000}"/>
    <cellStyle name="Millares [3] 5 3 2" xfId="8808" xr:uid="{00000000-0005-0000-0000-000080220000}"/>
    <cellStyle name="Millares [3] 5 4" xfId="8809" xr:uid="{00000000-0005-0000-0000-000081220000}"/>
    <cellStyle name="Millares [3] 5 4 2" xfId="8810" xr:uid="{00000000-0005-0000-0000-000082220000}"/>
    <cellStyle name="Millares [3] 5 5" xfId="8811" xr:uid="{00000000-0005-0000-0000-000083220000}"/>
    <cellStyle name="Millares [3] 5 5 2" xfId="8812" xr:uid="{00000000-0005-0000-0000-000084220000}"/>
    <cellStyle name="Millares [3] 5 6" xfId="8813" xr:uid="{00000000-0005-0000-0000-000085220000}"/>
    <cellStyle name="Millares [3] 5 6 2" xfId="8814" xr:uid="{00000000-0005-0000-0000-000086220000}"/>
    <cellStyle name="Millares [3] 5 7" xfId="8815" xr:uid="{00000000-0005-0000-0000-000087220000}"/>
    <cellStyle name="Millares [3] 5 7 2" xfId="8816" xr:uid="{00000000-0005-0000-0000-000088220000}"/>
    <cellStyle name="Millares [3] 5 8" xfId="8817" xr:uid="{00000000-0005-0000-0000-000089220000}"/>
    <cellStyle name="Millares [3] 5 8 2" xfId="8818" xr:uid="{00000000-0005-0000-0000-00008A220000}"/>
    <cellStyle name="Millares [3] 5 9" xfId="8819" xr:uid="{00000000-0005-0000-0000-00008B220000}"/>
    <cellStyle name="Millares [3] 6" xfId="8820" xr:uid="{00000000-0005-0000-0000-00008C220000}"/>
    <cellStyle name="Millares [3] 6 2" xfId="8821" xr:uid="{00000000-0005-0000-0000-00008D220000}"/>
    <cellStyle name="Millares [3] 6 2 2" xfId="8822" xr:uid="{00000000-0005-0000-0000-00008E220000}"/>
    <cellStyle name="Millares [3] 6 3" xfId="8823" xr:uid="{00000000-0005-0000-0000-00008F220000}"/>
    <cellStyle name="Millares [3] 6 3 2" xfId="8824" xr:uid="{00000000-0005-0000-0000-000090220000}"/>
    <cellStyle name="Millares [3] 6 4" xfId="8825" xr:uid="{00000000-0005-0000-0000-000091220000}"/>
    <cellStyle name="Millares [3] 6 4 2" xfId="8826" xr:uid="{00000000-0005-0000-0000-000092220000}"/>
    <cellStyle name="Millares [3] 6 5" xfId="8827" xr:uid="{00000000-0005-0000-0000-000093220000}"/>
    <cellStyle name="Millares [3] 6 5 2" xfId="8828" xr:uid="{00000000-0005-0000-0000-000094220000}"/>
    <cellStyle name="Millares [3] 6 6" xfId="8829" xr:uid="{00000000-0005-0000-0000-000095220000}"/>
    <cellStyle name="Millares [3] 6 6 2" xfId="8830" xr:uid="{00000000-0005-0000-0000-000096220000}"/>
    <cellStyle name="Millares [3] 6 7" xfId="8831" xr:uid="{00000000-0005-0000-0000-000097220000}"/>
    <cellStyle name="Millares [3] 6 7 2" xfId="8832" xr:uid="{00000000-0005-0000-0000-000098220000}"/>
    <cellStyle name="Millares [3] 6 8" xfId="8833" xr:uid="{00000000-0005-0000-0000-000099220000}"/>
    <cellStyle name="Millares [3] 6 8 2" xfId="8834" xr:uid="{00000000-0005-0000-0000-00009A220000}"/>
    <cellStyle name="Millares [3] 6 9" xfId="8835" xr:uid="{00000000-0005-0000-0000-00009B220000}"/>
    <cellStyle name="Millares [3] 7" xfId="8836" xr:uid="{00000000-0005-0000-0000-00009C220000}"/>
    <cellStyle name="Millares [3] 7 2" xfId="8837" xr:uid="{00000000-0005-0000-0000-00009D220000}"/>
    <cellStyle name="Millares [3] 8" xfId="8838" xr:uid="{00000000-0005-0000-0000-00009E220000}"/>
    <cellStyle name="Millares [3] 8 2" xfId="8839" xr:uid="{00000000-0005-0000-0000-00009F220000}"/>
    <cellStyle name="Millares [3] 9" xfId="8840" xr:uid="{00000000-0005-0000-0000-0000A0220000}"/>
    <cellStyle name="Millares [3] 9 2" xfId="8841" xr:uid="{00000000-0005-0000-0000-0000A1220000}"/>
    <cellStyle name="Millares(0)" xfId="8842" xr:uid="{00000000-0005-0000-0000-0000A2220000}"/>
    <cellStyle name="Millares(0) 10" xfId="8843" xr:uid="{00000000-0005-0000-0000-0000A3220000}"/>
    <cellStyle name="Millares(0) 10 2" xfId="8844" xr:uid="{00000000-0005-0000-0000-0000A4220000}"/>
    <cellStyle name="Millares(0) 11" xfId="8845" xr:uid="{00000000-0005-0000-0000-0000A5220000}"/>
    <cellStyle name="Millares(0) 11 2" xfId="8846" xr:uid="{00000000-0005-0000-0000-0000A6220000}"/>
    <cellStyle name="Millares(0) 12" xfId="8847" xr:uid="{00000000-0005-0000-0000-0000A7220000}"/>
    <cellStyle name="Millares(0) 12 2" xfId="8848" xr:uid="{00000000-0005-0000-0000-0000A8220000}"/>
    <cellStyle name="Millares(0) 13" xfId="8849" xr:uid="{00000000-0005-0000-0000-0000A9220000}"/>
    <cellStyle name="Millares(0) 13 2" xfId="8850" xr:uid="{00000000-0005-0000-0000-0000AA220000}"/>
    <cellStyle name="Millares(0) 14" xfId="8851" xr:uid="{00000000-0005-0000-0000-0000AB220000}"/>
    <cellStyle name="Millares(0) 2" xfId="8852" xr:uid="{00000000-0005-0000-0000-0000AC220000}"/>
    <cellStyle name="Millares(0) 2 2" xfId="8853" xr:uid="{00000000-0005-0000-0000-0000AD220000}"/>
    <cellStyle name="Millares(0) 2 2 2" xfId="8854" xr:uid="{00000000-0005-0000-0000-0000AE220000}"/>
    <cellStyle name="Millares(0) 2 3" xfId="8855" xr:uid="{00000000-0005-0000-0000-0000AF220000}"/>
    <cellStyle name="Millares(0) 2 3 2" xfId="8856" xr:uid="{00000000-0005-0000-0000-0000B0220000}"/>
    <cellStyle name="Millares(0) 2 4" xfId="8857" xr:uid="{00000000-0005-0000-0000-0000B1220000}"/>
    <cellStyle name="Millares(0) 2 4 2" xfId="8858" xr:uid="{00000000-0005-0000-0000-0000B2220000}"/>
    <cellStyle name="Millares(0) 2 5" xfId="8859" xr:uid="{00000000-0005-0000-0000-0000B3220000}"/>
    <cellStyle name="Millares(0) 2 5 2" xfId="8860" xr:uid="{00000000-0005-0000-0000-0000B4220000}"/>
    <cellStyle name="Millares(0) 2 6" xfId="8861" xr:uid="{00000000-0005-0000-0000-0000B5220000}"/>
    <cellStyle name="Millares(0) 2 6 2" xfId="8862" xr:uid="{00000000-0005-0000-0000-0000B6220000}"/>
    <cellStyle name="Millares(0) 2 7" xfId="8863" xr:uid="{00000000-0005-0000-0000-0000B7220000}"/>
    <cellStyle name="Millares(0) 2 7 2" xfId="8864" xr:uid="{00000000-0005-0000-0000-0000B8220000}"/>
    <cellStyle name="Millares(0) 2 8" xfId="8865" xr:uid="{00000000-0005-0000-0000-0000B9220000}"/>
    <cellStyle name="Millares(0) 2 8 2" xfId="8866" xr:uid="{00000000-0005-0000-0000-0000BA220000}"/>
    <cellStyle name="Millares(0) 2 9" xfId="8867" xr:uid="{00000000-0005-0000-0000-0000BB220000}"/>
    <cellStyle name="Millares(0) 3" xfId="8868" xr:uid="{00000000-0005-0000-0000-0000BC220000}"/>
    <cellStyle name="Millares(0) 3 2" xfId="8869" xr:uid="{00000000-0005-0000-0000-0000BD220000}"/>
    <cellStyle name="Millares(0) 3 2 2" xfId="8870" xr:uid="{00000000-0005-0000-0000-0000BE220000}"/>
    <cellStyle name="Millares(0) 3 3" xfId="8871" xr:uid="{00000000-0005-0000-0000-0000BF220000}"/>
    <cellStyle name="Millares(0) 3 3 2" xfId="8872" xr:uid="{00000000-0005-0000-0000-0000C0220000}"/>
    <cellStyle name="Millares(0) 3 4" xfId="8873" xr:uid="{00000000-0005-0000-0000-0000C1220000}"/>
    <cellStyle name="Millares(0) 3 4 2" xfId="8874" xr:uid="{00000000-0005-0000-0000-0000C2220000}"/>
    <cellStyle name="Millares(0) 3 5" xfId="8875" xr:uid="{00000000-0005-0000-0000-0000C3220000}"/>
    <cellStyle name="Millares(0) 3 5 2" xfId="8876" xr:uid="{00000000-0005-0000-0000-0000C4220000}"/>
    <cellStyle name="Millares(0) 3 6" xfId="8877" xr:uid="{00000000-0005-0000-0000-0000C5220000}"/>
    <cellStyle name="Millares(0) 3 6 2" xfId="8878" xr:uid="{00000000-0005-0000-0000-0000C6220000}"/>
    <cellStyle name="Millares(0) 3 7" xfId="8879" xr:uid="{00000000-0005-0000-0000-0000C7220000}"/>
    <cellStyle name="Millares(0) 3 7 2" xfId="8880" xr:uid="{00000000-0005-0000-0000-0000C8220000}"/>
    <cellStyle name="Millares(0) 3 8" xfId="8881" xr:uid="{00000000-0005-0000-0000-0000C9220000}"/>
    <cellStyle name="Millares(0) 3 8 2" xfId="8882" xr:uid="{00000000-0005-0000-0000-0000CA220000}"/>
    <cellStyle name="Millares(0) 3 9" xfId="8883" xr:uid="{00000000-0005-0000-0000-0000CB220000}"/>
    <cellStyle name="Millares(0) 4" xfId="8884" xr:uid="{00000000-0005-0000-0000-0000CC220000}"/>
    <cellStyle name="Millares(0) 4 2" xfId="8885" xr:uid="{00000000-0005-0000-0000-0000CD220000}"/>
    <cellStyle name="Millares(0) 4 2 2" xfId="8886" xr:uid="{00000000-0005-0000-0000-0000CE220000}"/>
    <cellStyle name="Millares(0) 4 3" xfId="8887" xr:uid="{00000000-0005-0000-0000-0000CF220000}"/>
    <cellStyle name="Millares(0) 4 3 2" xfId="8888" xr:uid="{00000000-0005-0000-0000-0000D0220000}"/>
    <cellStyle name="Millares(0) 4 4" xfId="8889" xr:uid="{00000000-0005-0000-0000-0000D1220000}"/>
    <cellStyle name="Millares(0) 4 4 2" xfId="8890" xr:uid="{00000000-0005-0000-0000-0000D2220000}"/>
    <cellStyle name="Millares(0) 4 5" xfId="8891" xr:uid="{00000000-0005-0000-0000-0000D3220000}"/>
    <cellStyle name="Millares(0) 4 5 2" xfId="8892" xr:uid="{00000000-0005-0000-0000-0000D4220000}"/>
    <cellStyle name="Millares(0) 4 6" xfId="8893" xr:uid="{00000000-0005-0000-0000-0000D5220000}"/>
    <cellStyle name="Millares(0) 4 6 2" xfId="8894" xr:uid="{00000000-0005-0000-0000-0000D6220000}"/>
    <cellStyle name="Millares(0) 4 7" xfId="8895" xr:uid="{00000000-0005-0000-0000-0000D7220000}"/>
    <cellStyle name="Millares(0) 4 7 2" xfId="8896" xr:uid="{00000000-0005-0000-0000-0000D8220000}"/>
    <cellStyle name="Millares(0) 4 8" xfId="8897" xr:uid="{00000000-0005-0000-0000-0000D9220000}"/>
    <cellStyle name="Millares(0) 4 8 2" xfId="8898" xr:uid="{00000000-0005-0000-0000-0000DA220000}"/>
    <cellStyle name="Millares(0) 4 9" xfId="8899" xr:uid="{00000000-0005-0000-0000-0000DB220000}"/>
    <cellStyle name="Millares(0) 5" xfId="8900" xr:uid="{00000000-0005-0000-0000-0000DC220000}"/>
    <cellStyle name="Millares(0) 5 2" xfId="8901" xr:uid="{00000000-0005-0000-0000-0000DD220000}"/>
    <cellStyle name="Millares(0) 5 2 2" xfId="8902" xr:uid="{00000000-0005-0000-0000-0000DE220000}"/>
    <cellStyle name="Millares(0) 5 3" xfId="8903" xr:uid="{00000000-0005-0000-0000-0000DF220000}"/>
    <cellStyle name="Millares(0) 5 3 2" xfId="8904" xr:uid="{00000000-0005-0000-0000-0000E0220000}"/>
    <cellStyle name="Millares(0) 5 4" xfId="8905" xr:uid="{00000000-0005-0000-0000-0000E1220000}"/>
    <cellStyle name="Millares(0) 5 4 2" xfId="8906" xr:uid="{00000000-0005-0000-0000-0000E2220000}"/>
    <cellStyle name="Millares(0) 5 5" xfId="8907" xr:uid="{00000000-0005-0000-0000-0000E3220000}"/>
    <cellStyle name="Millares(0) 5 5 2" xfId="8908" xr:uid="{00000000-0005-0000-0000-0000E4220000}"/>
    <cellStyle name="Millares(0) 5 6" xfId="8909" xr:uid="{00000000-0005-0000-0000-0000E5220000}"/>
    <cellStyle name="Millares(0) 5 6 2" xfId="8910" xr:uid="{00000000-0005-0000-0000-0000E6220000}"/>
    <cellStyle name="Millares(0) 5 7" xfId="8911" xr:uid="{00000000-0005-0000-0000-0000E7220000}"/>
    <cellStyle name="Millares(0) 5 7 2" xfId="8912" xr:uid="{00000000-0005-0000-0000-0000E8220000}"/>
    <cellStyle name="Millares(0) 5 8" xfId="8913" xr:uid="{00000000-0005-0000-0000-0000E9220000}"/>
    <cellStyle name="Millares(0) 5 8 2" xfId="8914" xr:uid="{00000000-0005-0000-0000-0000EA220000}"/>
    <cellStyle name="Millares(0) 5 9" xfId="8915" xr:uid="{00000000-0005-0000-0000-0000EB220000}"/>
    <cellStyle name="Millares(0) 6" xfId="8916" xr:uid="{00000000-0005-0000-0000-0000EC220000}"/>
    <cellStyle name="Millares(0) 6 2" xfId="8917" xr:uid="{00000000-0005-0000-0000-0000ED220000}"/>
    <cellStyle name="Millares(0) 6 2 2" xfId="8918" xr:uid="{00000000-0005-0000-0000-0000EE220000}"/>
    <cellStyle name="Millares(0) 6 3" xfId="8919" xr:uid="{00000000-0005-0000-0000-0000EF220000}"/>
    <cellStyle name="Millares(0) 6 3 2" xfId="8920" xr:uid="{00000000-0005-0000-0000-0000F0220000}"/>
    <cellStyle name="Millares(0) 6 4" xfId="8921" xr:uid="{00000000-0005-0000-0000-0000F1220000}"/>
    <cellStyle name="Millares(0) 6 4 2" xfId="8922" xr:uid="{00000000-0005-0000-0000-0000F2220000}"/>
    <cellStyle name="Millares(0) 6 5" xfId="8923" xr:uid="{00000000-0005-0000-0000-0000F3220000}"/>
    <cellStyle name="Millares(0) 6 5 2" xfId="8924" xr:uid="{00000000-0005-0000-0000-0000F4220000}"/>
    <cellStyle name="Millares(0) 6 6" xfId="8925" xr:uid="{00000000-0005-0000-0000-0000F5220000}"/>
    <cellStyle name="Millares(0) 6 6 2" xfId="8926" xr:uid="{00000000-0005-0000-0000-0000F6220000}"/>
    <cellStyle name="Millares(0) 6 7" xfId="8927" xr:uid="{00000000-0005-0000-0000-0000F7220000}"/>
    <cellStyle name="Millares(0) 6 7 2" xfId="8928" xr:uid="{00000000-0005-0000-0000-0000F8220000}"/>
    <cellStyle name="Millares(0) 6 8" xfId="8929" xr:uid="{00000000-0005-0000-0000-0000F9220000}"/>
    <cellStyle name="Millares(0) 6 8 2" xfId="8930" xr:uid="{00000000-0005-0000-0000-0000FA220000}"/>
    <cellStyle name="Millares(0) 6 9" xfId="8931" xr:uid="{00000000-0005-0000-0000-0000FB220000}"/>
    <cellStyle name="Millares(0) 7" xfId="8932" xr:uid="{00000000-0005-0000-0000-0000FC220000}"/>
    <cellStyle name="Millares(0) 7 2" xfId="8933" xr:uid="{00000000-0005-0000-0000-0000FD220000}"/>
    <cellStyle name="Millares(0) 8" xfId="8934" xr:uid="{00000000-0005-0000-0000-0000FE220000}"/>
    <cellStyle name="Millares(0) 8 2" xfId="8935" xr:uid="{00000000-0005-0000-0000-0000FF220000}"/>
    <cellStyle name="Millares(0) 9" xfId="8936" xr:uid="{00000000-0005-0000-0000-000000230000}"/>
    <cellStyle name="Millares(0) 9 2" xfId="8937" xr:uid="{00000000-0005-0000-0000-000001230000}"/>
    <cellStyle name="Millares(1)" xfId="8938" xr:uid="{00000000-0005-0000-0000-000002230000}"/>
    <cellStyle name="Millares(1) 10" xfId="8939" xr:uid="{00000000-0005-0000-0000-000003230000}"/>
    <cellStyle name="Millares(1) 10 2" xfId="8940" xr:uid="{00000000-0005-0000-0000-000004230000}"/>
    <cellStyle name="Millares(1) 11" xfId="8941" xr:uid="{00000000-0005-0000-0000-000005230000}"/>
    <cellStyle name="Millares(1) 11 2" xfId="8942" xr:uid="{00000000-0005-0000-0000-000006230000}"/>
    <cellStyle name="Millares(1) 12" xfId="8943" xr:uid="{00000000-0005-0000-0000-000007230000}"/>
    <cellStyle name="Millares(1) 12 2" xfId="8944" xr:uid="{00000000-0005-0000-0000-000008230000}"/>
    <cellStyle name="Millares(1) 13" xfId="8945" xr:uid="{00000000-0005-0000-0000-000009230000}"/>
    <cellStyle name="Millares(1) 13 2" xfId="8946" xr:uid="{00000000-0005-0000-0000-00000A230000}"/>
    <cellStyle name="Millares(1) 14" xfId="8947" xr:uid="{00000000-0005-0000-0000-00000B230000}"/>
    <cellStyle name="Millares(1) 2" xfId="8948" xr:uid="{00000000-0005-0000-0000-00000C230000}"/>
    <cellStyle name="Millares(1) 2 2" xfId="8949" xr:uid="{00000000-0005-0000-0000-00000D230000}"/>
    <cellStyle name="Millares(1) 2 2 2" xfId="8950" xr:uid="{00000000-0005-0000-0000-00000E230000}"/>
    <cellStyle name="Millares(1) 2 3" xfId="8951" xr:uid="{00000000-0005-0000-0000-00000F230000}"/>
    <cellStyle name="Millares(1) 2 3 2" xfId="8952" xr:uid="{00000000-0005-0000-0000-000010230000}"/>
    <cellStyle name="Millares(1) 2 4" xfId="8953" xr:uid="{00000000-0005-0000-0000-000011230000}"/>
    <cellStyle name="Millares(1) 2 4 2" xfId="8954" xr:uid="{00000000-0005-0000-0000-000012230000}"/>
    <cellStyle name="Millares(1) 2 5" xfId="8955" xr:uid="{00000000-0005-0000-0000-000013230000}"/>
    <cellStyle name="Millares(1) 2 5 2" xfId="8956" xr:uid="{00000000-0005-0000-0000-000014230000}"/>
    <cellStyle name="Millares(1) 2 6" xfId="8957" xr:uid="{00000000-0005-0000-0000-000015230000}"/>
    <cellStyle name="Millares(1) 2 6 2" xfId="8958" xr:uid="{00000000-0005-0000-0000-000016230000}"/>
    <cellStyle name="Millares(1) 2 7" xfId="8959" xr:uid="{00000000-0005-0000-0000-000017230000}"/>
    <cellStyle name="Millares(1) 2 7 2" xfId="8960" xr:uid="{00000000-0005-0000-0000-000018230000}"/>
    <cellStyle name="Millares(1) 2 8" xfId="8961" xr:uid="{00000000-0005-0000-0000-000019230000}"/>
    <cellStyle name="Millares(1) 2 8 2" xfId="8962" xr:uid="{00000000-0005-0000-0000-00001A230000}"/>
    <cellStyle name="Millares(1) 2 9" xfId="8963" xr:uid="{00000000-0005-0000-0000-00001B230000}"/>
    <cellStyle name="Millares(1) 3" xfId="8964" xr:uid="{00000000-0005-0000-0000-00001C230000}"/>
    <cellStyle name="Millares(1) 3 2" xfId="8965" xr:uid="{00000000-0005-0000-0000-00001D230000}"/>
    <cellStyle name="Millares(1) 3 2 2" xfId="8966" xr:uid="{00000000-0005-0000-0000-00001E230000}"/>
    <cellStyle name="Millares(1) 3 3" xfId="8967" xr:uid="{00000000-0005-0000-0000-00001F230000}"/>
    <cellStyle name="Millares(1) 3 3 2" xfId="8968" xr:uid="{00000000-0005-0000-0000-000020230000}"/>
    <cellStyle name="Millares(1) 3 4" xfId="8969" xr:uid="{00000000-0005-0000-0000-000021230000}"/>
    <cellStyle name="Millares(1) 3 4 2" xfId="8970" xr:uid="{00000000-0005-0000-0000-000022230000}"/>
    <cellStyle name="Millares(1) 3 5" xfId="8971" xr:uid="{00000000-0005-0000-0000-000023230000}"/>
    <cellStyle name="Millares(1) 3 5 2" xfId="8972" xr:uid="{00000000-0005-0000-0000-000024230000}"/>
    <cellStyle name="Millares(1) 3 6" xfId="8973" xr:uid="{00000000-0005-0000-0000-000025230000}"/>
    <cellStyle name="Millares(1) 3 6 2" xfId="8974" xr:uid="{00000000-0005-0000-0000-000026230000}"/>
    <cellStyle name="Millares(1) 3 7" xfId="8975" xr:uid="{00000000-0005-0000-0000-000027230000}"/>
    <cellStyle name="Millares(1) 3 7 2" xfId="8976" xr:uid="{00000000-0005-0000-0000-000028230000}"/>
    <cellStyle name="Millares(1) 3 8" xfId="8977" xr:uid="{00000000-0005-0000-0000-000029230000}"/>
    <cellStyle name="Millares(1) 3 8 2" xfId="8978" xr:uid="{00000000-0005-0000-0000-00002A230000}"/>
    <cellStyle name="Millares(1) 3 9" xfId="8979" xr:uid="{00000000-0005-0000-0000-00002B230000}"/>
    <cellStyle name="Millares(1) 4" xfId="8980" xr:uid="{00000000-0005-0000-0000-00002C230000}"/>
    <cellStyle name="Millares(1) 4 2" xfId="8981" xr:uid="{00000000-0005-0000-0000-00002D230000}"/>
    <cellStyle name="Millares(1) 4 2 2" xfId="8982" xr:uid="{00000000-0005-0000-0000-00002E230000}"/>
    <cellStyle name="Millares(1) 4 3" xfId="8983" xr:uid="{00000000-0005-0000-0000-00002F230000}"/>
    <cellStyle name="Millares(1) 4 3 2" xfId="8984" xr:uid="{00000000-0005-0000-0000-000030230000}"/>
    <cellStyle name="Millares(1) 4 4" xfId="8985" xr:uid="{00000000-0005-0000-0000-000031230000}"/>
    <cellStyle name="Millares(1) 4 4 2" xfId="8986" xr:uid="{00000000-0005-0000-0000-000032230000}"/>
    <cellStyle name="Millares(1) 4 5" xfId="8987" xr:uid="{00000000-0005-0000-0000-000033230000}"/>
    <cellStyle name="Millares(1) 4 5 2" xfId="8988" xr:uid="{00000000-0005-0000-0000-000034230000}"/>
    <cellStyle name="Millares(1) 4 6" xfId="8989" xr:uid="{00000000-0005-0000-0000-000035230000}"/>
    <cellStyle name="Millares(1) 4 6 2" xfId="8990" xr:uid="{00000000-0005-0000-0000-000036230000}"/>
    <cellStyle name="Millares(1) 4 7" xfId="8991" xr:uid="{00000000-0005-0000-0000-000037230000}"/>
    <cellStyle name="Millares(1) 4 7 2" xfId="8992" xr:uid="{00000000-0005-0000-0000-000038230000}"/>
    <cellStyle name="Millares(1) 4 8" xfId="8993" xr:uid="{00000000-0005-0000-0000-000039230000}"/>
    <cellStyle name="Millares(1) 4 8 2" xfId="8994" xr:uid="{00000000-0005-0000-0000-00003A230000}"/>
    <cellStyle name="Millares(1) 4 9" xfId="8995" xr:uid="{00000000-0005-0000-0000-00003B230000}"/>
    <cellStyle name="Millares(1) 5" xfId="8996" xr:uid="{00000000-0005-0000-0000-00003C230000}"/>
    <cellStyle name="Millares(1) 5 2" xfId="8997" xr:uid="{00000000-0005-0000-0000-00003D230000}"/>
    <cellStyle name="Millares(1) 5 2 2" xfId="8998" xr:uid="{00000000-0005-0000-0000-00003E230000}"/>
    <cellStyle name="Millares(1) 5 3" xfId="8999" xr:uid="{00000000-0005-0000-0000-00003F230000}"/>
    <cellStyle name="Millares(1) 5 3 2" xfId="9000" xr:uid="{00000000-0005-0000-0000-000040230000}"/>
    <cellStyle name="Millares(1) 5 4" xfId="9001" xr:uid="{00000000-0005-0000-0000-000041230000}"/>
    <cellStyle name="Millares(1) 5 4 2" xfId="9002" xr:uid="{00000000-0005-0000-0000-000042230000}"/>
    <cellStyle name="Millares(1) 5 5" xfId="9003" xr:uid="{00000000-0005-0000-0000-000043230000}"/>
    <cellStyle name="Millares(1) 5 5 2" xfId="9004" xr:uid="{00000000-0005-0000-0000-000044230000}"/>
    <cellStyle name="Millares(1) 5 6" xfId="9005" xr:uid="{00000000-0005-0000-0000-000045230000}"/>
    <cellStyle name="Millares(1) 5 6 2" xfId="9006" xr:uid="{00000000-0005-0000-0000-000046230000}"/>
    <cellStyle name="Millares(1) 5 7" xfId="9007" xr:uid="{00000000-0005-0000-0000-000047230000}"/>
    <cellStyle name="Millares(1) 5 7 2" xfId="9008" xr:uid="{00000000-0005-0000-0000-000048230000}"/>
    <cellStyle name="Millares(1) 5 8" xfId="9009" xr:uid="{00000000-0005-0000-0000-000049230000}"/>
    <cellStyle name="Millares(1) 5 8 2" xfId="9010" xr:uid="{00000000-0005-0000-0000-00004A230000}"/>
    <cellStyle name="Millares(1) 5 9" xfId="9011" xr:uid="{00000000-0005-0000-0000-00004B230000}"/>
    <cellStyle name="Millares(1) 6" xfId="9012" xr:uid="{00000000-0005-0000-0000-00004C230000}"/>
    <cellStyle name="Millares(1) 6 2" xfId="9013" xr:uid="{00000000-0005-0000-0000-00004D230000}"/>
    <cellStyle name="Millares(1) 6 2 2" xfId="9014" xr:uid="{00000000-0005-0000-0000-00004E230000}"/>
    <cellStyle name="Millares(1) 6 3" xfId="9015" xr:uid="{00000000-0005-0000-0000-00004F230000}"/>
    <cellStyle name="Millares(1) 6 3 2" xfId="9016" xr:uid="{00000000-0005-0000-0000-000050230000}"/>
    <cellStyle name="Millares(1) 6 4" xfId="9017" xr:uid="{00000000-0005-0000-0000-000051230000}"/>
    <cellStyle name="Millares(1) 6 4 2" xfId="9018" xr:uid="{00000000-0005-0000-0000-000052230000}"/>
    <cellStyle name="Millares(1) 6 5" xfId="9019" xr:uid="{00000000-0005-0000-0000-000053230000}"/>
    <cellStyle name="Millares(1) 6 5 2" xfId="9020" xr:uid="{00000000-0005-0000-0000-000054230000}"/>
    <cellStyle name="Millares(1) 6 6" xfId="9021" xr:uid="{00000000-0005-0000-0000-000055230000}"/>
    <cellStyle name="Millares(1) 6 6 2" xfId="9022" xr:uid="{00000000-0005-0000-0000-000056230000}"/>
    <cellStyle name="Millares(1) 6 7" xfId="9023" xr:uid="{00000000-0005-0000-0000-000057230000}"/>
    <cellStyle name="Millares(1) 6 7 2" xfId="9024" xr:uid="{00000000-0005-0000-0000-000058230000}"/>
    <cellStyle name="Millares(1) 6 8" xfId="9025" xr:uid="{00000000-0005-0000-0000-000059230000}"/>
    <cellStyle name="Millares(1) 6 8 2" xfId="9026" xr:uid="{00000000-0005-0000-0000-00005A230000}"/>
    <cellStyle name="Millares(1) 6 9" xfId="9027" xr:uid="{00000000-0005-0000-0000-00005B230000}"/>
    <cellStyle name="Millares(1) 7" xfId="9028" xr:uid="{00000000-0005-0000-0000-00005C230000}"/>
    <cellStyle name="Millares(1) 7 2" xfId="9029" xr:uid="{00000000-0005-0000-0000-00005D230000}"/>
    <cellStyle name="Millares(1) 8" xfId="9030" xr:uid="{00000000-0005-0000-0000-00005E230000}"/>
    <cellStyle name="Millares(1) 8 2" xfId="9031" xr:uid="{00000000-0005-0000-0000-00005F230000}"/>
    <cellStyle name="Millares(1) 9" xfId="9032" xr:uid="{00000000-0005-0000-0000-000060230000}"/>
    <cellStyle name="Millares(1) 9 2" xfId="9033" xr:uid="{00000000-0005-0000-0000-000061230000}"/>
    <cellStyle name="Millares[1]" xfId="9034" xr:uid="{00000000-0005-0000-0000-000062230000}"/>
    <cellStyle name="Millares[1] 10" xfId="9035" xr:uid="{00000000-0005-0000-0000-000063230000}"/>
    <cellStyle name="Millares[1] 10 2" xfId="9036" xr:uid="{00000000-0005-0000-0000-000064230000}"/>
    <cellStyle name="Millares[1] 11" xfId="9037" xr:uid="{00000000-0005-0000-0000-000065230000}"/>
    <cellStyle name="Millares[1] 11 2" xfId="9038" xr:uid="{00000000-0005-0000-0000-000066230000}"/>
    <cellStyle name="Millares[1] 12" xfId="9039" xr:uid="{00000000-0005-0000-0000-000067230000}"/>
    <cellStyle name="Millares[1] 12 2" xfId="9040" xr:uid="{00000000-0005-0000-0000-000068230000}"/>
    <cellStyle name="Millares[1] 13" xfId="9041" xr:uid="{00000000-0005-0000-0000-000069230000}"/>
    <cellStyle name="Millares[1] 13 2" xfId="9042" xr:uid="{00000000-0005-0000-0000-00006A230000}"/>
    <cellStyle name="Millares[1] 14" xfId="9043" xr:uid="{00000000-0005-0000-0000-00006B230000}"/>
    <cellStyle name="Millares[1] 2" xfId="9044" xr:uid="{00000000-0005-0000-0000-00006C230000}"/>
    <cellStyle name="Millares[1] 2 2" xfId="9045" xr:uid="{00000000-0005-0000-0000-00006D230000}"/>
    <cellStyle name="Millares[1] 2 2 2" xfId="9046" xr:uid="{00000000-0005-0000-0000-00006E230000}"/>
    <cellStyle name="Millares[1] 2 3" xfId="9047" xr:uid="{00000000-0005-0000-0000-00006F230000}"/>
    <cellStyle name="Millares[1] 2 3 2" xfId="9048" xr:uid="{00000000-0005-0000-0000-000070230000}"/>
    <cellStyle name="Millares[1] 2 4" xfId="9049" xr:uid="{00000000-0005-0000-0000-000071230000}"/>
    <cellStyle name="Millares[1] 2 4 2" xfId="9050" xr:uid="{00000000-0005-0000-0000-000072230000}"/>
    <cellStyle name="Millares[1] 2 5" xfId="9051" xr:uid="{00000000-0005-0000-0000-000073230000}"/>
    <cellStyle name="Millares[1] 2 5 2" xfId="9052" xr:uid="{00000000-0005-0000-0000-000074230000}"/>
    <cellStyle name="Millares[1] 2 6" xfId="9053" xr:uid="{00000000-0005-0000-0000-000075230000}"/>
    <cellStyle name="Millares[1] 2 6 2" xfId="9054" xr:uid="{00000000-0005-0000-0000-000076230000}"/>
    <cellStyle name="Millares[1] 2 7" xfId="9055" xr:uid="{00000000-0005-0000-0000-000077230000}"/>
    <cellStyle name="Millares[1] 2 7 2" xfId="9056" xr:uid="{00000000-0005-0000-0000-000078230000}"/>
    <cellStyle name="Millares[1] 2 8" xfId="9057" xr:uid="{00000000-0005-0000-0000-000079230000}"/>
    <cellStyle name="Millares[1] 2 8 2" xfId="9058" xr:uid="{00000000-0005-0000-0000-00007A230000}"/>
    <cellStyle name="Millares[1] 2 9" xfId="9059" xr:uid="{00000000-0005-0000-0000-00007B230000}"/>
    <cellStyle name="Millares[1] 3" xfId="9060" xr:uid="{00000000-0005-0000-0000-00007C230000}"/>
    <cellStyle name="Millares[1] 3 2" xfId="9061" xr:uid="{00000000-0005-0000-0000-00007D230000}"/>
    <cellStyle name="Millares[1] 3 2 2" xfId="9062" xr:uid="{00000000-0005-0000-0000-00007E230000}"/>
    <cellStyle name="Millares[1] 3 3" xfId="9063" xr:uid="{00000000-0005-0000-0000-00007F230000}"/>
    <cellStyle name="Millares[1] 3 3 2" xfId="9064" xr:uid="{00000000-0005-0000-0000-000080230000}"/>
    <cellStyle name="Millares[1] 3 4" xfId="9065" xr:uid="{00000000-0005-0000-0000-000081230000}"/>
    <cellStyle name="Millares[1] 3 4 2" xfId="9066" xr:uid="{00000000-0005-0000-0000-000082230000}"/>
    <cellStyle name="Millares[1] 3 5" xfId="9067" xr:uid="{00000000-0005-0000-0000-000083230000}"/>
    <cellStyle name="Millares[1] 3 5 2" xfId="9068" xr:uid="{00000000-0005-0000-0000-000084230000}"/>
    <cellStyle name="Millares[1] 3 6" xfId="9069" xr:uid="{00000000-0005-0000-0000-000085230000}"/>
    <cellStyle name="Millares[1] 3 6 2" xfId="9070" xr:uid="{00000000-0005-0000-0000-000086230000}"/>
    <cellStyle name="Millares[1] 3 7" xfId="9071" xr:uid="{00000000-0005-0000-0000-000087230000}"/>
    <cellStyle name="Millares[1] 3 7 2" xfId="9072" xr:uid="{00000000-0005-0000-0000-000088230000}"/>
    <cellStyle name="Millares[1] 3 8" xfId="9073" xr:uid="{00000000-0005-0000-0000-000089230000}"/>
    <cellStyle name="Millares[1] 3 8 2" xfId="9074" xr:uid="{00000000-0005-0000-0000-00008A230000}"/>
    <cellStyle name="Millares[1] 3 9" xfId="9075" xr:uid="{00000000-0005-0000-0000-00008B230000}"/>
    <cellStyle name="Millares[1] 4" xfId="9076" xr:uid="{00000000-0005-0000-0000-00008C230000}"/>
    <cellStyle name="Millares[1] 4 2" xfId="9077" xr:uid="{00000000-0005-0000-0000-00008D230000}"/>
    <cellStyle name="Millares[1] 4 2 2" xfId="9078" xr:uid="{00000000-0005-0000-0000-00008E230000}"/>
    <cellStyle name="Millares[1] 4 3" xfId="9079" xr:uid="{00000000-0005-0000-0000-00008F230000}"/>
    <cellStyle name="Millares[1] 4 3 2" xfId="9080" xr:uid="{00000000-0005-0000-0000-000090230000}"/>
    <cellStyle name="Millares[1] 4 4" xfId="9081" xr:uid="{00000000-0005-0000-0000-000091230000}"/>
    <cellStyle name="Millares[1] 4 4 2" xfId="9082" xr:uid="{00000000-0005-0000-0000-000092230000}"/>
    <cellStyle name="Millares[1] 4 5" xfId="9083" xr:uid="{00000000-0005-0000-0000-000093230000}"/>
    <cellStyle name="Millares[1] 4 5 2" xfId="9084" xr:uid="{00000000-0005-0000-0000-000094230000}"/>
    <cellStyle name="Millares[1] 4 6" xfId="9085" xr:uid="{00000000-0005-0000-0000-000095230000}"/>
    <cellStyle name="Millares[1] 4 6 2" xfId="9086" xr:uid="{00000000-0005-0000-0000-000096230000}"/>
    <cellStyle name="Millares[1] 4 7" xfId="9087" xr:uid="{00000000-0005-0000-0000-000097230000}"/>
    <cellStyle name="Millares[1] 4 7 2" xfId="9088" xr:uid="{00000000-0005-0000-0000-000098230000}"/>
    <cellStyle name="Millares[1] 4 8" xfId="9089" xr:uid="{00000000-0005-0000-0000-000099230000}"/>
    <cellStyle name="Millares[1] 4 8 2" xfId="9090" xr:uid="{00000000-0005-0000-0000-00009A230000}"/>
    <cellStyle name="Millares[1] 4 9" xfId="9091" xr:uid="{00000000-0005-0000-0000-00009B230000}"/>
    <cellStyle name="Millares[1] 5" xfId="9092" xr:uid="{00000000-0005-0000-0000-00009C230000}"/>
    <cellStyle name="Millares[1] 5 2" xfId="9093" xr:uid="{00000000-0005-0000-0000-00009D230000}"/>
    <cellStyle name="Millares[1] 5 2 2" xfId="9094" xr:uid="{00000000-0005-0000-0000-00009E230000}"/>
    <cellStyle name="Millares[1] 5 3" xfId="9095" xr:uid="{00000000-0005-0000-0000-00009F230000}"/>
    <cellStyle name="Millares[1] 5 3 2" xfId="9096" xr:uid="{00000000-0005-0000-0000-0000A0230000}"/>
    <cellStyle name="Millares[1] 5 4" xfId="9097" xr:uid="{00000000-0005-0000-0000-0000A1230000}"/>
    <cellStyle name="Millares[1] 5 4 2" xfId="9098" xr:uid="{00000000-0005-0000-0000-0000A2230000}"/>
    <cellStyle name="Millares[1] 5 5" xfId="9099" xr:uid="{00000000-0005-0000-0000-0000A3230000}"/>
    <cellStyle name="Millares[1] 5 5 2" xfId="9100" xr:uid="{00000000-0005-0000-0000-0000A4230000}"/>
    <cellStyle name="Millares[1] 5 6" xfId="9101" xr:uid="{00000000-0005-0000-0000-0000A5230000}"/>
    <cellStyle name="Millares[1] 5 6 2" xfId="9102" xr:uid="{00000000-0005-0000-0000-0000A6230000}"/>
    <cellStyle name="Millares[1] 5 7" xfId="9103" xr:uid="{00000000-0005-0000-0000-0000A7230000}"/>
    <cellStyle name="Millares[1] 5 7 2" xfId="9104" xr:uid="{00000000-0005-0000-0000-0000A8230000}"/>
    <cellStyle name="Millares[1] 5 8" xfId="9105" xr:uid="{00000000-0005-0000-0000-0000A9230000}"/>
    <cellStyle name="Millares[1] 5 8 2" xfId="9106" xr:uid="{00000000-0005-0000-0000-0000AA230000}"/>
    <cellStyle name="Millares[1] 5 9" xfId="9107" xr:uid="{00000000-0005-0000-0000-0000AB230000}"/>
    <cellStyle name="Millares[1] 6" xfId="9108" xr:uid="{00000000-0005-0000-0000-0000AC230000}"/>
    <cellStyle name="Millares[1] 6 2" xfId="9109" xr:uid="{00000000-0005-0000-0000-0000AD230000}"/>
    <cellStyle name="Millares[1] 6 2 2" xfId="9110" xr:uid="{00000000-0005-0000-0000-0000AE230000}"/>
    <cellStyle name="Millares[1] 6 3" xfId="9111" xr:uid="{00000000-0005-0000-0000-0000AF230000}"/>
    <cellStyle name="Millares[1] 6 3 2" xfId="9112" xr:uid="{00000000-0005-0000-0000-0000B0230000}"/>
    <cellStyle name="Millares[1] 6 4" xfId="9113" xr:uid="{00000000-0005-0000-0000-0000B1230000}"/>
    <cellStyle name="Millares[1] 6 4 2" xfId="9114" xr:uid="{00000000-0005-0000-0000-0000B2230000}"/>
    <cellStyle name="Millares[1] 6 5" xfId="9115" xr:uid="{00000000-0005-0000-0000-0000B3230000}"/>
    <cellStyle name="Millares[1] 6 5 2" xfId="9116" xr:uid="{00000000-0005-0000-0000-0000B4230000}"/>
    <cellStyle name="Millares[1] 6 6" xfId="9117" xr:uid="{00000000-0005-0000-0000-0000B5230000}"/>
    <cellStyle name="Millares[1] 6 6 2" xfId="9118" xr:uid="{00000000-0005-0000-0000-0000B6230000}"/>
    <cellStyle name="Millares[1] 6 7" xfId="9119" xr:uid="{00000000-0005-0000-0000-0000B7230000}"/>
    <cellStyle name="Millares[1] 6 7 2" xfId="9120" xr:uid="{00000000-0005-0000-0000-0000B8230000}"/>
    <cellStyle name="Millares[1] 6 8" xfId="9121" xr:uid="{00000000-0005-0000-0000-0000B9230000}"/>
    <cellStyle name="Millares[1] 6 8 2" xfId="9122" xr:uid="{00000000-0005-0000-0000-0000BA230000}"/>
    <cellStyle name="Millares[1] 6 9" xfId="9123" xr:uid="{00000000-0005-0000-0000-0000BB230000}"/>
    <cellStyle name="Millares[1] 7" xfId="9124" xr:uid="{00000000-0005-0000-0000-0000BC230000}"/>
    <cellStyle name="Millares[1] 7 2" xfId="9125" xr:uid="{00000000-0005-0000-0000-0000BD230000}"/>
    <cellStyle name="Millares[1] 8" xfId="9126" xr:uid="{00000000-0005-0000-0000-0000BE230000}"/>
    <cellStyle name="Millares[1] 8 2" xfId="9127" xr:uid="{00000000-0005-0000-0000-0000BF230000}"/>
    <cellStyle name="Millares[1] 9" xfId="9128" xr:uid="{00000000-0005-0000-0000-0000C0230000}"/>
    <cellStyle name="Millares[1] 9 2" xfId="9129" xr:uid="{00000000-0005-0000-0000-0000C1230000}"/>
    <cellStyle name="Millares_ADMON-II" xfId="9130" xr:uid="{00000000-0005-0000-0000-0000C2230000}"/>
    <cellStyle name="Milliers [0]_AR1194" xfId="9131" xr:uid="{00000000-0005-0000-0000-0000C3230000}"/>
    <cellStyle name="Milliers_AR1194" xfId="9132" xr:uid="{00000000-0005-0000-0000-0000C4230000}"/>
    <cellStyle name="Moeda [0]_dimon" xfId="9133" xr:uid="{00000000-0005-0000-0000-0000C5230000}"/>
    <cellStyle name="Moeda_dimon" xfId="9134" xr:uid="{00000000-0005-0000-0000-0000C6230000}"/>
    <cellStyle name="Moneda [0]_act" xfId="9135" xr:uid="{00000000-0005-0000-0000-0000C7230000}"/>
    <cellStyle name="Moneda_act" xfId="9136" xr:uid="{00000000-0005-0000-0000-0000C8230000}"/>
    <cellStyle name="Monétaire [0]_Analisi" xfId="9137" xr:uid="{00000000-0005-0000-0000-0000C9230000}"/>
    <cellStyle name="Monétaire_Analisi" xfId="9138" xr:uid="{00000000-0005-0000-0000-0000CA230000}"/>
    <cellStyle name="Multiple" xfId="9139" xr:uid="{00000000-0005-0000-0000-0000CB230000}"/>
    <cellStyle name="Names" xfId="9140" xr:uid="{00000000-0005-0000-0000-0000CC230000}"/>
    <cellStyle name="Neutral 10" xfId="9141" xr:uid="{00000000-0005-0000-0000-0000CD230000}"/>
    <cellStyle name="Neutral 11" xfId="9142" xr:uid="{00000000-0005-0000-0000-0000CE230000}"/>
    <cellStyle name="Neutral 12" xfId="9143" xr:uid="{00000000-0005-0000-0000-0000CF230000}"/>
    <cellStyle name="Neutral 13" xfId="9144" xr:uid="{00000000-0005-0000-0000-0000D0230000}"/>
    <cellStyle name="Neutral 14" xfId="9145" xr:uid="{00000000-0005-0000-0000-0000D1230000}"/>
    <cellStyle name="Neutral 15" xfId="9146" xr:uid="{00000000-0005-0000-0000-0000D2230000}"/>
    <cellStyle name="Neutral 2" xfId="18" xr:uid="{00000000-0005-0000-0000-0000D3230000}"/>
    <cellStyle name="Neutral 2 2" xfId="9147" xr:uid="{00000000-0005-0000-0000-0000D4230000}"/>
    <cellStyle name="Neutral 2 3" xfId="9148" xr:uid="{00000000-0005-0000-0000-0000D5230000}"/>
    <cellStyle name="Neutral 2 4" xfId="9149" xr:uid="{00000000-0005-0000-0000-0000D6230000}"/>
    <cellStyle name="Neutral 2 5" xfId="9150" xr:uid="{00000000-0005-0000-0000-0000D7230000}"/>
    <cellStyle name="Neutral 3" xfId="9151" xr:uid="{00000000-0005-0000-0000-0000D8230000}"/>
    <cellStyle name="Neutral 3 2" xfId="9152" xr:uid="{00000000-0005-0000-0000-0000D9230000}"/>
    <cellStyle name="Neutral 3 3" xfId="9153" xr:uid="{00000000-0005-0000-0000-0000DA230000}"/>
    <cellStyle name="Neutral 3 4" xfId="9154" xr:uid="{00000000-0005-0000-0000-0000DB230000}"/>
    <cellStyle name="Neutral 3 5" xfId="9155" xr:uid="{00000000-0005-0000-0000-0000DC230000}"/>
    <cellStyle name="Neutral 3 6" xfId="9156" xr:uid="{00000000-0005-0000-0000-0000DD230000}"/>
    <cellStyle name="Neutral 4" xfId="9157" xr:uid="{00000000-0005-0000-0000-0000DE230000}"/>
    <cellStyle name="Neutral 5" xfId="9158" xr:uid="{00000000-0005-0000-0000-0000DF230000}"/>
    <cellStyle name="Neutral 6" xfId="9159" xr:uid="{00000000-0005-0000-0000-0000E0230000}"/>
    <cellStyle name="Neutral 7" xfId="9160" xr:uid="{00000000-0005-0000-0000-0000E1230000}"/>
    <cellStyle name="Neutral 8" xfId="9161" xr:uid="{00000000-0005-0000-0000-0000E2230000}"/>
    <cellStyle name="Neutral 9" xfId="9162" xr:uid="{00000000-0005-0000-0000-0000E3230000}"/>
    <cellStyle name="No Comma" xfId="9163" xr:uid="{00000000-0005-0000-0000-0000E4230000}"/>
    <cellStyle name="No Comma 2" xfId="9164" xr:uid="{00000000-0005-0000-0000-0000E5230000}"/>
    <cellStyle name="No Comma 2 2" xfId="9165" xr:uid="{00000000-0005-0000-0000-0000E6230000}"/>
    <cellStyle name="No Comma 2 3" xfId="9166" xr:uid="{00000000-0005-0000-0000-0000E7230000}"/>
    <cellStyle name="No Comma 3" xfId="9167" xr:uid="{00000000-0005-0000-0000-0000E8230000}"/>
    <cellStyle name="No Comma 4" xfId="9168" xr:uid="{00000000-0005-0000-0000-0000E9230000}"/>
    <cellStyle name="no dec" xfId="9169" xr:uid="{00000000-0005-0000-0000-0000EA230000}"/>
    <cellStyle name="NomsZone" xfId="9170" xr:uid="{00000000-0005-0000-0000-0000EB230000}"/>
    <cellStyle name="Non_definito" xfId="9171" xr:uid="{00000000-0005-0000-0000-0000EC230000}"/>
    <cellStyle name="Nor}al" xfId="9172" xr:uid="{00000000-0005-0000-0000-0000ED230000}"/>
    <cellStyle name="Nor}al 2" xfId="9173" xr:uid="{00000000-0005-0000-0000-0000EE230000}"/>
    <cellStyle name="Nor}al 2 2" xfId="9174" xr:uid="{00000000-0005-0000-0000-0000EF230000}"/>
    <cellStyle name="Nor}al 2 3" xfId="9175" xr:uid="{00000000-0005-0000-0000-0000F0230000}"/>
    <cellStyle name="Nor}al 3" xfId="9176" xr:uid="{00000000-0005-0000-0000-0000F1230000}"/>
    <cellStyle name="Nor}al 4" xfId="9177" xr:uid="{00000000-0005-0000-0000-0000F2230000}"/>
    <cellStyle name="Nor}al 5" xfId="18339" xr:uid="{00000000-0005-0000-0000-0000F3230000}"/>
    <cellStyle name="Norm SF7" xfId="9178" xr:uid="{00000000-0005-0000-0000-0000F4230000}"/>
    <cellStyle name="Normal" xfId="0" builtinId="0"/>
    <cellStyle name="Normal - Style1" xfId="9179" xr:uid="{00000000-0005-0000-0000-0000F6230000}"/>
    <cellStyle name="Normal - Style1 2" xfId="9180" xr:uid="{00000000-0005-0000-0000-0000F7230000}"/>
    <cellStyle name="Normal - Style1 2 2 2" xfId="9181" xr:uid="{00000000-0005-0000-0000-0000F8230000}"/>
    <cellStyle name="Normal - Style1 3" xfId="9182" xr:uid="{00000000-0005-0000-0000-0000F9230000}"/>
    <cellStyle name="Normal - Style1 4" xfId="9183" xr:uid="{00000000-0005-0000-0000-0000FA230000}"/>
    <cellStyle name="Normal - Style1 5" xfId="9184" xr:uid="{00000000-0005-0000-0000-0000FB230000}"/>
    <cellStyle name="Normal - Style2" xfId="9185" xr:uid="{00000000-0005-0000-0000-0000FC230000}"/>
    <cellStyle name="Normal - Style3" xfId="9186" xr:uid="{00000000-0005-0000-0000-0000FD230000}"/>
    <cellStyle name="Normal - Style4" xfId="9187" xr:uid="{00000000-0005-0000-0000-0000FE230000}"/>
    <cellStyle name="Normal - Style5" xfId="9188" xr:uid="{00000000-0005-0000-0000-0000FF230000}"/>
    <cellStyle name="Normal - Style6" xfId="9189" xr:uid="{00000000-0005-0000-0000-000000240000}"/>
    <cellStyle name="Normal - Style7" xfId="9190" xr:uid="{00000000-0005-0000-0000-000001240000}"/>
    <cellStyle name="Normal - Style8" xfId="9191" xr:uid="{00000000-0005-0000-0000-000002240000}"/>
    <cellStyle name="Normal 10" xfId="19" xr:uid="{00000000-0005-0000-0000-000003240000}"/>
    <cellStyle name="Normal 10 10" xfId="64" xr:uid="{00000000-0005-0000-0000-000004240000}"/>
    <cellStyle name="Normal 10 2" xfId="90" xr:uid="{00000000-0005-0000-0000-000005240000}"/>
    <cellStyle name="Normal 10 2 2" xfId="9192" xr:uid="{00000000-0005-0000-0000-000006240000}"/>
    <cellStyle name="Normal 10 2 3" xfId="18149" xr:uid="{00000000-0005-0000-0000-000007240000}"/>
    <cellStyle name="Normal 10 2 3 2" xfId="18293" xr:uid="{00000000-0005-0000-0000-000008240000}"/>
    <cellStyle name="Normal 10 2 4" xfId="18242" xr:uid="{00000000-0005-0000-0000-000009240000}"/>
    <cellStyle name="Normal 10 3" xfId="9193" xr:uid="{00000000-0005-0000-0000-00000A240000}"/>
    <cellStyle name="Normal 10 3 2" xfId="9194" xr:uid="{00000000-0005-0000-0000-00000B240000}"/>
    <cellStyle name="Normal 10 4" xfId="9195" xr:uid="{00000000-0005-0000-0000-00000C240000}"/>
    <cellStyle name="Normal 10 4 2" xfId="9196" xr:uid="{00000000-0005-0000-0000-00000D240000}"/>
    <cellStyle name="Normal 10 5" xfId="9197" xr:uid="{00000000-0005-0000-0000-00000E240000}"/>
    <cellStyle name="Normal 10 5 2" xfId="9198" xr:uid="{00000000-0005-0000-0000-00000F240000}"/>
    <cellStyle name="Normal 10 6" xfId="9199" xr:uid="{00000000-0005-0000-0000-000010240000}"/>
    <cellStyle name="Normal 10 7" xfId="9200" xr:uid="{00000000-0005-0000-0000-000011240000}"/>
    <cellStyle name="Normal 10 8" xfId="18135" xr:uid="{00000000-0005-0000-0000-000012240000}"/>
    <cellStyle name="Normal 10 8 2" xfId="18279" xr:uid="{00000000-0005-0000-0000-000013240000}"/>
    <cellStyle name="Normal 10 9" xfId="18228" xr:uid="{00000000-0005-0000-0000-000014240000}"/>
    <cellStyle name="Normal 100" xfId="9201" xr:uid="{00000000-0005-0000-0000-000015240000}"/>
    <cellStyle name="Normal 101" xfId="9202" xr:uid="{00000000-0005-0000-0000-000016240000}"/>
    <cellStyle name="Normal 102" xfId="9203" xr:uid="{00000000-0005-0000-0000-000017240000}"/>
    <cellStyle name="Normal 103" xfId="9204" xr:uid="{00000000-0005-0000-0000-000018240000}"/>
    <cellStyle name="Normal 104" xfId="9205" xr:uid="{00000000-0005-0000-0000-000019240000}"/>
    <cellStyle name="Normal 105" xfId="9206" xr:uid="{00000000-0005-0000-0000-00001A240000}"/>
    <cellStyle name="Normal 106" xfId="9207" xr:uid="{00000000-0005-0000-0000-00001B240000}"/>
    <cellStyle name="Normal 107" xfId="9208" xr:uid="{00000000-0005-0000-0000-00001C240000}"/>
    <cellStyle name="Normal 108" xfId="9209" xr:uid="{00000000-0005-0000-0000-00001D240000}"/>
    <cellStyle name="Normal 109" xfId="9210" xr:uid="{00000000-0005-0000-0000-00001E240000}"/>
    <cellStyle name="Normal 109 2" xfId="18161" xr:uid="{00000000-0005-0000-0000-00001F240000}"/>
    <cellStyle name="Normal 109 2 2" xfId="18305" xr:uid="{00000000-0005-0000-0000-000020240000}"/>
    <cellStyle name="Normal 109 3" xfId="18254" xr:uid="{00000000-0005-0000-0000-000021240000}"/>
    <cellStyle name="Normal 11" xfId="20" xr:uid="{00000000-0005-0000-0000-000022240000}"/>
    <cellStyle name="Normal 11 2" xfId="9211" xr:uid="{00000000-0005-0000-0000-000023240000}"/>
    <cellStyle name="Normal 11 3" xfId="9212" xr:uid="{00000000-0005-0000-0000-000024240000}"/>
    <cellStyle name="Normal 11 4" xfId="9213" xr:uid="{00000000-0005-0000-0000-000025240000}"/>
    <cellStyle name="Normal 11 5" xfId="9214" xr:uid="{00000000-0005-0000-0000-000026240000}"/>
    <cellStyle name="Normal 110" xfId="9215" xr:uid="{00000000-0005-0000-0000-000027240000}"/>
    <cellStyle name="Normal 110 2" xfId="18162" xr:uid="{00000000-0005-0000-0000-000028240000}"/>
    <cellStyle name="Normal 110 2 2" xfId="18306" xr:uid="{00000000-0005-0000-0000-000029240000}"/>
    <cellStyle name="Normal 110 3" xfId="18255" xr:uid="{00000000-0005-0000-0000-00002A240000}"/>
    <cellStyle name="Normal 111" xfId="9216" xr:uid="{00000000-0005-0000-0000-00002B240000}"/>
    <cellStyle name="Normal 111 2" xfId="18163" xr:uid="{00000000-0005-0000-0000-00002C240000}"/>
    <cellStyle name="Normal 111 2 2" xfId="18307" xr:uid="{00000000-0005-0000-0000-00002D240000}"/>
    <cellStyle name="Normal 111 3" xfId="18256" xr:uid="{00000000-0005-0000-0000-00002E240000}"/>
    <cellStyle name="Normal 112" xfId="9217" xr:uid="{00000000-0005-0000-0000-00002F240000}"/>
    <cellStyle name="Normal 112 2" xfId="18164" xr:uid="{00000000-0005-0000-0000-000030240000}"/>
    <cellStyle name="Normal 112 2 2" xfId="18308" xr:uid="{00000000-0005-0000-0000-000031240000}"/>
    <cellStyle name="Normal 112 3" xfId="18257" xr:uid="{00000000-0005-0000-0000-000032240000}"/>
    <cellStyle name="Normal 113" xfId="9218" xr:uid="{00000000-0005-0000-0000-000033240000}"/>
    <cellStyle name="Normal 113 2" xfId="18165" xr:uid="{00000000-0005-0000-0000-000034240000}"/>
    <cellStyle name="Normal 113 2 2" xfId="18309" xr:uid="{00000000-0005-0000-0000-000035240000}"/>
    <cellStyle name="Normal 113 3" xfId="18258" xr:uid="{00000000-0005-0000-0000-000036240000}"/>
    <cellStyle name="Normal 114" xfId="18177" xr:uid="{00000000-0005-0000-0000-000037240000}"/>
    <cellStyle name="Normal 114 2" xfId="18318" xr:uid="{00000000-0005-0000-0000-000038240000}"/>
    <cellStyle name="Normal 115" xfId="18184" xr:uid="{00000000-0005-0000-0000-000039240000}"/>
    <cellStyle name="Normal 116" xfId="18215" xr:uid="{00000000-0005-0000-0000-00003A240000}"/>
    <cellStyle name="Normal 116 2" xfId="18327" xr:uid="{00000000-0005-0000-0000-00003B240000}"/>
    <cellStyle name="Normal 117" xfId="18176" xr:uid="{00000000-0005-0000-0000-00003C240000}"/>
    <cellStyle name="Normal 118" xfId="18329" xr:uid="{00000000-0005-0000-0000-00003D240000}"/>
    <cellStyle name="Normal 119" xfId="55" xr:uid="{00000000-0005-0000-0000-00003E240000}"/>
    <cellStyle name="Normal 12" xfId="56" xr:uid="{00000000-0005-0000-0000-00003F240000}"/>
    <cellStyle name="Normal 12 2" xfId="9219" xr:uid="{00000000-0005-0000-0000-000040240000}"/>
    <cellStyle name="Normal 12 2 2" xfId="9220" xr:uid="{00000000-0005-0000-0000-000041240000}"/>
    <cellStyle name="Normal 12 3" xfId="9221" xr:uid="{00000000-0005-0000-0000-000042240000}"/>
    <cellStyle name="Normal 12 3 2" xfId="9222" xr:uid="{00000000-0005-0000-0000-000043240000}"/>
    <cellStyle name="Normal 12 4" xfId="9223" xr:uid="{00000000-0005-0000-0000-000044240000}"/>
    <cellStyle name="Normal 12 4 2" xfId="9224" xr:uid="{00000000-0005-0000-0000-000045240000}"/>
    <cellStyle name="Normal 12 5" xfId="9225" xr:uid="{00000000-0005-0000-0000-000046240000}"/>
    <cellStyle name="Normal 12 5 2" xfId="9226" xr:uid="{00000000-0005-0000-0000-000047240000}"/>
    <cellStyle name="Normal 12 6" xfId="9227" xr:uid="{00000000-0005-0000-0000-000048240000}"/>
    <cellStyle name="Normal 12 7" xfId="18136" xr:uid="{00000000-0005-0000-0000-000049240000}"/>
    <cellStyle name="Normal 12 7 2" xfId="18280" xr:uid="{00000000-0005-0000-0000-00004A240000}"/>
    <cellStyle name="Normal 12 8" xfId="18229" xr:uid="{00000000-0005-0000-0000-00004B240000}"/>
    <cellStyle name="Normal 12 9" xfId="85" xr:uid="{00000000-0005-0000-0000-00004C240000}"/>
    <cellStyle name="Normal 120" xfId="18332" xr:uid="{00000000-0005-0000-0000-00004D240000}"/>
    <cellStyle name="Normal 13" xfId="9228" xr:uid="{00000000-0005-0000-0000-00004E240000}"/>
    <cellStyle name="Normal 13 2" xfId="9229" xr:uid="{00000000-0005-0000-0000-00004F240000}"/>
    <cellStyle name="Normal 13 3" xfId="9230" xr:uid="{00000000-0005-0000-0000-000050240000}"/>
    <cellStyle name="Normal 13 4" xfId="9231" xr:uid="{00000000-0005-0000-0000-000051240000}"/>
    <cellStyle name="Normal 14" xfId="21" xr:uid="{00000000-0005-0000-0000-000052240000}"/>
    <cellStyle name="Normal 14 2" xfId="9232" xr:uid="{00000000-0005-0000-0000-000053240000}"/>
    <cellStyle name="Normal 14 2 2" xfId="9233" xr:uid="{00000000-0005-0000-0000-000054240000}"/>
    <cellStyle name="Normal 14 3" xfId="9234" xr:uid="{00000000-0005-0000-0000-000055240000}"/>
    <cellStyle name="Normal 14 4" xfId="9235" xr:uid="{00000000-0005-0000-0000-000056240000}"/>
    <cellStyle name="Normal 14 5" xfId="9236" xr:uid="{00000000-0005-0000-0000-000057240000}"/>
    <cellStyle name="Normal 15" xfId="9237" xr:uid="{00000000-0005-0000-0000-000058240000}"/>
    <cellStyle name="Normal 15 2" xfId="9238" xr:uid="{00000000-0005-0000-0000-000059240000}"/>
    <cellStyle name="Normal 15 3" xfId="9239" xr:uid="{00000000-0005-0000-0000-00005A240000}"/>
    <cellStyle name="Normal 15 4" xfId="9240" xr:uid="{00000000-0005-0000-0000-00005B240000}"/>
    <cellStyle name="Normal 16" xfId="9241" xr:uid="{00000000-0005-0000-0000-00005C240000}"/>
    <cellStyle name="Normal 16 2" xfId="9242" xr:uid="{00000000-0005-0000-0000-00005D240000}"/>
    <cellStyle name="Normal 17" xfId="9243" xr:uid="{00000000-0005-0000-0000-00005E240000}"/>
    <cellStyle name="Normal 17 2" xfId="9244" xr:uid="{00000000-0005-0000-0000-00005F240000}"/>
    <cellStyle name="Normal 17 3" xfId="9245" xr:uid="{00000000-0005-0000-0000-000060240000}"/>
    <cellStyle name="Normal 17 4" xfId="9246" xr:uid="{00000000-0005-0000-0000-000061240000}"/>
    <cellStyle name="Normal 18" xfId="9247" xr:uid="{00000000-0005-0000-0000-000062240000}"/>
    <cellStyle name="Normal 18 2" xfId="9248" xr:uid="{00000000-0005-0000-0000-000063240000}"/>
    <cellStyle name="Normal 18 3" xfId="9249" xr:uid="{00000000-0005-0000-0000-000064240000}"/>
    <cellStyle name="Normal 18 4" xfId="9250" xr:uid="{00000000-0005-0000-0000-000065240000}"/>
    <cellStyle name="Normal 18 5" xfId="9251" xr:uid="{00000000-0005-0000-0000-000066240000}"/>
    <cellStyle name="Normal 19" xfId="22" xr:uid="{00000000-0005-0000-0000-000067240000}"/>
    <cellStyle name="Normal 19 2" xfId="9252" xr:uid="{00000000-0005-0000-0000-000068240000}"/>
    <cellStyle name="Normal 19 3" xfId="9253" xr:uid="{00000000-0005-0000-0000-000069240000}"/>
    <cellStyle name="Normal 19 4" xfId="9254" xr:uid="{00000000-0005-0000-0000-00006A240000}"/>
    <cellStyle name="Normal 19 5" xfId="9255" xr:uid="{00000000-0005-0000-0000-00006B240000}"/>
    <cellStyle name="Normal 19 6" xfId="9256" xr:uid="{00000000-0005-0000-0000-00006C240000}"/>
    <cellStyle name="Normal 19 7" xfId="9257" xr:uid="{00000000-0005-0000-0000-00006D240000}"/>
    <cellStyle name="Normal 19 7 2" xfId="18166" xr:uid="{00000000-0005-0000-0000-00006E240000}"/>
    <cellStyle name="Normal 19 7 2 2" xfId="18310" xr:uid="{00000000-0005-0000-0000-00006F240000}"/>
    <cellStyle name="Normal 19 7 3" xfId="18259" xr:uid="{00000000-0005-0000-0000-000070240000}"/>
    <cellStyle name="Normal 2" xfId="2" xr:uid="{00000000-0005-0000-0000-000071240000}"/>
    <cellStyle name="Normal 2 10" xfId="9258" xr:uid="{00000000-0005-0000-0000-000072240000}"/>
    <cellStyle name="Normal 2 10 2" xfId="9259" xr:uid="{00000000-0005-0000-0000-000073240000}"/>
    <cellStyle name="Normal 2 10 2 2" xfId="9260" xr:uid="{00000000-0005-0000-0000-000074240000}"/>
    <cellStyle name="Normal 2 10 3" xfId="9261" xr:uid="{00000000-0005-0000-0000-000075240000}"/>
    <cellStyle name="Normal 2 10 3 2" xfId="9262" xr:uid="{00000000-0005-0000-0000-000076240000}"/>
    <cellStyle name="Normal 2 10 4" xfId="9263" xr:uid="{00000000-0005-0000-0000-000077240000}"/>
    <cellStyle name="Normal 2 10 4 2" xfId="9264" xr:uid="{00000000-0005-0000-0000-000078240000}"/>
    <cellStyle name="Normal 2 10 5" xfId="9265" xr:uid="{00000000-0005-0000-0000-000079240000}"/>
    <cellStyle name="Normal 2 10 5 2" xfId="9266" xr:uid="{00000000-0005-0000-0000-00007A240000}"/>
    <cellStyle name="Normal 2 10 6" xfId="9267" xr:uid="{00000000-0005-0000-0000-00007B240000}"/>
    <cellStyle name="Normal 2 11" xfId="9268" xr:uid="{00000000-0005-0000-0000-00007C240000}"/>
    <cellStyle name="Normal 2 11 2" xfId="9269" xr:uid="{00000000-0005-0000-0000-00007D240000}"/>
    <cellStyle name="Normal 2 12" xfId="9270" xr:uid="{00000000-0005-0000-0000-00007E240000}"/>
    <cellStyle name="Normal 2 12 2" xfId="9271" xr:uid="{00000000-0005-0000-0000-00007F240000}"/>
    <cellStyle name="Normal 2 13" xfId="9272" xr:uid="{00000000-0005-0000-0000-000080240000}"/>
    <cellStyle name="Normal 2 13 2" xfId="9273" xr:uid="{00000000-0005-0000-0000-000081240000}"/>
    <cellStyle name="Normal 2 14" xfId="9274" xr:uid="{00000000-0005-0000-0000-000082240000}"/>
    <cellStyle name="Normal 2 14 2" xfId="9275" xr:uid="{00000000-0005-0000-0000-000083240000}"/>
    <cellStyle name="Normal 2 15" xfId="9276" xr:uid="{00000000-0005-0000-0000-000084240000}"/>
    <cellStyle name="Normal 2 16" xfId="9277" xr:uid="{00000000-0005-0000-0000-000085240000}"/>
    <cellStyle name="Normal 2 17" xfId="9278" xr:uid="{00000000-0005-0000-0000-000086240000}"/>
    <cellStyle name="Normal 2 18" xfId="9279" xr:uid="{00000000-0005-0000-0000-000087240000}"/>
    <cellStyle name="Normal 2 19" xfId="9280" xr:uid="{00000000-0005-0000-0000-000088240000}"/>
    <cellStyle name="Normal 2 2" xfId="23" xr:uid="{00000000-0005-0000-0000-000089240000}"/>
    <cellStyle name="Normal 2 2 10" xfId="65" xr:uid="{00000000-0005-0000-0000-00008A240000}"/>
    <cellStyle name="Normal 2 2 2" xfId="88" xr:uid="{00000000-0005-0000-0000-00008B240000}"/>
    <cellStyle name="Normal 2 2 2 2" xfId="9281" xr:uid="{00000000-0005-0000-0000-00008C240000}"/>
    <cellStyle name="Normal 2 2 2 3" xfId="9282" xr:uid="{00000000-0005-0000-0000-00008D240000}"/>
    <cellStyle name="Normal 2 2 2 4" xfId="18147" xr:uid="{00000000-0005-0000-0000-00008E240000}"/>
    <cellStyle name="Normal 2 2 2 4 2" xfId="18291" xr:uid="{00000000-0005-0000-0000-00008F240000}"/>
    <cellStyle name="Normal 2 2 2 5" xfId="18240" xr:uid="{00000000-0005-0000-0000-000090240000}"/>
    <cellStyle name="Normal 2 2 25" xfId="9283" xr:uid="{00000000-0005-0000-0000-000091240000}"/>
    <cellStyle name="Normal 2 2 3" xfId="9284" xr:uid="{00000000-0005-0000-0000-000092240000}"/>
    <cellStyle name="Normal 2 2 3 2" xfId="9285" xr:uid="{00000000-0005-0000-0000-000093240000}"/>
    <cellStyle name="Normal 2 2 4" xfId="9286" xr:uid="{00000000-0005-0000-0000-000094240000}"/>
    <cellStyle name="Normal 2 2 4 2" xfId="9287" xr:uid="{00000000-0005-0000-0000-000095240000}"/>
    <cellStyle name="Normal 2 2 5" xfId="9288" xr:uid="{00000000-0005-0000-0000-000096240000}"/>
    <cellStyle name="Normal 2 2 5 2" xfId="9289" xr:uid="{00000000-0005-0000-0000-000097240000}"/>
    <cellStyle name="Normal 2 2 6" xfId="9290" xr:uid="{00000000-0005-0000-0000-000098240000}"/>
    <cellStyle name="Normal 2 2 7" xfId="9291" xr:uid="{00000000-0005-0000-0000-000099240000}"/>
    <cellStyle name="Normal 2 2 8" xfId="18133" xr:uid="{00000000-0005-0000-0000-00009A240000}"/>
    <cellStyle name="Normal 2 2 8 2" xfId="18277" xr:uid="{00000000-0005-0000-0000-00009B240000}"/>
    <cellStyle name="Normal 2 2 9" xfId="18226" xr:uid="{00000000-0005-0000-0000-00009C240000}"/>
    <cellStyle name="Normal 2 20" xfId="9292" xr:uid="{00000000-0005-0000-0000-00009D240000}"/>
    <cellStyle name="Normal 2 21" xfId="9293" xr:uid="{00000000-0005-0000-0000-00009E240000}"/>
    <cellStyle name="Normal 2 22" xfId="9294" xr:uid="{00000000-0005-0000-0000-00009F240000}"/>
    <cellStyle name="Normal 2 23" xfId="9295" xr:uid="{00000000-0005-0000-0000-0000A0240000}"/>
    <cellStyle name="Normal 2 24" xfId="9296" xr:uid="{00000000-0005-0000-0000-0000A1240000}"/>
    <cellStyle name="Normal 2 25" xfId="9297" xr:uid="{00000000-0005-0000-0000-0000A2240000}"/>
    <cellStyle name="Normal 2 26" xfId="9298" xr:uid="{00000000-0005-0000-0000-0000A3240000}"/>
    <cellStyle name="Normal 2 27" xfId="9299" xr:uid="{00000000-0005-0000-0000-0000A4240000}"/>
    <cellStyle name="Normal 2 28" xfId="9300" xr:uid="{00000000-0005-0000-0000-0000A5240000}"/>
    <cellStyle name="Normal 2 29" xfId="9301" xr:uid="{00000000-0005-0000-0000-0000A6240000}"/>
    <cellStyle name="Normal 2 3" xfId="86" xr:uid="{00000000-0005-0000-0000-0000A7240000}"/>
    <cellStyle name="Normal 2 3 10" xfId="18234" xr:uid="{00000000-0005-0000-0000-0000A8240000}"/>
    <cellStyle name="Normal 2 3 2" xfId="9302" xr:uid="{00000000-0005-0000-0000-0000A9240000}"/>
    <cellStyle name="Normal 2 3 2 2" xfId="9303" xr:uid="{00000000-0005-0000-0000-0000AA240000}"/>
    <cellStyle name="Normal 2 3 3" xfId="9304" xr:uid="{00000000-0005-0000-0000-0000AB240000}"/>
    <cellStyle name="Normal 2 3 3 2" xfId="9305" xr:uid="{00000000-0005-0000-0000-0000AC240000}"/>
    <cellStyle name="Normal 2 3 4" xfId="9306" xr:uid="{00000000-0005-0000-0000-0000AD240000}"/>
    <cellStyle name="Normal 2 3 4 2" xfId="9307" xr:uid="{00000000-0005-0000-0000-0000AE240000}"/>
    <cellStyle name="Normal 2 3 5" xfId="9308" xr:uid="{00000000-0005-0000-0000-0000AF240000}"/>
    <cellStyle name="Normal 2 3 5 2" xfId="9309" xr:uid="{00000000-0005-0000-0000-0000B0240000}"/>
    <cellStyle name="Normal 2 3 6" xfId="9310" xr:uid="{00000000-0005-0000-0000-0000B1240000}"/>
    <cellStyle name="Normal 2 3 7" xfId="9311" xr:uid="{00000000-0005-0000-0000-0000B2240000}"/>
    <cellStyle name="Normal 2 3 8" xfId="9312" xr:uid="{00000000-0005-0000-0000-0000B3240000}"/>
    <cellStyle name="Normal 2 3 9" xfId="18141" xr:uid="{00000000-0005-0000-0000-0000B4240000}"/>
    <cellStyle name="Normal 2 3 9 2" xfId="18285" xr:uid="{00000000-0005-0000-0000-0000B5240000}"/>
    <cellStyle name="Normal 2 30" xfId="9313" xr:uid="{00000000-0005-0000-0000-0000B6240000}"/>
    <cellStyle name="Normal 2 31" xfId="9314" xr:uid="{00000000-0005-0000-0000-0000B7240000}"/>
    <cellStyle name="Normal 2 32" xfId="9315" xr:uid="{00000000-0005-0000-0000-0000B8240000}"/>
    <cellStyle name="Normal 2 33" xfId="9316" xr:uid="{00000000-0005-0000-0000-0000B9240000}"/>
    <cellStyle name="Normal 2 34" xfId="9317" xr:uid="{00000000-0005-0000-0000-0000BA240000}"/>
    <cellStyle name="Normal 2 35" xfId="9318" xr:uid="{00000000-0005-0000-0000-0000BB240000}"/>
    <cellStyle name="Normal 2 36" xfId="9319" xr:uid="{00000000-0005-0000-0000-0000BC240000}"/>
    <cellStyle name="Normal 2 37" xfId="9320" xr:uid="{00000000-0005-0000-0000-0000BD240000}"/>
    <cellStyle name="Normal 2 38" xfId="9321" xr:uid="{00000000-0005-0000-0000-0000BE240000}"/>
    <cellStyle name="Normal 2 39" xfId="9322" xr:uid="{00000000-0005-0000-0000-0000BF240000}"/>
    <cellStyle name="Normal 2 4" xfId="9323" xr:uid="{00000000-0005-0000-0000-0000C0240000}"/>
    <cellStyle name="Normal 2 4 2" xfId="9324" xr:uid="{00000000-0005-0000-0000-0000C1240000}"/>
    <cellStyle name="Normal 2 4 2 2" xfId="9325" xr:uid="{00000000-0005-0000-0000-0000C2240000}"/>
    <cellStyle name="Normal 2 4 3" xfId="9326" xr:uid="{00000000-0005-0000-0000-0000C3240000}"/>
    <cellStyle name="Normal 2 4 3 2" xfId="9327" xr:uid="{00000000-0005-0000-0000-0000C4240000}"/>
    <cellStyle name="Normal 2 4 4" xfId="9328" xr:uid="{00000000-0005-0000-0000-0000C5240000}"/>
    <cellStyle name="Normal 2 4 4 2" xfId="9329" xr:uid="{00000000-0005-0000-0000-0000C6240000}"/>
    <cellStyle name="Normal 2 4 5" xfId="9330" xr:uid="{00000000-0005-0000-0000-0000C7240000}"/>
    <cellStyle name="Normal 2 4 5 2" xfId="9331" xr:uid="{00000000-0005-0000-0000-0000C8240000}"/>
    <cellStyle name="Normal 2 4 6" xfId="9332" xr:uid="{00000000-0005-0000-0000-0000C9240000}"/>
    <cellStyle name="Normal 2 40" xfId="9333" xr:uid="{00000000-0005-0000-0000-0000CA240000}"/>
    <cellStyle name="Normal 2 41" xfId="9334" xr:uid="{00000000-0005-0000-0000-0000CB240000}"/>
    <cellStyle name="Normal 2 42" xfId="9335" xr:uid="{00000000-0005-0000-0000-0000CC240000}"/>
    <cellStyle name="Normal 2 43" xfId="9336" xr:uid="{00000000-0005-0000-0000-0000CD240000}"/>
    <cellStyle name="Normal 2 44" xfId="9337" xr:uid="{00000000-0005-0000-0000-0000CE240000}"/>
    <cellStyle name="Normal 2 45" xfId="9338" xr:uid="{00000000-0005-0000-0000-0000CF240000}"/>
    <cellStyle name="Normal 2 46" xfId="9339" xr:uid="{00000000-0005-0000-0000-0000D0240000}"/>
    <cellStyle name="Normal 2 47" xfId="9340" xr:uid="{00000000-0005-0000-0000-0000D1240000}"/>
    <cellStyle name="Normal 2 48" xfId="9341" xr:uid="{00000000-0005-0000-0000-0000D2240000}"/>
    <cellStyle name="Normal 2 49" xfId="9342" xr:uid="{00000000-0005-0000-0000-0000D3240000}"/>
    <cellStyle name="Normal 2 5" xfId="9343" xr:uid="{00000000-0005-0000-0000-0000D4240000}"/>
    <cellStyle name="Normal 2 5 2" xfId="9344" xr:uid="{00000000-0005-0000-0000-0000D5240000}"/>
    <cellStyle name="Normal 2 5 2 2" xfId="9345" xr:uid="{00000000-0005-0000-0000-0000D6240000}"/>
    <cellStyle name="Normal 2 5 3" xfId="9346" xr:uid="{00000000-0005-0000-0000-0000D7240000}"/>
    <cellStyle name="Normal 2 5 3 2" xfId="9347" xr:uid="{00000000-0005-0000-0000-0000D8240000}"/>
    <cellStyle name="Normal 2 5 4" xfId="9348" xr:uid="{00000000-0005-0000-0000-0000D9240000}"/>
    <cellStyle name="Normal 2 5 4 2" xfId="9349" xr:uid="{00000000-0005-0000-0000-0000DA240000}"/>
    <cellStyle name="Normal 2 5 5" xfId="9350" xr:uid="{00000000-0005-0000-0000-0000DB240000}"/>
    <cellStyle name="Normal 2 5 5 2" xfId="9351" xr:uid="{00000000-0005-0000-0000-0000DC240000}"/>
    <cellStyle name="Normal 2 5 6" xfId="9352" xr:uid="{00000000-0005-0000-0000-0000DD240000}"/>
    <cellStyle name="Normal 2 50" xfId="9353" xr:uid="{00000000-0005-0000-0000-0000DE240000}"/>
    <cellStyle name="Normal 2 51" xfId="9354" xr:uid="{00000000-0005-0000-0000-0000DF240000}"/>
    <cellStyle name="Normal 2 52" xfId="9355" xr:uid="{00000000-0005-0000-0000-0000E0240000}"/>
    <cellStyle name="Normal 2 53" xfId="9356" xr:uid="{00000000-0005-0000-0000-0000E1240000}"/>
    <cellStyle name="Normal 2 54" xfId="18127" xr:uid="{00000000-0005-0000-0000-0000E2240000}"/>
    <cellStyle name="Normal 2 54 2" xfId="18271" xr:uid="{00000000-0005-0000-0000-0000E3240000}"/>
    <cellStyle name="Normal 2 55" xfId="18220" xr:uid="{00000000-0005-0000-0000-0000E4240000}"/>
    <cellStyle name="Normal 2 6" xfId="9357" xr:uid="{00000000-0005-0000-0000-0000E5240000}"/>
    <cellStyle name="Normal 2 6 2" xfId="9358" xr:uid="{00000000-0005-0000-0000-0000E6240000}"/>
    <cellStyle name="Normal 2 6 2 2" xfId="9359" xr:uid="{00000000-0005-0000-0000-0000E7240000}"/>
    <cellStyle name="Normal 2 6 3" xfId="9360" xr:uid="{00000000-0005-0000-0000-0000E8240000}"/>
    <cellStyle name="Normal 2 6 3 2" xfId="9361" xr:uid="{00000000-0005-0000-0000-0000E9240000}"/>
    <cellStyle name="Normal 2 6 4" xfId="9362" xr:uid="{00000000-0005-0000-0000-0000EA240000}"/>
    <cellStyle name="Normal 2 6 4 2" xfId="9363" xr:uid="{00000000-0005-0000-0000-0000EB240000}"/>
    <cellStyle name="Normal 2 6 5" xfId="9364" xr:uid="{00000000-0005-0000-0000-0000EC240000}"/>
    <cellStyle name="Normal 2 6 5 2" xfId="9365" xr:uid="{00000000-0005-0000-0000-0000ED240000}"/>
    <cellStyle name="Normal 2 6 6" xfId="9366" xr:uid="{00000000-0005-0000-0000-0000EE240000}"/>
    <cellStyle name="Normal 2 7" xfId="9367" xr:uid="{00000000-0005-0000-0000-0000EF240000}"/>
    <cellStyle name="Normal 2 7 2" xfId="9368" xr:uid="{00000000-0005-0000-0000-0000F0240000}"/>
    <cellStyle name="Normal 2 7 2 2" xfId="9369" xr:uid="{00000000-0005-0000-0000-0000F1240000}"/>
    <cellStyle name="Normal 2 7 3" xfId="9370" xr:uid="{00000000-0005-0000-0000-0000F2240000}"/>
    <cellStyle name="Normal 2 7 3 2" xfId="9371" xr:uid="{00000000-0005-0000-0000-0000F3240000}"/>
    <cellStyle name="Normal 2 7 4" xfId="9372" xr:uid="{00000000-0005-0000-0000-0000F4240000}"/>
    <cellStyle name="Normal 2 7 4 2" xfId="9373" xr:uid="{00000000-0005-0000-0000-0000F5240000}"/>
    <cellStyle name="Normal 2 7 5" xfId="9374" xr:uid="{00000000-0005-0000-0000-0000F6240000}"/>
    <cellStyle name="Normal 2 7 5 2" xfId="9375" xr:uid="{00000000-0005-0000-0000-0000F7240000}"/>
    <cellStyle name="Normal 2 7 6" xfId="9376" xr:uid="{00000000-0005-0000-0000-0000F8240000}"/>
    <cellStyle name="Normal 2 8" xfId="9377" xr:uid="{00000000-0005-0000-0000-0000F9240000}"/>
    <cellStyle name="Normal 2 8 2" xfId="9378" xr:uid="{00000000-0005-0000-0000-0000FA240000}"/>
    <cellStyle name="Normal 2 8 2 2" xfId="9379" xr:uid="{00000000-0005-0000-0000-0000FB240000}"/>
    <cellStyle name="Normal 2 8 3" xfId="9380" xr:uid="{00000000-0005-0000-0000-0000FC240000}"/>
    <cellStyle name="Normal 2 8 3 2" xfId="9381" xr:uid="{00000000-0005-0000-0000-0000FD240000}"/>
    <cellStyle name="Normal 2 8 4" xfId="9382" xr:uid="{00000000-0005-0000-0000-0000FE240000}"/>
    <cellStyle name="Normal 2 8 4 2" xfId="9383" xr:uid="{00000000-0005-0000-0000-0000FF240000}"/>
    <cellStyle name="Normal 2 8 5" xfId="9384" xr:uid="{00000000-0005-0000-0000-000000250000}"/>
    <cellStyle name="Normal 2 8 5 2" xfId="9385" xr:uid="{00000000-0005-0000-0000-000001250000}"/>
    <cellStyle name="Normal 2 8 6" xfId="9386" xr:uid="{00000000-0005-0000-0000-000002250000}"/>
    <cellStyle name="Normal 2 9" xfId="9387" xr:uid="{00000000-0005-0000-0000-000003250000}"/>
    <cellStyle name="Normal 2 9 2" xfId="9388" xr:uid="{00000000-0005-0000-0000-000004250000}"/>
    <cellStyle name="Normal 2 9 2 2" xfId="9389" xr:uid="{00000000-0005-0000-0000-000005250000}"/>
    <cellStyle name="Normal 2 9 3" xfId="9390" xr:uid="{00000000-0005-0000-0000-000006250000}"/>
    <cellStyle name="Normal 2 9 3 2" xfId="9391" xr:uid="{00000000-0005-0000-0000-000007250000}"/>
    <cellStyle name="Normal 2 9 4" xfId="9392" xr:uid="{00000000-0005-0000-0000-000008250000}"/>
    <cellStyle name="Normal 2 9 4 2" xfId="9393" xr:uid="{00000000-0005-0000-0000-000009250000}"/>
    <cellStyle name="Normal 2 9 5" xfId="9394" xr:uid="{00000000-0005-0000-0000-00000A250000}"/>
    <cellStyle name="Normal 2 9 5 2" xfId="9395" xr:uid="{00000000-0005-0000-0000-00000B250000}"/>
    <cellStyle name="Normal 2 9 6" xfId="9396" xr:uid="{00000000-0005-0000-0000-00000C250000}"/>
    <cellStyle name="Normal 2_AMS Increment 30.11.09-13.12.09" xfId="9397" xr:uid="{00000000-0005-0000-0000-00000D250000}"/>
    <cellStyle name="Normal 20" xfId="9398" xr:uid="{00000000-0005-0000-0000-00000E250000}"/>
    <cellStyle name="Normal 20 2" xfId="9399" xr:uid="{00000000-0005-0000-0000-00000F250000}"/>
    <cellStyle name="Normal 20 3" xfId="9400" xr:uid="{00000000-0005-0000-0000-000010250000}"/>
    <cellStyle name="Normal 20 4" xfId="9401" xr:uid="{00000000-0005-0000-0000-000011250000}"/>
    <cellStyle name="Normal 20 5" xfId="18167" xr:uid="{00000000-0005-0000-0000-000012250000}"/>
    <cellStyle name="Normal 20 5 2" xfId="18311" xr:uid="{00000000-0005-0000-0000-000013250000}"/>
    <cellStyle name="Normal 20 6" xfId="18260" xr:uid="{00000000-0005-0000-0000-000014250000}"/>
    <cellStyle name="Normal 21" xfId="9402" xr:uid="{00000000-0005-0000-0000-000015250000}"/>
    <cellStyle name="Normal 21 2" xfId="9403" xr:uid="{00000000-0005-0000-0000-000016250000}"/>
    <cellStyle name="Normal 22" xfId="9404" xr:uid="{00000000-0005-0000-0000-000017250000}"/>
    <cellStyle name="Normal 22 2" xfId="9405" xr:uid="{00000000-0005-0000-0000-000018250000}"/>
    <cellStyle name="Normal 23" xfId="9406" xr:uid="{00000000-0005-0000-0000-000019250000}"/>
    <cellStyle name="Normal 23 2" xfId="9407" xr:uid="{00000000-0005-0000-0000-00001A250000}"/>
    <cellStyle name="Normal 24" xfId="9408" xr:uid="{00000000-0005-0000-0000-00001B250000}"/>
    <cellStyle name="Normal 24 2" xfId="9409" xr:uid="{00000000-0005-0000-0000-00001C250000}"/>
    <cellStyle name="Normal 24 2 2" xfId="9410" xr:uid="{00000000-0005-0000-0000-00001D250000}"/>
    <cellStyle name="Normal 25" xfId="9411" xr:uid="{00000000-0005-0000-0000-00001E250000}"/>
    <cellStyle name="Normal 25 2" xfId="9412" xr:uid="{00000000-0005-0000-0000-00001F250000}"/>
    <cellStyle name="Normal 26" xfId="9413" xr:uid="{00000000-0005-0000-0000-000020250000}"/>
    <cellStyle name="Normal 26 2" xfId="9414" xr:uid="{00000000-0005-0000-0000-000021250000}"/>
    <cellStyle name="Normal 27" xfId="9415" xr:uid="{00000000-0005-0000-0000-000022250000}"/>
    <cellStyle name="Normal 27 2" xfId="9416" xr:uid="{00000000-0005-0000-0000-000023250000}"/>
    <cellStyle name="Normal 27 3" xfId="9417" xr:uid="{00000000-0005-0000-0000-000024250000}"/>
    <cellStyle name="Normal 27 4" xfId="9418" xr:uid="{00000000-0005-0000-0000-000025250000}"/>
    <cellStyle name="Normal 27 5" xfId="9419" xr:uid="{00000000-0005-0000-0000-000026250000}"/>
    <cellStyle name="Normal 28" xfId="9420" xr:uid="{00000000-0005-0000-0000-000027250000}"/>
    <cellStyle name="Normal 28 2" xfId="9421" xr:uid="{00000000-0005-0000-0000-000028250000}"/>
    <cellStyle name="Normal 29" xfId="9422" xr:uid="{00000000-0005-0000-0000-000029250000}"/>
    <cellStyle name="Normal 3" xfId="24" xr:uid="{00000000-0005-0000-0000-00002A250000}"/>
    <cellStyle name="Normal 3 2" xfId="25" xr:uid="{00000000-0005-0000-0000-00002B250000}"/>
    <cellStyle name="Normal 3 2 2" xfId="9424" xr:uid="{00000000-0005-0000-0000-00002C250000}"/>
    <cellStyle name="Normal 3 2 2 2" xfId="26" xr:uid="{00000000-0005-0000-0000-00002D250000}"/>
    <cellStyle name="Normal 3 2 2 3" xfId="9425" xr:uid="{00000000-0005-0000-0000-00002E250000}"/>
    <cellStyle name="Normal 3 2 2 4" xfId="9426" xr:uid="{00000000-0005-0000-0000-00002F250000}"/>
    <cellStyle name="Normal 3 2 2 5" xfId="9427" xr:uid="{00000000-0005-0000-0000-000030250000}"/>
    <cellStyle name="Normal 3 2 2 6" xfId="9428" xr:uid="{00000000-0005-0000-0000-000031250000}"/>
    <cellStyle name="Normal 3 2 3" xfId="9429" xr:uid="{00000000-0005-0000-0000-000032250000}"/>
    <cellStyle name="Normal 3 2 4" xfId="9430" xr:uid="{00000000-0005-0000-0000-000033250000}"/>
    <cellStyle name="Normal 3 2 5" xfId="9431" xr:uid="{00000000-0005-0000-0000-000034250000}"/>
    <cellStyle name="Normal 3 2 6" xfId="9432" xr:uid="{00000000-0005-0000-0000-000035250000}"/>
    <cellStyle name="Normal 3 2 7" xfId="9433" xr:uid="{00000000-0005-0000-0000-000036250000}"/>
    <cellStyle name="Normal 3 2 8" xfId="9423" xr:uid="{00000000-0005-0000-0000-000037250000}"/>
    <cellStyle name="Normal 3 3" xfId="9434" xr:uid="{00000000-0005-0000-0000-000038250000}"/>
    <cellStyle name="Normal 3 4" xfId="9435" xr:uid="{00000000-0005-0000-0000-000039250000}"/>
    <cellStyle name="Normal 3 5" xfId="9436" xr:uid="{00000000-0005-0000-0000-00003A250000}"/>
    <cellStyle name="Normal 3 6" xfId="9437" xr:uid="{00000000-0005-0000-0000-00003B250000}"/>
    <cellStyle name="Normal 3 7" xfId="9438" xr:uid="{00000000-0005-0000-0000-00003C250000}"/>
    <cellStyle name="Normal 3 8" xfId="9439" xr:uid="{00000000-0005-0000-0000-00003D250000}"/>
    <cellStyle name="Normal 30" xfId="9440" xr:uid="{00000000-0005-0000-0000-00003E250000}"/>
    <cellStyle name="Normal 31" xfId="9441" xr:uid="{00000000-0005-0000-0000-00003F250000}"/>
    <cellStyle name="Normal 32" xfId="9442" xr:uid="{00000000-0005-0000-0000-000040250000}"/>
    <cellStyle name="Normal 33" xfId="9443" xr:uid="{00000000-0005-0000-0000-000041250000}"/>
    <cellStyle name="Normal 34" xfId="9444" xr:uid="{00000000-0005-0000-0000-000042250000}"/>
    <cellStyle name="Normal 35" xfId="9445" xr:uid="{00000000-0005-0000-0000-000043250000}"/>
    <cellStyle name="Normal 36" xfId="9446" xr:uid="{00000000-0005-0000-0000-000044250000}"/>
    <cellStyle name="Normal 36 2" xfId="9447" xr:uid="{00000000-0005-0000-0000-000045250000}"/>
    <cellStyle name="Normal 37" xfId="9448" xr:uid="{00000000-0005-0000-0000-000046250000}"/>
    <cellStyle name="Normal 38" xfId="9449" xr:uid="{00000000-0005-0000-0000-000047250000}"/>
    <cellStyle name="Normal 39" xfId="9450" xr:uid="{00000000-0005-0000-0000-000048250000}"/>
    <cellStyle name="Normal 4" xfId="27" xr:uid="{00000000-0005-0000-0000-000049250000}"/>
    <cellStyle name="Normal 4 10" xfId="9451" xr:uid="{00000000-0005-0000-0000-00004A250000}"/>
    <cellStyle name="Normal 4 10 2" xfId="9452" xr:uid="{00000000-0005-0000-0000-00004B250000}"/>
    <cellStyle name="Normal 4 11" xfId="9453" xr:uid="{00000000-0005-0000-0000-00004C250000}"/>
    <cellStyle name="Normal 4 12" xfId="9454" xr:uid="{00000000-0005-0000-0000-00004D250000}"/>
    <cellStyle name="Normal 4 13" xfId="18128" xr:uid="{00000000-0005-0000-0000-00004E250000}"/>
    <cellStyle name="Normal 4 13 2" xfId="18272" xr:uid="{00000000-0005-0000-0000-00004F250000}"/>
    <cellStyle name="Normal 4 14" xfId="18221" xr:uid="{00000000-0005-0000-0000-000050250000}"/>
    <cellStyle name="Normal 4 15" xfId="66" xr:uid="{00000000-0005-0000-0000-000051250000}"/>
    <cellStyle name="Normal 4 2" xfId="28" xr:uid="{00000000-0005-0000-0000-000052250000}"/>
    <cellStyle name="Normal 4 2 10" xfId="67" xr:uid="{00000000-0005-0000-0000-000053250000}"/>
    <cellStyle name="Normal 4 2 2" xfId="9455" xr:uid="{00000000-0005-0000-0000-000054250000}"/>
    <cellStyle name="Normal 4 2 2 2" xfId="9456" xr:uid="{00000000-0005-0000-0000-000055250000}"/>
    <cellStyle name="Normal 4 2 3" xfId="9457" xr:uid="{00000000-0005-0000-0000-000056250000}"/>
    <cellStyle name="Normal 4 2 3 2" xfId="9458" xr:uid="{00000000-0005-0000-0000-000057250000}"/>
    <cellStyle name="Normal 4 2 4" xfId="9459" xr:uid="{00000000-0005-0000-0000-000058250000}"/>
    <cellStyle name="Normal 4 2 4 2" xfId="9460" xr:uid="{00000000-0005-0000-0000-000059250000}"/>
    <cellStyle name="Normal 4 2 5" xfId="9461" xr:uid="{00000000-0005-0000-0000-00005A250000}"/>
    <cellStyle name="Normal 4 2 5 2" xfId="9462" xr:uid="{00000000-0005-0000-0000-00005B250000}"/>
    <cellStyle name="Normal 4 2 6" xfId="9463" xr:uid="{00000000-0005-0000-0000-00005C250000}"/>
    <cellStyle name="Normal 4 2 7" xfId="9464" xr:uid="{00000000-0005-0000-0000-00005D250000}"/>
    <cellStyle name="Normal 4 2 8" xfId="18142" xr:uid="{00000000-0005-0000-0000-00005E250000}"/>
    <cellStyle name="Normal 4 2 8 2" xfId="18286" xr:uid="{00000000-0005-0000-0000-00005F250000}"/>
    <cellStyle name="Normal 4 2 9" xfId="18235" xr:uid="{00000000-0005-0000-0000-000060250000}"/>
    <cellStyle name="Normal 4 3" xfId="29" xr:uid="{00000000-0005-0000-0000-000061250000}"/>
    <cellStyle name="Normal 4 3 2" xfId="9466" xr:uid="{00000000-0005-0000-0000-000062250000}"/>
    <cellStyle name="Normal 4 3 2 2" xfId="9467" xr:uid="{00000000-0005-0000-0000-000063250000}"/>
    <cellStyle name="Normal 4 3 3" xfId="9468" xr:uid="{00000000-0005-0000-0000-000064250000}"/>
    <cellStyle name="Normal 4 3 3 2" xfId="9469" xr:uid="{00000000-0005-0000-0000-000065250000}"/>
    <cellStyle name="Normal 4 3 4" xfId="9470" xr:uid="{00000000-0005-0000-0000-000066250000}"/>
    <cellStyle name="Normal 4 3 4 2" xfId="9471" xr:uid="{00000000-0005-0000-0000-000067250000}"/>
    <cellStyle name="Normal 4 3 5" xfId="9472" xr:uid="{00000000-0005-0000-0000-000068250000}"/>
    <cellStyle name="Normal 4 3 5 2" xfId="9473" xr:uid="{00000000-0005-0000-0000-000069250000}"/>
    <cellStyle name="Normal 4 3 6" xfId="9474" xr:uid="{00000000-0005-0000-0000-00006A250000}"/>
    <cellStyle name="Normal 4 3 7" xfId="18185" xr:uid="{00000000-0005-0000-0000-00006B250000}"/>
    <cellStyle name="Normal 4 3 7 2" xfId="18323" xr:uid="{00000000-0005-0000-0000-00006C250000}"/>
    <cellStyle name="Normal 4 3 8" xfId="9465" xr:uid="{00000000-0005-0000-0000-00006D250000}"/>
    <cellStyle name="Normal 4 3 9" xfId="68" xr:uid="{00000000-0005-0000-0000-00006E250000}"/>
    <cellStyle name="Normal 4 4" xfId="30" xr:uid="{00000000-0005-0000-0000-00006F250000}"/>
    <cellStyle name="Normal 4 4 2" xfId="9476" xr:uid="{00000000-0005-0000-0000-000070250000}"/>
    <cellStyle name="Normal 4 4 2 2" xfId="9477" xr:uid="{00000000-0005-0000-0000-000071250000}"/>
    <cellStyle name="Normal 4 4 3" xfId="9478" xr:uid="{00000000-0005-0000-0000-000072250000}"/>
    <cellStyle name="Normal 4 4 3 2" xfId="9479" xr:uid="{00000000-0005-0000-0000-000073250000}"/>
    <cellStyle name="Normal 4 4 4" xfId="9480" xr:uid="{00000000-0005-0000-0000-000074250000}"/>
    <cellStyle name="Normal 4 4 4 2" xfId="9481" xr:uid="{00000000-0005-0000-0000-000075250000}"/>
    <cellStyle name="Normal 4 4 5" xfId="9482" xr:uid="{00000000-0005-0000-0000-000076250000}"/>
    <cellStyle name="Normal 4 4 5 2" xfId="9483" xr:uid="{00000000-0005-0000-0000-000077250000}"/>
    <cellStyle name="Normal 4 4 6" xfId="9484" xr:uid="{00000000-0005-0000-0000-000078250000}"/>
    <cellStyle name="Normal 4 4 7" xfId="18186" xr:uid="{00000000-0005-0000-0000-000079250000}"/>
    <cellStyle name="Normal 4 4 7 2" xfId="18324" xr:uid="{00000000-0005-0000-0000-00007A250000}"/>
    <cellStyle name="Normal 4 4 8" xfId="9475" xr:uid="{00000000-0005-0000-0000-00007B250000}"/>
    <cellStyle name="Normal 4 4 9" xfId="69" xr:uid="{00000000-0005-0000-0000-00007C250000}"/>
    <cellStyle name="Normal 4 5" xfId="31" xr:uid="{00000000-0005-0000-0000-00007D250000}"/>
    <cellStyle name="Normal 4 5 2" xfId="9486" xr:uid="{00000000-0005-0000-0000-00007E250000}"/>
    <cellStyle name="Normal 4 5 2 2" xfId="9487" xr:uid="{00000000-0005-0000-0000-00007F250000}"/>
    <cellStyle name="Normal 4 5 3" xfId="9488" xr:uid="{00000000-0005-0000-0000-000080250000}"/>
    <cellStyle name="Normal 4 5 3 2" xfId="9489" xr:uid="{00000000-0005-0000-0000-000081250000}"/>
    <cellStyle name="Normal 4 5 4" xfId="9490" xr:uid="{00000000-0005-0000-0000-000082250000}"/>
    <cellStyle name="Normal 4 5 4 2" xfId="9491" xr:uid="{00000000-0005-0000-0000-000083250000}"/>
    <cellStyle name="Normal 4 5 5" xfId="9492" xr:uid="{00000000-0005-0000-0000-000084250000}"/>
    <cellStyle name="Normal 4 5 5 2" xfId="9493" xr:uid="{00000000-0005-0000-0000-000085250000}"/>
    <cellStyle name="Normal 4 5 6" xfId="9494" xr:uid="{00000000-0005-0000-0000-000086250000}"/>
    <cellStyle name="Normal 4 5 7" xfId="18187" xr:uid="{00000000-0005-0000-0000-000087250000}"/>
    <cellStyle name="Normal 4 5 7 2" xfId="18325" xr:uid="{00000000-0005-0000-0000-000088250000}"/>
    <cellStyle name="Normal 4 5 8" xfId="9485" xr:uid="{00000000-0005-0000-0000-000089250000}"/>
    <cellStyle name="Normal 4 5 9" xfId="70" xr:uid="{00000000-0005-0000-0000-00008A250000}"/>
    <cellStyle name="Normal 4 6" xfId="32" xr:uid="{00000000-0005-0000-0000-00008B250000}"/>
    <cellStyle name="Normal 4 6 2" xfId="9496" xr:uid="{00000000-0005-0000-0000-00008C250000}"/>
    <cellStyle name="Normal 4 6 2 2" xfId="9497" xr:uid="{00000000-0005-0000-0000-00008D250000}"/>
    <cellStyle name="Normal 4 6 3" xfId="9498" xr:uid="{00000000-0005-0000-0000-00008E250000}"/>
    <cellStyle name="Normal 4 6 4" xfId="18188" xr:uid="{00000000-0005-0000-0000-00008F250000}"/>
    <cellStyle name="Normal 4 6 4 2" xfId="18326" xr:uid="{00000000-0005-0000-0000-000090250000}"/>
    <cellStyle name="Normal 4 6 5" xfId="9495" xr:uid="{00000000-0005-0000-0000-000091250000}"/>
    <cellStyle name="Normal 4 6 6" xfId="71" xr:uid="{00000000-0005-0000-0000-000092250000}"/>
    <cellStyle name="Normal 4 7" xfId="9499" xr:uid="{00000000-0005-0000-0000-000093250000}"/>
    <cellStyle name="Normal 4 7 2" xfId="9500" xr:uid="{00000000-0005-0000-0000-000094250000}"/>
    <cellStyle name="Normal 4 7 2 2" xfId="9501" xr:uid="{00000000-0005-0000-0000-000095250000}"/>
    <cellStyle name="Normal 4 7 3" xfId="9502" xr:uid="{00000000-0005-0000-0000-000096250000}"/>
    <cellStyle name="Normal 4 8" xfId="9503" xr:uid="{00000000-0005-0000-0000-000097250000}"/>
    <cellStyle name="Normal 4 8 2" xfId="9504" xr:uid="{00000000-0005-0000-0000-000098250000}"/>
    <cellStyle name="Normal 4 8 2 2" xfId="9505" xr:uid="{00000000-0005-0000-0000-000099250000}"/>
    <cellStyle name="Normal 4 8 3" xfId="9506" xr:uid="{00000000-0005-0000-0000-00009A250000}"/>
    <cellStyle name="Normal 4 9" xfId="9507" xr:uid="{00000000-0005-0000-0000-00009B250000}"/>
    <cellStyle name="Normal 4 9 2" xfId="9508" xr:uid="{00000000-0005-0000-0000-00009C250000}"/>
    <cellStyle name="Normal 40" xfId="9509" xr:uid="{00000000-0005-0000-0000-00009D250000}"/>
    <cellStyle name="Normal 41" xfId="9510" xr:uid="{00000000-0005-0000-0000-00009E250000}"/>
    <cellStyle name="Normal 42" xfId="9511" xr:uid="{00000000-0005-0000-0000-00009F250000}"/>
    <cellStyle name="Normal 43" xfId="9512" xr:uid="{00000000-0005-0000-0000-0000A0250000}"/>
    <cellStyle name="Normal 44" xfId="9513" xr:uid="{00000000-0005-0000-0000-0000A1250000}"/>
    <cellStyle name="Normal 45" xfId="9514" xr:uid="{00000000-0005-0000-0000-0000A2250000}"/>
    <cellStyle name="Normal 46" xfId="9515" xr:uid="{00000000-0005-0000-0000-0000A3250000}"/>
    <cellStyle name="Normal 47" xfId="9516" xr:uid="{00000000-0005-0000-0000-0000A4250000}"/>
    <cellStyle name="Normal 48" xfId="9517" xr:uid="{00000000-0005-0000-0000-0000A5250000}"/>
    <cellStyle name="Normal 49" xfId="9518" xr:uid="{00000000-0005-0000-0000-0000A6250000}"/>
    <cellStyle name="Normal 5" xfId="33" xr:uid="{00000000-0005-0000-0000-0000A7250000}"/>
    <cellStyle name="Normal 5 10" xfId="9519" xr:uid="{00000000-0005-0000-0000-0000A8250000}"/>
    <cellStyle name="Normal 5 10 2" xfId="9520" xr:uid="{00000000-0005-0000-0000-0000A9250000}"/>
    <cellStyle name="Normal 5 11" xfId="9521" xr:uid="{00000000-0005-0000-0000-0000AA250000}"/>
    <cellStyle name="Normal 5 11 2" xfId="9522" xr:uid="{00000000-0005-0000-0000-0000AB250000}"/>
    <cellStyle name="Normal 5 12" xfId="9523" xr:uid="{00000000-0005-0000-0000-0000AC250000}"/>
    <cellStyle name="Normal 5 13" xfId="9524" xr:uid="{00000000-0005-0000-0000-0000AD250000}"/>
    <cellStyle name="Normal 5 14" xfId="9525" xr:uid="{00000000-0005-0000-0000-0000AE250000}"/>
    <cellStyle name="Normal 5 15" xfId="9526" xr:uid="{00000000-0005-0000-0000-0000AF250000}"/>
    <cellStyle name="Normal 5 16" xfId="9527" xr:uid="{00000000-0005-0000-0000-0000B0250000}"/>
    <cellStyle name="Normal 5 17" xfId="9528" xr:uid="{00000000-0005-0000-0000-0000B1250000}"/>
    <cellStyle name="Normal 5 18" xfId="9529" xr:uid="{00000000-0005-0000-0000-0000B2250000}"/>
    <cellStyle name="Normal 5 19" xfId="9530" xr:uid="{00000000-0005-0000-0000-0000B3250000}"/>
    <cellStyle name="Normal 5 2" xfId="34" xr:uid="{00000000-0005-0000-0000-0000B4250000}"/>
    <cellStyle name="Normal 5 2 10" xfId="9531" xr:uid="{00000000-0005-0000-0000-0000B5250000}"/>
    <cellStyle name="Normal 5 2 11" xfId="9532" xr:uid="{00000000-0005-0000-0000-0000B6250000}"/>
    <cellStyle name="Normal 5 2 12" xfId="9533" xr:uid="{00000000-0005-0000-0000-0000B7250000}"/>
    <cellStyle name="Normal 5 2 13" xfId="9534" xr:uid="{00000000-0005-0000-0000-0000B8250000}"/>
    <cellStyle name="Normal 5 2 14" xfId="18143" xr:uid="{00000000-0005-0000-0000-0000B9250000}"/>
    <cellStyle name="Normal 5 2 14 2" xfId="18287" xr:uid="{00000000-0005-0000-0000-0000BA250000}"/>
    <cellStyle name="Normal 5 2 15" xfId="18236" xr:uid="{00000000-0005-0000-0000-0000BB250000}"/>
    <cellStyle name="Normal 5 2 16" xfId="73" xr:uid="{00000000-0005-0000-0000-0000BC250000}"/>
    <cellStyle name="Normal 5 2 2" xfId="9535" xr:uid="{00000000-0005-0000-0000-0000BD250000}"/>
    <cellStyle name="Normal 5 2 2 2" xfId="9536" xr:uid="{00000000-0005-0000-0000-0000BE250000}"/>
    <cellStyle name="Normal 5 2 3" xfId="9537" xr:uid="{00000000-0005-0000-0000-0000BF250000}"/>
    <cellStyle name="Normal 5 2 3 2" xfId="9538" xr:uid="{00000000-0005-0000-0000-0000C0250000}"/>
    <cellStyle name="Normal 5 2 4" xfId="9539" xr:uid="{00000000-0005-0000-0000-0000C1250000}"/>
    <cellStyle name="Normal 5 2 4 2" xfId="9540" xr:uid="{00000000-0005-0000-0000-0000C2250000}"/>
    <cellStyle name="Normal 5 2 5" xfId="9541" xr:uid="{00000000-0005-0000-0000-0000C3250000}"/>
    <cellStyle name="Normal 5 2 5 2" xfId="9542" xr:uid="{00000000-0005-0000-0000-0000C4250000}"/>
    <cellStyle name="Normal 5 2 6" xfId="9543" xr:uid="{00000000-0005-0000-0000-0000C5250000}"/>
    <cellStyle name="Normal 5 2 7" xfId="9544" xr:uid="{00000000-0005-0000-0000-0000C6250000}"/>
    <cellStyle name="Normal 5 2 8" xfId="9545" xr:uid="{00000000-0005-0000-0000-0000C7250000}"/>
    <cellStyle name="Normal 5 2 9" xfId="9546" xr:uid="{00000000-0005-0000-0000-0000C8250000}"/>
    <cellStyle name="Normal 5 2_AMS Increment 30.11.09-13.12.09" xfId="9547" xr:uid="{00000000-0005-0000-0000-0000C9250000}"/>
    <cellStyle name="Normal 5 20" xfId="9548" xr:uid="{00000000-0005-0000-0000-0000CA250000}"/>
    <cellStyle name="Normal 5 21" xfId="9549" xr:uid="{00000000-0005-0000-0000-0000CB250000}"/>
    <cellStyle name="Normal 5 22" xfId="9550" xr:uid="{00000000-0005-0000-0000-0000CC250000}"/>
    <cellStyle name="Normal 5 23" xfId="9551" xr:uid="{00000000-0005-0000-0000-0000CD250000}"/>
    <cellStyle name="Normal 5 24" xfId="9552" xr:uid="{00000000-0005-0000-0000-0000CE250000}"/>
    <cellStyle name="Normal 5 25" xfId="9553" xr:uid="{00000000-0005-0000-0000-0000CF250000}"/>
    <cellStyle name="Normal 5 26" xfId="9554" xr:uid="{00000000-0005-0000-0000-0000D0250000}"/>
    <cellStyle name="Normal 5 27" xfId="9555" xr:uid="{00000000-0005-0000-0000-0000D1250000}"/>
    <cellStyle name="Normal 5 28" xfId="9556" xr:uid="{00000000-0005-0000-0000-0000D2250000}"/>
    <cellStyle name="Normal 5 29" xfId="18129" xr:uid="{00000000-0005-0000-0000-0000D3250000}"/>
    <cellStyle name="Normal 5 29 2" xfId="18273" xr:uid="{00000000-0005-0000-0000-0000D4250000}"/>
    <cellStyle name="Normal 5 3" xfId="9557" xr:uid="{00000000-0005-0000-0000-0000D5250000}"/>
    <cellStyle name="Normal 5 3 10" xfId="9558" xr:uid="{00000000-0005-0000-0000-0000D6250000}"/>
    <cellStyle name="Normal 5 3 11" xfId="9559" xr:uid="{00000000-0005-0000-0000-0000D7250000}"/>
    <cellStyle name="Normal 5 3 12" xfId="9560" xr:uid="{00000000-0005-0000-0000-0000D8250000}"/>
    <cellStyle name="Normal 5 3 2" xfId="9561" xr:uid="{00000000-0005-0000-0000-0000D9250000}"/>
    <cellStyle name="Normal 5 3 2 2" xfId="9562" xr:uid="{00000000-0005-0000-0000-0000DA250000}"/>
    <cellStyle name="Normal 5 3 3" xfId="9563" xr:uid="{00000000-0005-0000-0000-0000DB250000}"/>
    <cellStyle name="Normal 5 3 3 2" xfId="9564" xr:uid="{00000000-0005-0000-0000-0000DC250000}"/>
    <cellStyle name="Normal 5 3 4" xfId="9565" xr:uid="{00000000-0005-0000-0000-0000DD250000}"/>
    <cellStyle name="Normal 5 3 4 2" xfId="9566" xr:uid="{00000000-0005-0000-0000-0000DE250000}"/>
    <cellStyle name="Normal 5 3 5" xfId="9567" xr:uid="{00000000-0005-0000-0000-0000DF250000}"/>
    <cellStyle name="Normal 5 3 5 2" xfId="9568" xr:uid="{00000000-0005-0000-0000-0000E0250000}"/>
    <cellStyle name="Normal 5 3 6" xfId="9569" xr:uid="{00000000-0005-0000-0000-0000E1250000}"/>
    <cellStyle name="Normal 5 3 7" xfId="9570" xr:uid="{00000000-0005-0000-0000-0000E2250000}"/>
    <cellStyle name="Normal 5 3 8" xfId="9571" xr:uid="{00000000-0005-0000-0000-0000E3250000}"/>
    <cellStyle name="Normal 5 3 9" xfId="9572" xr:uid="{00000000-0005-0000-0000-0000E4250000}"/>
    <cellStyle name="Normal 5 3_AMS Increment 30.11.09-13.12.09" xfId="9573" xr:uid="{00000000-0005-0000-0000-0000E5250000}"/>
    <cellStyle name="Normal 5 30" xfId="18222" xr:uid="{00000000-0005-0000-0000-0000E6250000}"/>
    <cellStyle name="Normal 5 31" xfId="72" xr:uid="{00000000-0005-0000-0000-0000E7250000}"/>
    <cellStyle name="Normal 5 4" xfId="9574" xr:uid="{00000000-0005-0000-0000-0000E8250000}"/>
    <cellStyle name="Normal 5 4 10" xfId="9575" xr:uid="{00000000-0005-0000-0000-0000E9250000}"/>
    <cellStyle name="Normal 5 4 11" xfId="9576" xr:uid="{00000000-0005-0000-0000-0000EA250000}"/>
    <cellStyle name="Normal 5 4 12" xfId="9577" xr:uid="{00000000-0005-0000-0000-0000EB250000}"/>
    <cellStyle name="Normal 5 4 2" xfId="9578" xr:uid="{00000000-0005-0000-0000-0000EC250000}"/>
    <cellStyle name="Normal 5 4 2 2" xfId="9579" xr:uid="{00000000-0005-0000-0000-0000ED250000}"/>
    <cellStyle name="Normal 5 4 3" xfId="9580" xr:uid="{00000000-0005-0000-0000-0000EE250000}"/>
    <cellStyle name="Normal 5 4 3 2" xfId="9581" xr:uid="{00000000-0005-0000-0000-0000EF250000}"/>
    <cellStyle name="Normal 5 4 4" xfId="9582" xr:uid="{00000000-0005-0000-0000-0000F0250000}"/>
    <cellStyle name="Normal 5 4 4 2" xfId="9583" xr:uid="{00000000-0005-0000-0000-0000F1250000}"/>
    <cellStyle name="Normal 5 4 5" xfId="9584" xr:uid="{00000000-0005-0000-0000-0000F2250000}"/>
    <cellStyle name="Normal 5 4 5 2" xfId="9585" xr:uid="{00000000-0005-0000-0000-0000F3250000}"/>
    <cellStyle name="Normal 5 4 6" xfId="9586" xr:uid="{00000000-0005-0000-0000-0000F4250000}"/>
    <cellStyle name="Normal 5 4 7" xfId="9587" xr:uid="{00000000-0005-0000-0000-0000F5250000}"/>
    <cellStyle name="Normal 5 4 8" xfId="9588" xr:uid="{00000000-0005-0000-0000-0000F6250000}"/>
    <cellStyle name="Normal 5 4 9" xfId="9589" xr:uid="{00000000-0005-0000-0000-0000F7250000}"/>
    <cellStyle name="Normal 5 4_AMS Increment 30.11.09-13.12.09" xfId="9590" xr:uid="{00000000-0005-0000-0000-0000F8250000}"/>
    <cellStyle name="Normal 5 5" xfId="9591" xr:uid="{00000000-0005-0000-0000-0000F9250000}"/>
    <cellStyle name="Normal 5 5 10" xfId="9592" xr:uid="{00000000-0005-0000-0000-0000FA250000}"/>
    <cellStyle name="Normal 5 5 11" xfId="9593" xr:uid="{00000000-0005-0000-0000-0000FB250000}"/>
    <cellStyle name="Normal 5 5 12" xfId="9594" xr:uid="{00000000-0005-0000-0000-0000FC250000}"/>
    <cellStyle name="Normal 5 5 2" xfId="9595" xr:uid="{00000000-0005-0000-0000-0000FD250000}"/>
    <cellStyle name="Normal 5 5 2 2" xfId="9596" xr:uid="{00000000-0005-0000-0000-0000FE250000}"/>
    <cellStyle name="Normal 5 5 3" xfId="9597" xr:uid="{00000000-0005-0000-0000-0000FF250000}"/>
    <cellStyle name="Normal 5 5 3 2" xfId="9598" xr:uid="{00000000-0005-0000-0000-000000260000}"/>
    <cellStyle name="Normal 5 5 4" xfId="9599" xr:uid="{00000000-0005-0000-0000-000001260000}"/>
    <cellStyle name="Normal 5 5 4 2" xfId="9600" xr:uid="{00000000-0005-0000-0000-000002260000}"/>
    <cellStyle name="Normal 5 5 5" xfId="9601" xr:uid="{00000000-0005-0000-0000-000003260000}"/>
    <cellStyle name="Normal 5 5 5 2" xfId="9602" xr:uid="{00000000-0005-0000-0000-000004260000}"/>
    <cellStyle name="Normal 5 5 6" xfId="9603" xr:uid="{00000000-0005-0000-0000-000005260000}"/>
    <cellStyle name="Normal 5 5 7" xfId="9604" xr:uid="{00000000-0005-0000-0000-000006260000}"/>
    <cellStyle name="Normal 5 5 8" xfId="9605" xr:uid="{00000000-0005-0000-0000-000007260000}"/>
    <cellStyle name="Normal 5 5 9" xfId="9606" xr:uid="{00000000-0005-0000-0000-000008260000}"/>
    <cellStyle name="Normal 5 5_AMS Increment 30.11.09-13.12.09" xfId="9607" xr:uid="{00000000-0005-0000-0000-000009260000}"/>
    <cellStyle name="Normal 5 6" xfId="9608" xr:uid="{00000000-0005-0000-0000-00000A260000}"/>
    <cellStyle name="Normal 5 6 10" xfId="9609" xr:uid="{00000000-0005-0000-0000-00000B260000}"/>
    <cellStyle name="Normal 5 6 11" xfId="9610" xr:uid="{00000000-0005-0000-0000-00000C260000}"/>
    <cellStyle name="Normal 5 6 12" xfId="9611" xr:uid="{00000000-0005-0000-0000-00000D260000}"/>
    <cellStyle name="Normal 5 6 2" xfId="9612" xr:uid="{00000000-0005-0000-0000-00000E260000}"/>
    <cellStyle name="Normal 5 6 2 2" xfId="9613" xr:uid="{00000000-0005-0000-0000-00000F260000}"/>
    <cellStyle name="Normal 5 6 3" xfId="9614" xr:uid="{00000000-0005-0000-0000-000010260000}"/>
    <cellStyle name="Normal 5 6 3 2" xfId="9615" xr:uid="{00000000-0005-0000-0000-000011260000}"/>
    <cellStyle name="Normal 5 6 4" xfId="9616" xr:uid="{00000000-0005-0000-0000-000012260000}"/>
    <cellStyle name="Normal 5 6 4 2" xfId="9617" xr:uid="{00000000-0005-0000-0000-000013260000}"/>
    <cellStyle name="Normal 5 6 5" xfId="9618" xr:uid="{00000000-0005-0000-0000-000014260000}"/>
    <cellStyle name="Normal 5 6 5 2" xfId="9619" xr:uid="{00000000-0005-0000-0000-000015260000}"/>
    <cellStyle name="Normal 5 6 6" xfId="9620" xr:uid="{00000000-0005-0000-0000-000016260000}"/>
    <cellStyle name="Normal 5 6 7" xfId="9621" xr:uid="{00000000-0005-0000-0000-000017260000}"/>
    <cellStyle name="Normal 5 6 8" xfId="9622" xr:uid="{00000000-0005-0000-0000-000018260000}"/>
    <cellStyle name="Normal 5 6 9" xfId="9623" xr:uid="{00000000-0005-0000-0000-000019260000}"/>
    <cellStyle name="Normal 5 6_AMS Increment 30.11.09-13.12.09" xfId="9624" xr:uid="{00000000-0005-0000-0000-00001A260000}"/>
    <cellStyle name="Normal 5 7" xfId="9625" xr:uid="{00000000-0005-0000-0000-00001B260000}"/>
    <cellStyle name="Normal 5 7 10" xfId="9626" xr:uid="{00000000-0005-0000-0000-00001C260000}"/>
    <cellStyle name="Normal 5 7 11" xfId="9627" xr:uid="{00000000-0005-0000-0000-00001D260000}"/>
    <cellStyle name="Normal 5 7 12" xfId="9628" xr:uid="{00000000-0005-0000-0000-00001E260000}"/>
    <cellStyle name="Normal 5 7 2" xfId="9629" xr:uid="{00000000-0005-0000-0000-00001F260000}"/>
    <cellStyle name="Normal 5 7 2 2" xfId="9630" xr:uid="{00000000-0005-0000-0000-000020260000}"/>
    <cellStyle name="Normal 5 7 3" xfId="9631" xr:uid="{00000000-0005-0000-0000-000021260000}"/>
    <cellStyle name="Normal 5 7 3 2" xfId="9632" xr:uid="{00000000-0005-0000-0000-000022260000}"/>
    <cellStyle name="Normal 5 7 4" xfId="9633" xr:uid="{00000000-0005-0000-0000-000023260000}"/>
    <cellStyle name="Normal 5 7 4 2" xfId="9634" xr:uid="{00000000-0005-0000-0000-000024260000}"/>
    <cellStyle name="Normal 5 7 5" xfId="9635" xr:uid="{00000000-0005-0000-0000-000025260000}"/>
    <cellStyle name="Normal 5 7 5 2" xfId="9636" xr:uid="{00000000-0005-0000-0000-000026260000}"/>
    <cellStyle name="Normal 5 7 6" xfId="9637" xr:uid="{00000000-0005-0000-0000-000027260000}"/>
    <cellStyle name="Normal 5 7 7" xfId="9638" xr:uid="{00000000-0005-0000-0000-000028260000}"/>
    <cellStyle name="Normal 5 7 8" xfId="9639" xr:uid="{00000000-0005-0000-0000-000029260000}"/>
    <cellStyle name="Normal 5 7 9" xfId="9640" xr:uid="{00000000-0005-0000-0000-00002A260000}"/>
    <cellStyle name="Normal 5 7_AMS Increment 30.11.09-13.12.09" xfId="9641" xr:uid="{00000000-0005-0000-0000-00002B260000}"/>
    <cellStyle name="Normal 5 8" xfId="9642" xr:uid="{00000000-0005-0000-0000-00002C260000}"/>
    <cellStyle name="Normal 5 8 10" xfId="9643" xr:uid="{00000000-0005-0000-0000-00002D260000}"/>
    <cellStyle name="Normal 5 8 11" xfId="9644" xr:uid="{00000000-0005-0000-0000-00002E260000}"/>
    <cellStyle name="Normal 5 8 12" xfId="9645" xr:uid="{00000000-0005-0000-0000-00002F260000}"/>
    <cellStyle name="Normal 5 8 2" xfId="9646" xr:uid="{00000000-0005-0000-0000-000030260000}"/>
    <cellStyle name="Normal 5 8 3" xfId="9647" xr:uid="{00000000-0005-0000-0000-000031260000}"/>
    <cellStyle name="Normal 5 8 4" xfId="9648" xr:uid="{00000000-0005-0000-0000-000032260000}"/>
    <cellStyle name="Normal 5 8 5" xfId="9649" xr:uid="{00000000-0005-0000-0000-000033260000}"/>
    <cellStyle name="Normal 5 8 6" xfId="9650" xr:uid="{00000000-0005-0000-0000-000034260000}"/>
    <cellStyle name="Normal 5 8 7" xfId="9651" xr:uid="{00000000-0005-0000-0000-000035260000}"/>
    <cellStyle name="Normal 5 8 8" xfId="9652" xr:uid="{00000000-0005-0000-0000-000036260000}"/>
    <cellStyle name="Normal 5 8 9" xfId="9653" xr:uid="{00000000-0005-0000-0000-000037260000}"/>
    <cellStyle name="Normal 5 8_AMS Increment 30.11.09-13.12.09" xfId="9654" xr:uid="{00000000-0005-0000-0000-000038260000}"/>
    <cellStyle name="Normal 5 9" xfId="9655" xr:uid="{00000000-0005-0000-0000-000039260000}"/>
    <cellStyle name="Normal 5 9 2" xfId="9656" xr:uid="{00000000-0005-0000-0000-00003A260000}"/>
    <cellStyle name="Normal 5_AMS Increment 30.11.09-13.12.09" xfId="9657" xr:uid="{00000000-0005-0000-0000-00003B260000}"/>
    <cellStyle name="Normal 50" xfId="9658" xr:uid="{00000000-0005-0000-0000-00003C260000}"/>
    <cellStyle name="Normal 51" xfId="9659" xr:uid="{00000000-0005-0000-0000-00003D260000}"/>
    <cellStyle name="Normal 51 2" xfId="9660" xr:uid="{00000000-0005-0000-0000-00003E260000}"/>
    <cellStyle name="Normal 51 3" xfId="9661" xr:uid="{00000000-0005-0000-0000-00003F260000}"/>
    <cellStyle name="Normal 51 4" xfId="9662" xr:uid="{00000000-0005-0000-0000-000040260000}"/>
    <cellStyle name="Normal 52" xfId="9663" xr:uid="{00000000-0005-0000-0000-000041260000}"/>
    <cellStyle name="Normal 53" xfId="9664" xr:uid="{00000000-0005-0000-0000-000042260000}"/>
    <cellStyle name="Normal 53 2" xfId="9665" xr:uid="{00000000-0005-0000-0000-000043260000}"/>
    <cellStyle name="Normal 54" xfId="9666" xr:uid="{00000000-0005-0000-0000-000044260000}"/>
    <cellStyle name="Normal 55" xfId="9667" xr:uid="{00000000-0005-0000-0000-000045260000}"/>
    <cellStyle name="Normal 56" xfId="9668" xr:uid="{00000000-0005-0000-0000-000046260000}"/>
    <cellStyle name="Normal 57" xfId="9669" xr:uid="{00000000-0005-0000-0000-000047260000}"/>
    <cellStyle name="Normal 57 2" xfId="9670" xr:uid="{00000000-0005-0000-0000-000048260000}"/>
    <cellStyle name="Normal 58" xfId="9671" xr:uid="{00000000-0005-0000-0000-000049260000}"/>
    <cellStyle name="Normal 59" xfId="9672" xr:uid="{00000000-0005-0000-0000-00004A260000}"/>
    <cellStyle name="Normal 59 2" xfId="9673" xr:uid="{00000000-0005-0000-0000-00004B260000}"/>
    <cellStyle name="Normal 6" xfId="35" xr:uid="{00000000-0005-0000-0000-00004C260000}"/>
    <cellStyle name="Normal 6 10" xfId="9674" xr:uid="{00000000-0005-0000-0000-00004D260000}"/>
    <cellStyle name="Normal 6 10 2" xfId="9675" xr:uid="{00000000-0005-0000-0000-00004E260000}"/>
    <cellStyle name="Normal 6 11" xfId="9676" xr:uid="{00000000-0005-0000-0000-00004F260000}"/>
    <cellStyle name="Normal 6 11 2" xfId="9677" xr:uid="{00000000-0005-0000-0000-000050260000}"/>
    <cellStyle name="Normal 6 12" xfId="9678" xr:uid="{00000000-0005-0000-0000-000051260000}"/>
    <cellStyle name="Normal 6 13" xfId="18123" xr:uid="{00000000-0005-0000-0000-000052260000}"/>
    <cellStyle name="Normal 6 13 2" xfId="18267" xr:uid="{00000000-0005-0000-0000-000053260000}"/>
    <cellStyle name="Normal 6 14" xfId="18216" xr:uid="{00000000-0005-0000-0000-000054260000}"/>
    <cellStyle name="Normal 6 15" xfId="74" xr:uid="{00000000-0005-0000-0000-000055260000}"/>
    <cellStyle name="Normal 6 2" xfId="36" xr:uid="{00000000-0005-0000-0000-000056260000}"/>
    <cellStyle name="Normal 6 2 10" xfId="75" xr:uid="{00000000-0005-0000-0000-000057260000}"/>
    <cellStyle name="Normal 6 2 2" xfId="9679" xr:uid="{00000000-0005-0000-0000-000058260000}"/>
    <cellStyle name="Normal 6 2 2 2" xfId="9680" xr:uid="{00000000-0005-0000-0000-000059260000}"/>
    <cellStyle name="Normal 6 2 3" xfId="9681" xr:uid="{00000000-0005-0000-0000-00005A260000}"/>
    <cellStyle name="Normal 6 2 3 2" xfId="9682" xr:uid="{00000000-0005-0000-0000-00005B260000}"/>
    <cellStyle name="Normal 6 2 4" xfId="9683" xr:uid="{00000000-0005-0000-0000-00005C260000}"/>
    <cellStyle name="Normal 6 2 4 2" xfId="9684" xr:uid="{00000000-0005-0000-0000-00005D260000}"/>
    <cellStyle name="Normal 6 2 5" xfId="9685" xr:uid="{00000000-0005-0000-0000-00005E260000}"/>
    <cellStyle name="Normal 6 2 5 2" xfId="9686" xr:uid="{00000000-0005-0000-0000-00005F260000}"/>
    <cellStyle name="Normal 6 2 6" xfId="9687" xr:uid="{00000000-0005-0000-0000-000060260000}"/>
    <cellStyle name="Normal 6 2 7" xfId="9688" xr:uid="{00000000-0005-0000-0000-000061260000}"/>
    <cellStyle name="Normal 6 2 8" xfId="18137" xr:uid="{00000000-0005-0000-0000-000062260000}"/>
    <cellStyle name="Normal 6 2 8 2" xfId="18281" xr:uid="{00000000-0005-0000-0000-000063260000}"/>
    <cellStyle name="Normal 6 2 9" xfId="18230" xr:uid="{00000000-0005-0000-0000-000064260000}"/>
    <cellStyle name="Normal 6 3" xfId="9689" xr:uid="{00000000-0005-0000-0000-000065260000}"/>
    <cellStyle name="Normal 6 3 2" xfId="9690" xr:uid="{00000000-0005-0000-0000-000066260000}"/>
    <cellStyle name="Normal 6 3 2 2" xfId="9691" xr:uid="{00000000-0005-0000-0000-000067260000}"/>
    <cellStyle name="Normal 6 3 3" xfId="9692" xr:uid="{00000000-0005-0000-0000-000068260000}"/>
    <cellStyle name="Normal 6 3 3 2" xfId="9693" xr:uid="{00000000-0005-0000-0000-000069260000}"/>
    <cellStyle name="Normal 6 3 4" xfId="9694" xr:uid="{00000000-0005-0000-0000-00006A260000}"/>
    <cellStyle name="Normal 6 3 4 2" xfId="9695" xr:uid="{00000000-0005-0000-0000-00006B260000}"/>
    <cellStyle name="Normal 6 3 5" xfId="9696" xr:uid="{00000000-0005-0000-0000-00006C260000}"/>
    <cellStyle name="Normal 6 3 5 2" xfId="9697" xr:uid="{00000000-0005-0000-0000-00006D260000}"/>
    <cellStyle name="Normal 6 3 6" xfId="9698" xr:uid="{00000000-0005-0000-0000-00006E260000}"/>
    <cellStyle name="Normal 6 4" xfId="9699" xr:uid="{00000000-0005-0000-0000-00006F260000}"/>
    <cellStyle name="Normal 6 4 2" xfId="9700" xr:uid="{00000000-0005-0000-0000-000070260000}"/>
    <cellStyle name="Normal 6 4 2 2" xfId="9701" xr:uid="{00000000-0005-0000-0000-000071260000}"/>
    <cellStyle name="Normal 6 4 3" xfId="9702" xr:uid="{00000000-0005-0000-0000-000072260000}"/>
    <cellStyle name="Normal 6 4 3 2" xfId="9703" xr:uid="{00000000-0005-0000-0000-000073260000}"/>
    <cellStyle name="Normal 6 4 4" xfId="9704" xr:uid="{00000000-0005-0000-0000-000074260000}"/>
    <cellStyle name="Normal 6 4 4 2" xfId="9705" xr:uid="{00000000-0005-0000-0000-000075260000}"/>
    <cellStyle name="Normal 6 4 5" xfId="9706" xr:uid="{00000000-0005-0000-0000-000076260000}"/>
    <cellStyle name="Normal 6 4 5 2" xfId="9707" xr:uid="{00000000-0005-0000-0000-000077260000}"/>
    <cellStyle name="Normal 6 4 6" xfId="9708" xr:uid="{00000000-0005-0000-0000-000078260000}"/>
    <cellStyle name="Normal 6 5" xfId="9709" xr:uid="{00000000-0005-0000-0000-000079260000}"/>
    <cellStyle name="Normal 6 5 2" xfId="9710" xr:uid="{00000000-0005-0000-0000-00007A260000}"/>
    <cellStyle name="Normal 6 5 2 2" xfId="9711" xr:uid="{00000000-0005-0000-0000-00007B260000}"/>
    <cellStyle name="Normal 6 5 3" xfId="9712" xr:uid="{00000000-0005-0000-0000-00007C260000}"/>
    <cellStyle name="Normal 6 5 3 2" xfId="9713" xr:uid="{00000000-0005-0000-0000-00007D260000}"/>
    <cellStyle name="Normal 6 5 4" xfId="9714" xr:uid="{00000000-0005-0000-0000-00007E260000}"/>
    <cellStyle name="Normal 6 5 4 2" xfId="9715" xr:uid="{00000000-0005-0000-0000-00007F260000}"/>
    <cellStyle name="Normal 6 5 5" xfId="9716" xr:uid="{00000000-0005-0000-0000-000080260000}"/>
    <cellStyle name="Normal 6 5 5 2" xfId="9717" xr:uid="{00000000-0005-0000-0000-000081260000}"/>
    <cellStyle name="Normal 6 5 6" xfId="9718" xr:uid="{00000000-0005-0000-0000-000082260000}"/>
    <cellStyle name="Normal 6 6" xfId="9719" xr:uid="{00000000-0005-0000-0000-000083260000}"/>
    <cellStyle name="Normal 6 6 2" xfId="9720" xr:uid="{00000000-0005-0000-0000-000084260000}"/>
    <cellStyle name="Normal 6 6 2 2" xfId="9721" xr:uid="{00000000-0005-0000-0000-000085260000}"/>
    <cellStyle name="Normal 6 6 3" xfId="9722" xr:uid="{00000000-0005-0000-0000-000086260000}"/>
    <cellStyle name="Normal 6 6 3 2" xfId="9723" xr:uid="{00000000-0005-0000-0000-000087260000}"/>
    <cellStyle name="Normal 6 6 4" xfId="9724" xr:uid="{00000000-0005-0000-0000-000088260000}"/>
    <cellStyle name="Normal 6 6 4 2" xfId="9725" xr:uid="{00000000-0005-0000-0000-000089260000}"/>
    <cellStyle name="Normal 6 6 5" xfId="9726" xr:uid="{00000000-0005-0000-0000-00008A260000}"/>
    <cellStyle name="Normal 6 6 5 2" xfId="9727" xr:uid="{00000000-0005-0000-0000-00008B260000}"/>
    <cellStyle name="Normal 6 6 6" xfId="9728" xr:uid="{00000000-0005-0000-0000-00008C260000}"/>
    <cellStyle name="Normal 6 7" xfId="9729" xr:uid="{00000000-0005-0000-0000-00008D260000}"/>
    <cellStyle name="Normal 6 7 2" xfId="9730" xr:uid="{00000000-0005-0000-0000-00008E260000}"/>
    <cellStyle name="Normal 6 7 2 2" xfId="9731" xr:uid="{00000000-0005-0000-0000-00008F260000}"/>
    <cellStyle name="Normal 6 7 3" xfId="9732" xr:uid="{00000000-0005-0000-0000-000090260000}"/>
    <cellStyle name="Normal 6 7 3 2" xfId="9733" xr:uid="{00000000-0005-0000-0000-000091260000}"/>
    <cellStyle name="Normal 6 7 4" xfId="9734" xr:uid="{00000000-0005-0000-0000-000092260000}"/>
    <cellStyle name="Normal 6 7 4 2" xfId="9735" xr:uid="{00000000-0005-0000-0000-000093260000}"/>
    <cellStyle name="Normal 6 7 5" xfId="9736" xr:uid="{00000000-0005-0000-0000-000094260000}"/>
    <cellStyle name="Normal 6 7 5 2" xfId="9737" xr:uid="{00000000-0005-0000-0000-000095260000}"/>
    <cellStyle name="Normal 6 7 6" xfId="9738" xr:uid="{00000000-0005-0000-0000-000096260000}"/>
    <cellStyle name="Normal 6 8" xfId="9739" xr:uid="{00000000-0005-0000-0000-000097260000}"/>
    <cellStyle name="Normal 6 8 2" xfId="9740" xr:uid="{00000000-0005-0000-0000-000098260000}"/>
    <cellStyle name="Normal 6 9" xfId="9741" xr:uid="{00000000-0005-0000-0000-000099260000}"/>
    <cellStyle name="Normal 6 9 2" xfId="9742" xr:uid="{00000000-0005-0000-0000-00009A260000}"/>
    <cellStyle name="Normal 60" xfId="9743" xr:uid="{00000000-0005-0000-0000-00009B260000}"/>
    <cellStyle name="Normal 61" xfId="9744" xr:uid="{00000000-0005-0000-0000-00009C260000}"/>
    <cellStyle name="Normal 62" xfId="9745" xr:uid="{00000000-0005-0000-0000-00009D260000}"/>
    <cellStyle name="Normal 63" xfId="9746" xr:uid="{00000000-0005-0000-0000-00009E260000}"/>
    <cellStyle name="Normal 64" xfId="9747" xr:uid="{00000000-0005-0000-0000-00009F260000}"/>
    <cellStyle name="Normal 65" xfId="9748" xr:uid="{00000000-0005-0000-0000-0000A0260000}"/>
    <cellStyle name="Normal 66" xfId="9749" xr:uid="{00000000-0005-0000-0000-0000A1260000}"/>
    <cellStyle name="Normal 67" xfId="9750" xr:uid="{00000000-0005-0000-0000-0000A2260000}"/>
    <cellStyle name="Normal 68" xfId="9751" xr:uid="{00000000-0005-0000-0000-0000A3260000}"/>
    <cellStyle name="Normal 69" xfId="9752" xr:uid="{00000000-0005-0000-0000-0000A4260000}"/>
    <cellStyle name="Normal 7" xfId="37" xr:uid="{00000000-0005-0000-0000-0000A5260000}"/>
    <cellStyle name="Normal 7 10" xfId="18132" xr:uid="{00000000-0005-0000-0000-0000A6260000}"/>
    <cellStyle name="Normal 7 10 2" xfId="18276" xr:uid="{00000000-0005-0000-0000-0000A7260000}"/>
    <cellStyle name="Normal 7 11" xfId="18225" xr:uid="{00000000-0005-0000-0000-0000A8260000}"/>
    <cellStyle name="Normal 7 12" xfId="76" xr:uid="{00000000-0005-0000-0000-0000A9260000}"/>
    <cellStyle name="Normal 7 2" xfId="87" xr:uid="{00000000-0005-0000-0000-0000AA260000}"/>
    <cellStyle name="Normal 7 2 2" xfId="9753" xr:uid="{00000000-0005-0000-0000-0000AB260000}"/>
    <cellStyle name="Normal 7 2 2 2" xfId="9754" xr:uid="{00000000-0005-0000-0000-0000AC260000}"/>
    <cellStyle name="Normal 7 2 3" xfId="9755" xr:uid="{00000000-0005-0000-0000-0000AD260000}"/>
    <cellStyle name="Normal 7 2 3 2" xfId="9756" xr:uid="{00000000-0005-0000-0000-0000AE260000}"/>
    <cellStyle name="Normal 7 2 4" xfId="9757" xr:uid="{00000000-0005-0000-0000-0000AF260000}"/>
    <cellStyle name="Normal 7 2 4 2" xfId="9758" xr:uid="{00000000-0005-0000-0000-0000B0260000}"/>
    <cellStyle name="Normal 7 2 5" xfId="9759" xr:uid="{00000000-0005-0000-0000-0000B1260000}"/>
    <cellStyle name="Normal 7 2 5 2" xfId="9760" xr:uid="{00000000-0005-0000-0000-0000B2260000}"/>
    <cellStyle name="Normal 7 2 6" xfId="9761" xr:uid="{00000000-0005-0000-0000-0000B3260000}"/>
    <cellStyle name="Normal 7 2 7" xfId="18146" xr:uid="{00000000-0005-0000-0000-0000B4260000}"/>
    <cellStyle name="Normal 7 2 7 2" xfId="18290" xr:uid="{00000000-0005-0000-0000-0000B5260000}"/>
    <cellStyle name="Normal 7 2 8" xfId="18239" xr:uid="{00000000-0005-0000-0000-0000B6260000}"/>
    <cellStyle name="Normal 7 3" xfId="9762" xr:uid="{00000000-0005-0000-0000-0000B7260000}"/>
    <cellStyle name="Normal 7 3 2" xfId="9763" xr:uid="{00000000-0005-0000-0000-0000B8260000}"/>
    <cellStyle name="Normal 7 3 2 2" xfId="9764" xr:uid="{00000000-0005-0000-0000-0000B9260000}"/>
    <cellStyle name="Normal 7 3 3" xfId="9765" xr:uid="{00000000-0005-0000-0000-0000BA260000}"/>
    <cellStyle name="Normal 7 3 3 2" xfId="9766" xr:uid="{00000000-0005-0000-0000-0000BB260000}"/>
    <cellStyle name="Normal 7 3 4" xfId="9767" xr:uid="{00000000-0005-0000-0000-0000BC260000}"/>
    <cellStyle name="Normal 7 3 4 2" xfId="9768" xr:uid="{00000000-0005-0000-0000-0000BD260000}"/>
    <cellStyle name="Normal 7 3 5" xfId="9769" xr:uid="{00000000-0005-0000-0000-0000BE260000}"/>
    <cellStyle name="Normal 7 3 5 2" xfId="9770" xr:uid="{00000000-0005-0000-0000-0000BF260000}"/>
    <cellStyle name="Normal 7 3 6" xfId="9771" xr:uid="{00000000-0005-0000-0000-0000C0260000}"/>
    <cellStyle name="Normal 7 4" xfId="9772" xr:uid="{00000000-0005-0000-0000-0000C1260000}"/>
    <cellStyle name="Normal 7 4 2" xfId="9773" xr:uid="{00000000-0005-0000-0000-0000C2260000}"/>
    <cellStyle name="Normal 7 4 2 2" xfId="9774" xr:uid="{00000000-0005-0000-0000-0000C3260000}"/>
    <cellStyle name="Normal 7 4 3" xfId="9775" xr:uid="{00000000-0005-0000-0000-0000C4260000}"/>
    <cellStyle name="Normal 7 4 3 2" xfId="9776" xr:uid="{00000000-0005-0000-0000-0000C5260000}"/>
    <cellStyle name="Normal 7 4 4" xfId="9777" xr:uid="{00000000-0005-0000-0000-0000C6260000}"/>
    <cellStyle name="Normal 7 4 4 2" xfId="9778" xr:uid="{00000000-0005-0000-0000-0000C7260000}"/>
    <cellStyle name="Normal 7 4 5" xfId="9779" xr:uid="{00000000-0005-0000-0000-0000C8260000}"/>
    <cellStyle name="Normal 7 4 5 2" xfId="9780" xr:uid="{00000000-0005-0000-0000-0000C9260000}"/>
    <cellStyle name="Normal 7 4 6" xfId="9781" xr:uid="{00000000-0005-0000-0000-0000CA260000}"/>
    <cellStyle name="Normal 7 5" xfId="9782" xr:uid="{00000000-0005-0000-0000-0000CB260000}"/>
    <cellStyle name="Normal 7 5 2" xfId="9783" xr:uid="{00000000-0005-0000-0000-0000CC260000}"/>
    <cellStyle name="Normal 7 6" xfId="9784" xr:uid="{00000000-0005-0000-0000-0000CD260000}"/>
    <cellStyle name="Normal 7 6 2" xfId="9785" xr:uid="{00000000-0005-0000-0000-0000CE260000}"/>
    <cellStyle name="Normal 7 7" xfId="9786" xr:uid="{00000000-0005-0000-0000-0000CF260000}"/>
    <cellStyle name="Normal 7 7 2" xfId="9787" xr:uid="{00000000-0005-0000-0000-0000D0260000}"/>
    <cellStyle name="Normal 7 8" xfId="9788" xr:uid="{00000000-0005-0000-0000-0000D1260000}"/>
    <cellStyle name="Normal 7 8 2" xfId="9789" xr:uid="{00000000-0005-0000-0000-0000D2260000}"/>
    <cellStyle name="Normal 7 9" xfId="9790" xr:uid="{00000000-0005-0000-0000-0000D3260000}"/>
    <cellStyle name="Normal 70" xfId="9791" xr:uid="{00000000-0005-0000-0000-0000D4260000}"/>
    <cellStyle name="Normal 71" xfId="9792" xr:uid="{00000000-0005-0000-0000-0000D5260000}"/>
    <cellStyle name="Normal 71 2" xfId="9793" xr:uid="{00000000-0005-0000-0000-0000D6260000}"/>
    <cellStyle name="Normal 72" xfId="9794" xr:uid="{00000000-0005-0000-0000-0000D7260000}"/>
    <cellStyle name="Normal 73" xfId="9795" xr:uid="{00000000-0005-0000-0000-0000D8260000}"/>
    <cellStyle name="Normal 74" xfId="9796" xr:uid="{00000000-0005-0000-0000-0000D9260000}"/>
    <cellStyle name="Normal 74 2" xfId="9797" xr:uid="{00000000-0005-0000-0000-0000DA260000}"/>
    <cellStyle name="Normal 75" xfId="9798" xr:uid="{00000000-0005-0000-0000-0000DB260000}"/>
    <cellStyle name="Normal 75 2" xfId="9799" xr:uid="{00000000-0005-0000-0000-0000DC260000}"/>
    <cellStyle name="Normal 76" xfId="9800" xr:uid="{00000000-0005-0000-0000-0000DD260000}"/>
    <cellStyle name="Normal 76 2" xfId="9801" xr:uid="{00000000-0005-0000-0000-0000DE260000}"/>
    <cellStyle name="Normal 77" xfId="9802" xr:uid="{00000000-0005-0000-0000-0000DF260000}"/>
    <cellStyle name="Normal 77 2" xfId="9803" xr:uid="{00000000-0005-0000-0000-0000E0260000}"/>
    <cellStyle name="Normal 78" xfId="9804" xr:uid="{00000000-0005-0000-0000-0000E1260000}"/>
    <cellStyle name="Normal 78 2" xfId="9805" xr:uid="{00000000-0005-0000-0000-0000E2260000}"/>
    <cellStyle name="Normal 79" xfId="9806" xr:uid="{00000000-0005-0000-0000-0000E3260000}"/>
    <cellStyle name="Normal 8" xfId="38" xr:uid="{00000000-0005-0000-0000-0000E4260000}"/>
    <cellStyle name="Normal 8 10" xfId="9807" xr:uid="{00000000-0005-0000-0000-0000E5260000}"/>
    <cellStyle name="Normal 8 11" xfId="9808" xr:uid="{00000000-0005-0000-0000-0000E6260000}"/>
    <cellStyle name="Normal 8 12" xfId="9809" xr:uid="{00000000-0005-0000-0000-0000E7260000}"/>
    <cellStyle name="Normal 8 13" xfId="9810" xr:uid="{00000000-0005-0000-0000-0000E8260000}"/>
    <cellStyle name="Normal 8 14" xfId="9811" xr:uid="{00000000-0005-0000-0000-0000E9260000}"/>
    <cellStyle name="Normal 8 15" xfId="9812" xr:uid="{00000000-0005-0000-0000-0000EA260000}"/>
    <cellStyle name="Normal 8 16" xfId="9813" xr:uid="{00000000-0005-0000-0000-0000EB260000}"/>
    <cellStyle name="Normal 8 17" xfId="9814" xr:uid="{00000000-0005-0000-0000-0000EC260000}"/>
    <cellStyle name="Normal 8 18" xfId="9815" xr:uid="{00000000-0005-0000-0000-0000ED260000}"/>
    <cellStyle name="Normal 8 19" xfId="18134" xr:uid="{00000000-0005-0000-0000-0000EE260000}"/>
    <cellStyle name="Normal 8 19 2" xfId="18278" xr:uid="{00000000-0005-0000-0000-0000EF260000}"/>
    <cellStyle name="Normal 8 2" xfId="89" xr:uid="{00000000-0005-0000-0000-0000F0260000}"/>
    <cellStyle name="Normal 8 2 2" xfId="9816" xr:uid="{00000000-0005-0000-0000-0000F1260000}"/>
    <cellStyle name="Normal 8 2 2 2" xfId="9817" xr:uid="{00000000-0005-0000-0000-0000F2260000}"/>
    <cellStyle name="Normal 8 2 3" xfId="9818" xr:uid="{00000000-0005-0000-0000-0000F3260000}"/>
    <cellStyle name="Normal 8 2 3 2" xfId="9819" xr:uid="{00000000-0005-0000-0000-0000F4260000}"/>
    <cellStyle name="Normal 8 2 4" xfId="9820" xr:uid="{00000000-0005-0000-0000-0000F5260000}"/>
    <cellStyle name="Normal 8 2 4 2" xfId="9821" xr:uid="{00000000-0005-0000-0000-0000F6260000}"/>
    <cellStyle name="Normal 8 2 5" xfId="9822" xr:uid="{00000000-0005-0000-0000-0000F7260000}"/>
    <cellStyle name="Normal 8 2 5 2" xfId="9823" xr:uid="{00000000-0005-0000-0000-0000F8260000}"/>
    <cellStyle name="Normal 8 2 6" xfId="9824" xr:uid="{00000000-0005-0000-0000-0000F9260000}"/>
    <cellStyle name="Normal 8 2 7" xfId="18148" xr:uid="{00000000-0005-0000-0000-0000FA260000}"/>
    <cellStyle name="Normal 8 2 7 2" xfId="18292" xr:uid="{00000000-0005-0000-0000-0000FB260000}"/>
    <cellStyle name="Normal 8 2 8" xfId="18241" xr:uid="{00000000-0005-0000-0000-0000FC260000}"/>
    <cellStyle name="Normal 8 20" xfId="18227" xr:uid="{00000000-0005-0000-0000-0000FD260000}"/>
    <cellStyle name="Normal 8 21" xfId="84" xr:uid="{00000000-0005-0000-0000-0000FE260000}"/>
    <cellStyle name="Normal 8 3" xfId="9825" xr:uid="{00000000-0005-0000-0000-0000FF260000}"/>
    <cellStyle name="Normal 8 3 2" xfId="9826" xr:uid="{00000000-0005-0000-0000-000000270000}"/>
    <cellStyle name="Normal 8 3 2 2" xfId="9827" xr:uid="{00000000-0005-0000-0000-000001270000}"/>
    <cellStyle name="Normal 8 3 3" xfId="9828" xr:uid="{00000000-0005-0000-0000-000002270000}"/>
    <cellStyle name="Normal 8 3 3 2" xfId="9829" xr:uid="{00000000-0005-0000-0000-000003270000}"/>
    <cellStyle name="Normal 8 3 4" xfId="9830" xr:uid="{00000000-0005-0000-0000-000004270000}"/>
    <cellStyle name="Normal 8 3 4 2" xfId="9831" xr:uid="{00000000-0005-0000-0000-000005270000}"/>
    <cellStyle name="Normal 8 3 5" xfId="9832" xr:uid="{00000000-0005-0000-0000-000006270000}"/>
    <cellStyle name="Normal 8 3 5 2" xfId="9833" xr:uid="{00000000-0005-0000-0000-000007270000}"/>
    <cellStyle name="Normal 8 3 6" xfId="9834" xr:uid="{00000000-0005-0000-0000-000008270000}"/>
    <cellStyle name="Normal 8 4" xfId="9835" xr:uid="{00000000-0005-0000-0000-000009270000}"/>
    <cellStyle name="Normal 8 4 2" xfId="9836" xr:uid="{00000000-0005-0000-0000-00000A270000}"/>
    <cellStyle name="Normal 8 4 2 2" xfId="9837" xr:uid="{00000000-0005-0000-0000-00000B270000}"/>
    <cellStyle name="Normal 8 4 3" xfId="9838" xr:uid="{00000000-0005-0000-0000-00000C270000}"/>
    <cellStyle name="Normal 8 4 3 2" xfId="9839" xr:uid="{00000000-0005-0000-0000-00000D270000}"/>
    <cellStyle name="Normal 8 4 4" xfId="9840" xr:uid="{00000000-0005-0000-0000-00000E270000}"/>
    <cellStyle name="Normal 8 4 4 2" xfId="9841" xr:uid="{00000000-0005-0000-0000-00000F270000}"/>
    <cellStyle name="Normal 8 4 5" xfId="9842" xr:uid="{00000000-0005-0000-0000-000010270000}"/>
    <cellStyle name="Normal 8 4 5 2" xfId="9843" xr:uid="{00000000-0005-0000-0000-000011270000}"/>
    <cellStyle name="Normal 8 4 6" xfId="9844" xr:uid="{00000000-0005-0000-0000-000012270000}"/>
    <cellStyle name="Normal 8 5" xfId="9845" xr:uid="{00000000-0005-0000-0000-000013270000}"/>
    <cellStyle name="Normal 8 5 2" xfId="9846" xr:uid="{00000000-0005-0000-0000-000014270000}"/>
    <cellStyle name="Normal 8 6" xfId="9847" xr:uid="{00000000-0005-0000-0000-000015270000}"/>
    <cellStyle name="Normal 8 6 2" xfId="9848" xr:uid="{00000000-0005-0000-0000-000016270000}"/>
    <cellStyle name="Normal 8 7" xfId="9849" xr:uid="{00000000-0005-0000-0000-000017270000}"/>
    <cellStyle name="Normal 8 7 2" xfId="9850" xr:uid="{00000000-0005-0000-0000-000018270000}"/>
    <cellStyle name="Normal 8 8" xfId="9851" xr:uid="{00000000-0005-0000-0000-000019270000}"/>
    <cellStyle name="Normal 8 8 2" xfId="9852" xr:uid="{00000000-0005-0000-0000-00001A270000}"/>
    <cellStyle name="Normal 8 9" xfId="9853" xr:uid="{00000000-0005-0000-0000-00001B270000}"/>
    <cellStyle name="Normal 80" xfId="9854" xr:uid="{00000000-0005-0000-0000-00001C270000}"/>
    <cellStyle name="Normal 81" xfId="9855" xr:uid="{00000000-0005-0000-0000-00001D270000}"/>
    <cellStyle name="Normal 82" xfId="9856" xr:uid="{00000000-0005-0000-0000-00001E270000}"/>
    <cellStyle name="Normal 83" xfId="9857" xr:uid="{00000000-0005-0000-0000-00001F270000}"/>
    <cellStyle name="Normal 84" xfId="9858" xr:uid="{00000000-0005-0000-0000-000020270000}"/>
    <cellStyle name="Normal 85" xfId="9859" xr:uid="{00000000-0005-0000-0000-000021270000}"/>
    <cellStyle name="Normal 86" xfId="9860" xr:uid="{00000000-0005-0000-0000-000022270000}"/>
    <cellStyle name="Normal 87" xfId="9861" xr:uid="{00000000-0005-0000-0000-000023270000}"/>
    <cellStyle name="Normal 88" xfId="9862" xr:uid="{00000000-0005-0000-0000-000024270000}"/>
    <cellStyle name="Normal 89" xfId="9863" xr:uid="{00000000-0005-0000-0000-000025270000}"/>
    <cellStyle name="Normal 89 2" xfId="9864" xr:uid="{00000000-0005-0000-0000-000026270000}"/>
    <cellStyle name="Normal 9" xfId="39" xr:uid="{00000000-0005-0000-0000-000027270000}"/>
    <cellStyle name="Normal 9 2" xfId="9865" xr:uid="{00000000-0005-0000-0000-000028270000}"/>
    <cellStyle name="Normal 9 2 2" xfId="9866" xr:uid="{00000000-0005-0000-0000-000029270000}"/>
    <cellStyle name="Normal 9 2 3" xfId="9867" xr:uid="{00000000-0005-0000-0000-00002A270000}"/>
    <cellStyle name="Normal 9 2 4" xfId="9868" xr:uid="{00000000-0005-0000-0000-00002B270000}"/>
    <cellStyle name="Normal 9 2 5" xfId="9869" xr:uid="{00000000-0005-0000-0000-00002C270000}"/>
    <cellStyle name="Normal 9 2 6" xfId="9870" xr:uid="{00000000-0005-0000-0000-00002D270000}"/>
    <cellStyle name="Normal 9 2 7" xfId="9871" xr:uid="{00000000-0005-0000-0000-00002E270000}"/>
    <cellStyle name="Normal 9 3" xfId="9872" xr:uid="{00000000-0005-0000-0000-00002F270000}"/>
    <cellStyle name="Normal 9 3 2" xfId="9873" xr:uid="{00000000-0005-0000-0000-000030270000}"/>
    <cellStyle name="Normal 9 4" xfId="9874" xr:uid="{00000000-0005-0000-0000-000031270000}"/>
    <cellStyle name="Normal 9 4 2" xfId="9875" xr:uid="{00000000-0005-0000-0000-000032270000}"/>
    <cellStyle name="Normal 9 5" xfId="9876" xr:uid="{00000000-0005-0000-0000-000033270000}"/>
    <cellStyle name="Normal 9 5 2" xfId="9877" xr:uid="{00000000-0005-0000-0000-000034270000}"/>
    <cellStyle name="Normal 9 6" xfId="9878" xr:uid="{00000000-0005-0000-0000-000035270000}"/>
    <cellStyle name="Normal 9 7" xfId="9879" xr:uid="{00000000-0005-0000-0000-000036270000}"/>
    <cellStyle name="Normal 9 8" xfId="9880" xr:uid="{00000000-0005-0000-0000-000037270000}"/>
    <cellStyle name="Normal 9 9" xfId="9881" xr:uid="{00000000-0005-0000-0000-000038270000}"/>
    <cellStyle name="Normal 90" xfId="9882" xr:uid="{00000000-0005-0000-0000-000039270000}"/>
    <cellStyle name="Normal 91" xfId="9883" xr:uid="{00000000-0005-0000-0000-00003A270000}"/>
    <cellStyle name="Normal 92" xfId="9884" xr:uid="{00000000-0005-0000-0000-00003B270000}"/>
    <cellStyle name="Normal 92 2" xfId="9885" xr:uid="{00000000-0005-0000-0000-00003C270000}"/>
    <cellStyle name="Normal 93" xfId="9886" xr:uid="{00000000-0005-0000-0000-00003D270000}"/>
    <cellStyle name="Normal 93 2" xfId="9887" xr:uid="{00000000-0005-0000-0000-00003E270000}"/>
    <cellStyle name="Normal 94" xfId="9888" xr:uid="{00000000-0005-0000-0000-00003F270000}"/>
    <cellStyle name="Normal 95" xfId="9889" xr:uid="{00000000-0005-0000-0000-000040270000}"/>
    <cellStyle name="Normal 96" xfId="9890" xr:uid="{00000000-0005-0000-0000-000041270000}"/>
    <cellStyle name="Normal 96 2" xfId="9891" xr:uid="{00000000-0005-0000-0000-000042270000}"/>
    <cellStyle name="Normal 97" xfId="9892" xr:uid="{00000000-0005-0000-0000-000043270000}"/>
    <cellStyle name="Normal 98" xfId="9893" xr:uid="{00000000-0005-0000-0000-000044270000}"/>
    <cellStyle name="Normal 99" xfId="9894" xr:uid="{00000000-0005-0000-0000-000045270000}"/>
    <cellStyle name="Normál_Cost_Baseline v1.1" xfId="9895" xr:uid="{00000000-0005-0000-0000-000046270000}"/>
    <cellStyle name="Normaɬ_Staffing_1_OSS-I Venture 1 Client 7-19(GJP) v3" xfId="9896" xr:uid="{00000000-0005-0000-0000-000047270000}"/>
    <cellStyle name="Normál_TERV2001" xfId="9897" xr:uid="{00000000-0005-0000-0000-000048270000}"/>
    <cellStyle name="Normal_Work Allocation and Capacity Utilisation Template v2 060208 " xfId="18333" xr:uid="{00000000-0005-0000-0000-000049270000}"/>
    <cellStyle name="Normal2" xfId="9898" xr:uid="{00000000-0005-0000-0000-00004A270000}"/>
    <cellStyle name="Normale 1 Blu" xfId="9899" xr:uid="{00000000-0005-0000-0000-00004B270000}"/>
    <cellStyle name="Normale 1 Nero" xfId="9900" xr:uid="{00000000-0005-0000-0000-00004C270000}"/>
    <cellStyle name="Normale lib." xfId="9901" xr:uid="{00000000-0005-0000-0000-00004D270000}"/>
    <cellStyle name="Normale_*Prospetti Finanziari  2" xfId="9902" xr:uid="{00000000-0005-0000-0000-00004E270000}"/>
    <cellStyle name="Normalny_AA_BankGuar_Sunrise v1" xfId="9903" xr:uid="{00000000-0005-0000-0000-00004F270000}"/>
    <cellStyle name="Not Applicable" xfId="9904" xr:uid="{00000000-0005-0000-0000-000050270000}"/>
    <cellStyle name="Not Applicable 10" xfId="9905" xr:uid="{00000000-0005-0000-0000-000051270000}"/>
    <cellStyle name="Not Applicable 10 2" xfId="9906" xr:uid="{00000000-0005-0000-0000-000052270000}"/>
    <cellStyle name="Not Applicable 11" xfId="9907" xr:uid="{00000000-0005-0000-0000-000053270000}"/>
    <cellStyle name="Not Applicable 11 2" xfId="9908" xr:uid="{00000000-0005-0000-0000-000054270000}"/>
    <cellStyle name="Not Applicable 12" xfId="9909" xr:uid="{00000000-0005-0000-0000-000055270000}"/>
    <cellStyle name="Not Applicable 12 2" xfId="9910" xr:uid="{00000000-0005-0000-0000-000056270000}"/>
    <cellStyle name="Not Applicable 13" xfId="9911" xr:uid="{00000000-0005-0000-0000-000057270000}"/>
    <cellStyle name="Not Applicable 13 2" xfId="9912" xr:uid="{00000000-0005-0000-0000-000058270000}"/>
    <cellStyle name="Not Applicable 14" xfId="9913" xr:uid="{00000000-0005-0000-0000-000059270000}"/>
    <cellStyle name="Not Applicable 2" xfId="9914" xr:uid="{00000000-0005-0000-0000-00005A270000}"/>
    <cellStyle name="Not Applicable 2 10" xfId="9915" xr:uid="{00000000-0005-0000-0000-00005B270000}"/>
    <cellStyle name="Not Applicable 2 10 2" xfId="9916" xr:uid="{00000000-0005-0000-0000-00005C270000}"/>
    <cellStyle name="Not Applicable 2 11" xfId="9917" xr:uid="{00000000-0005-0000-0000-00005D270000}"/>
    <cellStyle name="Not Applicable 2 11 2" xfId="9918" xr:uid="{00000000-0005-0000-0000-00005E270000}"/>
    <cellStyle name="Not Applicable 2 12" xfId="9919" xr:uid="{00000000-0005-0000-0000-00005F270000}"/>
    <cellStyle name="Not Applicable 2 12 2" xfId="9920" xr:uid="{00000000-0005-0000-0000-000060270000}"/>
    <cellStyle name="Not Applicable 2 13" xfId="9921" xr:uid="{00000000-0005-0000-0000-000061270000}"/>
    <cellStyle name="Not Applicable 2 2" xfId="9922" xr:uid="{00000000-0005-0000-0000-000062270000}"/>
    <cellStyle name="Not Applicable 2 2 2" xfId="9923" xr:uid="{00000000-0005-0000-0000-000063270000}"/>
    <cellStyle name="Not Applicable 2 2 2 2" xfId="9924" xr:uid="{00000000-0005-0000-0000-000064270000}"/>
    <cellStyle name="Not Applicable 2 2 3" xfId="9925" xr:uid="{00000000-0005-0000-0000-000065270000}"/>
    <cellStyle name="Not Applicable 2 2 3 2" xfId="9926" xr:uid="{00000000-0005-0000-0000-000066270000}"/>
    <cellStyle name="Not Applicable 2 2 4" xfId="9927" xr:uid="{00000000-0005-0000-0000-000067270000}"/>
    <cellStyle name="Not Applicable 2 2 4 2" xfId="9928" xr:uid="{00000000-0005-0000-0000-000068270000}"/>
    <cellStyle name="Not Applicable 2 2 5" xfId="9929" xr:uid="{00000000-0005-0000-0000-000069270000}"/>
    <cellStyle name="Not Applicable 2 2 5 2" xfId="9930" xr:uid="{00000000-0005-0000-0000-00006A270000}"/>
    <cellStyle name="Not Applicable 2 2 6" xfId="9931" xr:uid="{00000000-0005-0000-0000-00006B270000}"/>
    <cellStyle name="Not Applicable 2 2 6 2" xfId="9932" xr:uid="{00000000-0005-0000-0000-00006C270000}"/>
    <cellStyle name="Not Applicable 2 2 7" xfId="9933" xr:uid="{00000000-0005-0000-0000-00006D270000}"/>
    <cellStyle name="Not Applicable 2 2 7 2" xfId="9934" xr:uid="{00000000-0005-0000-0000-00006E270000}"/>
    <cellStyle name="Not Applicable 2 2 8" xfId="9935" xr:uid="{00000000-0005-0000-0000-00006F270000}"/>
    <cellStyle name="Not Applicable 2 3" xfId="9936" xr:uid="{00000000-0005-0000-0000-000070270000}"/>
    <cellStyle name="Not Applicable 2 3 2" xfId="9937" xr:uid="{00000000-0005-0000-0000-000071270000}"/>
    <cellStyle name="Not Applicable 2 3 2 2" xfId="9938" xr:uid="{00000000-0005-0000-0000-000072270000}"/>
    <cellStyle name="Not Applicable 2 3 3" xfId="9939" xr:uid="{00000000-0005-0000-0000-000073270000}"/>
    <cellStyle name="Not Applicable 2 3 3 2" xfId="9940" xr:uid="{00000000-0005-0000-0000-000074270000}"/>
    <cellStyle name="Not Applicable 2 3 4" xfId="9941" xr:uid="{00000000-0005-0000-0000-000075270000}"/>
    <cellStyle name="Not Applicable 2 3 4 2" xfId="9942" xr:uid="{00000000-0005-0000-0000-000076270000}"/>
    <cellStyle name="Not Applicable 2 3 5" xfId="9943" xr:uid="{00000000-0005-0000-0000-000077270000}"/>
    <cellStyle name="Not Applicable 2 3 5 2" xfId="9944" xr:uid="{00000000-0005-0000-0000-000078270000}"/>
    <cellStyle name="Not Applicable 2 3 6" xfId="9945" xr:uid="{00000000-0005-0000-0000-000079270000}"/>
    <cellStyle name="Not Applicable 2 3 6 2" xfId="9946" xr:uid="{00000000-0005-0000-0000-00007A270000}"/>
    <cellStyle name="Not Applicable 2 3 7" xfId="9947" xr:uid="{00000000-0005-0000-0000-00007B270000}"/>
    <cellStyle name="Not Applicable 2 3 7 2" xfId="9948" xr:uid="{00000000-0005-0000-0000-00007C270000}"/>
    <cellStyle name="Not Applicable 2 3 8" xfId="9949" xr:uid="{00000000-0005-0000-0000-00007D270000}"/>
    <cellStyle name="Not Applicable 2 4" xfId="9950" xr:uid="{00000000-0005-0000-0000-00007E270000}"/>
    <cellStyle name="Not Applicable 2 4 2" xfId="9951" xr:uid="{00000000-0005-0000-0000-00007F270000}"/>
    <cellStyle name="Not Applicable 2 4 2 2" xfId="9952" xr:uid="{00000000-0005-0000-0000-000080270000}"/>
    <cellStyle name="Not Applicable 2 4 3" xfId="9953" xr:uid="{00000000-0005-0000-0000-000081270000}"/>
    <cellStyle name="Not Applicable 2 4 3 2" xfId="9954" xr:uid="{00000000-0005-0000-0000-000082270000}"/>
    <cellStyle name="Not Applicable 2 4 4" xfId="9955" xr:uid="{00000000-0005-0000-0000-000083270000}"/>
    <cellStyle name="Not Applicable 2 4 4 2" xfId="9956" xr:uid="{00000000-0005-0000-0000-000084270000}"/>
    <cellStyle name="Not Applicable 2 4 5" xfId="9957" xr:uid="{00000000-0005-0000-0000-000085270000}"/>
    <cellStyle name="Not Applicable 2 4 5 2" xfId="9958" xr:uid="{00000000-0005-0000-0000-000086270000}"/>
    <cellStyle name="Not Applicable 2 4 6" xfId="9959" xr:uid="{00000000-0005-0000-0000-000087270000}"/>
    <cellStyle name="Not Applicable 2 4 6 2" xfId="9960" xr:uid="{00000000-0005-0000-0000-000088270000}"/>
    <cellStyle name="Not Applicable 2 4 7" xfId="9961" xr:uid="{00000000-0005-0000-0000-000089270000}"/>
    <cellStyle name="Not Applicable 2 4 7 2" xfId="9962" xr:uid="{00000000-0005-0000-0000-00008A270000}"/>
    <cellStyle name="Not Applicable 2 4 8" xfId="9963" xr:uid="{00000000-0005-0000-0000-00008B270000}"/>
    <cellStyle name="Not Applicable 2 5" xfId="9964" xr:uid="{00000000-0005-0000-0000-00008C270000}"/>
    <cellStyle name="Not Applicable 2 5 2" xfId="9965" xr:uid="{00000000-0005-0000-0000-00008D270000}"/>
    <cellStyle name="Not Applicable 2 5 2 2" xfId="9966" xr:uid="{00000000-0005-0000-0000-00008E270000}"/>
    <cellStyle name="Not Applicable 2 5 3" xfId="9967" xr:uid="{00000000-0005-0000-0000-00008F270000}"/>
    <cellStyle name="Not Applicable 2 5 3 2" xfId="9968" xr:uid="{00000000-0005-0000-0000-000090270000}"/>
    <cellStyle name="Not Applicable 2 5 4" xfId="9969" xr:uid="{00000000-0005-0000-0000-000091270000}"/>
    <cellStyle name="Not Applicable 2 5 4 2" xfId="9970" xr:uid="{00000000-0005-0000-0000-000092270000}"/>
    <cellStyle name="Not Applicable 2 5 5" xfId="9971" xr:uid="{00000000-0005-0000-0000-000093270000}"/>
    <cellStyle name="Not Applicable 2 5 5 2" xfId="9972" xr:uid="{00000000-0005-0000-0000-000094270000}"/>
    <cellStyle name="Not Applicable 2 5 6" xfId="9973" xr:uid="{00000000-0005-0000-0000-000095270000}"/>
    <cellStyle name="Not Applicable 2 5 6 2" xfId="9974" xr:uid="{00000000-0005-0000-0000-000096270000}"/>
    <cellStyle name="Not Applicable 2 5 7" xfId="9975" xr:uid="{00000000-0005-0000-0000-000097270000}"/>
    <cellStyle name="Not Applicable 2 5 7 2" xfId="9976" xr:uid="{00000000-0005-0000-0000-000098270000}"/>
    <cellStyle name="Not Applicable 2 5 8" xfId="9977" xr:uid="{00000000-0005-0000-0000-000099270000}"/>
    <cellStyle name="Not Applicable 2 6" xfId="9978" xr:uid="{00000000-0005-0000-0000-00009A270000}"/>
    <cellStyle name="Not Applicable 2 6 2" xfId="9979" xr:uid="{00000000-0005-0000-0000-00009B270000}"/>
    <cellStyle name="Not Applicable 2 6 2 2" xfId="9980" xr:uid="{00000000-0005-0000-0000-00009C270000}"/>
    <cellStyle name="Not Applicable 2 6 3" xfId="9981" xr:uid="{00000000-0005-0000-0000-00009D270000}"/>
    <cellStyle name="Not Applicable 2 6 3 2" xfId="9982" xr:uid="{00000000-0005-0000-0000-00009E270000}"/>
    <cellStyle name="Not Applicable 2 6 4" xfId="9983" xr:uid="{00000000-0005-0000-0000-00009F270000}"/>
    <cellStyle name="Not Applicable 2 6 4 2" xfId="9984" xr:uid="{00000000-0005-0000-0000-0000A0270000}"/>
    <cellStyle name="Not Applicable 2 6 5" xfId="9985" xr:uid="{00000000-0005-0000-0000-0000A1270000}"/>
    <cellStyle name="Not Applicable 2 6 5 2" xfId="9986" xr:uid="{00000000-0005-0000-0000-0000A2270000}"/>
    <cellStyle name="Not Applicable 2 6 6" xfId="9987" xr:uid="{00000000-0005-0000-0000-0000A3270000}"/>
    <cellStyle name="Not Applicable 2 6 6 2" xfId="9988" xr:uid="{00000000-0005-0000-0000-0000A4270000}"/>
    <cellStyle name="Not Applicable 2 6 7" xfId="9989" xr:uid="{00000000-0005-0000-0000-0000A5270000}"/>
    <cellStyle name="Not Applicable 2 6 7 2" xfId="9990" xr:uid="{00000000-0005-0000-0000-0000A6270000}"/>
    <cellStyle name="Not Applicable 2 6 8" xfId="9991" xr:uid="{00000000-0005-0000-0000-0000A7270000}"/>
    <cellStyle name="Not Applicable 2 7" xfId="9992" xr:uid="{00000000-0005-0000-0000-0000A8270000}"/>
    <cellStyle name="Not Applicable 2 7 2" xfId="9993" xr:uid="{00000000-0005-0000-0000-0000A9270000}"/>
    <cellStyle name="Not Applicable 2 8" xfId="9994" xr:uid="{00000000-0005-0000-0000-0000AA270000}"/>
    <cellStyle name="Not Applicable 2 8 2" xfId="9995" xr:uid="{00000000-0005-0000-0000-0000AB270000}"/>
    <cellStyle name="Not Applicable 2 9" xfId="9996" xr:uid="{00000000-0005-0000-0000-0000AC270000}"/>
    <cellStyle name="Not Applicable 2 9 2" xfId="9997" xr:uid="{00000000-0005-0000-0000-0000AD270000}"/>
    <cellStyle name="Not Applicable 3" xfId="9998" xr:uid="{00000000-0005-0000-0000-0000AE270000}"/>
    <cellStyle name="Not Applicable 3 2" xfId="9999" xr:uid="{00000000-0005-0000-0000-0000AF270000}"/>
    <cellStyle name="Not Applicable 3 2 2" xfId="10000" xr:uid="{00000000-0005-0000-0000-0000B0270000}"/>
    <cellStyle name="Not Applicable 3 3" xfId="10001" xr:uid="{00000000-0005-0000-0000-0000B1270000}"/>
    <cellStyle name="Not Applicable 3 3 2" xfId="10002" xr:uid="{00000000-0005-0000-0000-0000B2270000}"/>
    <cellStyle name="Not Applicable 3 4" xfId="10003" xr:uid="{00000000-0005-0000-0000-0000B3270000}"/>
    <cellStyle name="Not Applicable 3 4 2" xfId="10004" xr:uid="{00000000-0005-0000-0000-0000B4270000}"/>
    <cellStyle name="Not Applicable 3 5" xfId="10005" xr:uid="{00000000-0005-0000-0000-0000B5270000}"/>
    <cellStyle name="Not Applicable 3 5 2" xfId="10006" xr:uid="{00000000-0005-0000-0000-0000B6270000}"/>
    <cellStyle name="Not Applicable 3 6" xfId="10007" xr:uid="{00000000-0005-0000-0000-0000B7270000}"/>
    <cellStyle name="Not Applicable 3 6 2" xfId="10008" xr:uid="{00000000-0005-0000-0000-0000B8270000}"/>
    <cellStyle name="Not Applicable 3 7" xfId="10009" xr:uid="{00000000-0005-0000-0000-0000B9270000}"/>
    <cellStyle name="Not Applicable 3 7 2" xfId="10010" xr:uid="{00000000-0005-0000-0000-0000BA270000}"/>
    <cellStyle name="Not Applicable 3 8" xfId="10011" xr:uid="{00000000-0005-0000-0000-0000BB270000}"/>
    <cellStyle name="Not Applicable 4" xfId="10012" xr:uid="{00000000-0005-0000-0000-0000BC270000}"/>
    <cellStyle name="Not Applicable 4 2" xfId="10013" xr:uid="{00000000-0005-0000-0000-0000BD270000}"/>
    <cellStyle name="Not Applicable 4 2 2" xfId="10014" xr:uid="{00000000-0005-0000-0000-0000BE270000}"/>
    <cellStyle name="Not Applicable 4 3" xfId="10015" xr:uid="{00000000-0005-0000-0000-0000BF270000}"/>
    <cellStyle name="Not Applicable 4 3 2" xfId="10016" xr:uid="{00000000-0005-0000-0000-0000C0270000}"/>
    <cellStyle name="Not Applicable 4 4" xfId="10017" xr:uid="{00000000-0005-0000-0000-0000C1270000}"/>
    <cellStyle name="Not Applicable 4 4 2" xfId="10018" xr:uid="{00000000-0005-0000-0000-0000C2270000}"/>
    <cellStyle name="Not Applicable 4 5" xfId="10019" xr:uid="{00000000-0005-0000-0000-0000C3270000}"/>
    <cellStyle name="Not Applicable 4 5 2" xfId="10020" xr:uid="{00000000-0005-0000-0000-0000C4270000}"/>
    <cellStyle name="Not Applicable 4 6" xfId="10021" xr:uid="{00000000-0005-0000-0000-0000C5270000}"/>
    <cellStyle name="Not Applicable 4 6 2" xfId="10022" xr:uid="{00000000-0005-0000-0000-0000C6270000}"/>
    <cellStyle name="Not Applicable 4 7" xfId="10023" xr:uid="{00000000-0005-0000-0000-0000C7270000}"/>
    <cellStyle name="Not Applicable 4 7 2" xfId="10024" xr:uid="{00000000-0005-0000-0000-0000C8270000}"/>
    <cellStyle name="Not Applicable 4 8" xfId="10025" xr:uid="{00000000-0005-0000-0000-0000C9270000}"/>
    <cellStyle name="Not Applicable 5" xfId="10026" xr:uid="{00000000-0005-0000-0000-0000CA270000}"/>
    <cellStyle name="Not Applicable 5 2" xfId="10027" xr:uid="{00000000-0005-0000-0000-0000CB270000}"/>
    <cellStyle name="Not Applicable 5 2 2" xfId="10028" xr:uid="{00000000-0005-0000-0000-0000CC270000}"/>
    <cellStyle name="Not Applicable 5 3" xfId="10029" xr:uid="{00000000-0005-0000-0000-0000CD270000}"/>
    <cellStyle name="Not Applicable 5 3 2" xfId="10030" xr:uid="{00000000-0005-0000-0000-0000CE270000}"/>
    <cellStyle name="Not Applicable 5 4" xfId="10031" xr:uid="{00000000-0005-0000-0000-0000CF270000}"/>
    <cellStyle name="Not Applicable 5 4 2" xfId="10032" xr:uid="{00000000-0005-0000-0000-0000D0270000}"/>
    <cellStyle name="Not Applicable 5 5" xfId="10033" xr:uid="{00000000-0005-0000-0000-0000D1270000}"/>
    <cellStyle name="Not Applicable 5 5 2" xfId="10034" xr:uid="{00000000-0005-0000-0000-0000D2270000}"/>
    <cellStyle name="Not Applicable 5 6" xfId="10035" xr:uid="{00000000-0005-0000-0000-0000D3270000}"/>
    <cellStyle name="Not Applicable 5 6 2" xfId="10036" xr:uid="{00000000-0005-0000-0000-0000D4270000}"/>
    <cellStyle name="Not Applicable 5 7" xfId="10037" xr:uid="{00000000-0005-0000-0000-0000D5270000}"/>
    <cellStyle name="Not Applicable 5 7 2" xfId="10038" xr:uid="{00000000-0005-0000-0000-0000D6270000}"/>
    <cellStyle name="Not Applicable 5 8" xfId="10039" xr:uid="{00000000-0005-0000-0000-0000D7270000}"/>
    <cellStyle name="Not Applicable 6" xfId="10040" xr:uid="{00000000-0005-0000-0000-0000D8270000}"/>
    <cellStyle name="Not Applicable 6 2" xfId="10041" xr:uid="{00000000-0005-0000-0000-0000D9270000}"/>
    <cellStyle name="Not Applicable 6 2 2" xfId="10042" xr:uid="{00000000-0005-0000-0000-0000DA270000}"/>
    <cellStyle name="Not Applicable 6 3" xfId="10043" xr:uid="{00000000-0005-0000-0000-0000DB270000}"/>
    <cellStyle name="Not Applicable 6 3 2" xfId="10044" xr:uid="{00000000-0005-0000-0000-0000DC270000}"/>
    <cellStyle name="Not Applicable 6 4" xfId="10045" xr:uid="{00000000-0005-0000-0000-0000DD270000}"/>
    <cellStyle name="Not Applicable 6 4 2" xfId="10046" xr:uid="{00000000-0005-0000-0000-0000DE270000}"/>
    <cellStyle name="Not Applicable 6 5" xfId="10047" xr:uid="{00000000-0005-0000-0000-0000DF270000}"/>
    <cellStyle name="Not Applicable 6 5 2" xfId="10048" xr:uid="{00000000-0005-0000-0000-0000E0270000}"/>
    <cellStyle name="Not Applicable 6 6" xfId="10049" xr:uid="{00000000-0005-0000-0000-0000E1270000}"/>
    <cellStyle name="Not Applicable 6 6 2" xfId="10050" xr:uid="{00000000-0005-0000-0000-0000E2270000}"/>
    <cellStyle name="Not Applicable 6 7" xfId="10051" xr:uid="{00000000-0005-0000-0000-0000E3270000}"/>
    <cellStyle name="Not Applicable 6 7 2" xfId="10052" xr:uid="{00000000-0005-0000-0000-0000E4270000}"/>
    <cellStyle name="Not Applicable 6 8" xfId="10053" xr:uid="{00000000-0005-0000-0000-0000E5270000}"/>
    <cellStyle name="Not Applicable 7" xfId="10054" xr:uid="{00000000-0005-0000-0000-0000E6270000}"/>
    <cellStyle name="Not Applicable 7 2" xfId="10055" xr:uid="{00000000-0005-0000-0000-0000E7270000}"/>
    <cellStyle name="Not Applicable 7 2 2" xfId="10056" xr:uid="{00000000-0005-0000-0000-0000E8270000}"/>
    <cellStyle name="Not Applicable 7 3" xfId="10057" xr:uid="{00000000-0005-0000-0000-0000E9270000}"/>
    <cellStyle name="Not Applicable 7 3 2" xfId="10058" xr:uid="{00000000-0005-0000-0000-0000EA270000}"/>
    <cellStyle name="Not Applicable 7 4" xfId="10059" xr:uid="{00000000-0005-0000-0000-0000EB270000}"/>
    <cellStyle name="Not Applicable 7 4 2" xfId="10060" xr:uid="{00000000-0005-0000-0000-0000EC270000}"/>
    <cellStyle name="Not Applicable 7 5" xfId="10061" xr:uid="{00000000-0005-0000-0000-0000ED270000}"/>
    <cellStyle name="Not Applicable 7 5 2" xfId="10062" xr:uid="{00000000-0005-0000-0000-0000EE270000}"/>
    <cellStyle name="Not Applicable 7 6" xfId="10063" xr:uid="{00000000-0005-0000-0000-0000EF270000}"/>
    <cellStyle name="Not Applicable 7 6 2" xfId="10064" xr:uid="{00000000-0005-0000-0000-0000F0270000}"/>
    <cellStyle name="Not Applicable 7 7" xfId="10065" xr:uid="{00000000-0005-0000-0000-0000F1270000}"/>
    <cellStyle name="Not Applicable 7 7 2" xfId="10066" xr:uid="{00000000-0005-0000-0000-0000F2270000}"/>
    <cellStyle name="Not Applicable 7 8" xfId="10067" xr:uid="{00000000-0005-0000-0000-0000F3270000}"/>
    <cellStyle name="Not Applicable 8" xfId="10068" xr:uid="{00000000-0005-0000-0000-0000F4270000}"/>
    <cellStyle name="Not Applicable 8 2" xfId="10069" xr:uid="{00000000-0005-0000-0000-0000F5270000}"/>
    <cellStyle name="Not Applicable 9" xfId="10070" xr:uid="{00000000-0005-0000-0000-0000F6270000}"/>
    <cellStyle name="Not Applicable 9 2" xfId="10071" xr:uid="{00000000-0005-0000-0000-0000F7270000}"/>
    <cellStyle name="Not_Excession" xfId="10072" xr:uid="{00000000-0005-0000-0000-0000F8270000}"/>
    <cellStyle name="Notas" xfId="10073" xr:uid="{00000000-0005-0000-0000-0000F9270000}"/>
    <cellStyle name="Notas 2" xfId="10074" xr:uid="{00000000-0005-0000-0000-0000FA270000}"/>
    <cellStyle name="Notas 2 2" xfId="10075" xr:uid="{00000000-0005-0000-0000-0000FB270000}"/>
    <cellStyle name="Notas 3" xfId="10076" xr:uid="{00000000-0005-0000-0000-0000FC270000}"/>
    <cellStyle name="Notas 3 2" xfId="10077" xr:uid="{00000000-0005-0000-0000-0000FD270000}"/>
    <cellStyle name="Notas 4" xfId="10078" xr:uid="{00000000-0005-0000-0000-0000FE270000}"/>
    <cellStyle name="Notas 4 2" xfId="10079" xr:uid="{00000000-0005-0000-0000-0000FF270000}"/>
    <cellStyle name="Notas 5" xfId="10080" xr:uid="{00000000-0005-0000-0000-000000280000}"/>
    <cellStyle name="Notas 5 2" xfId="10081" xr:uid="{00000000-0005-0000-0000-000001280000}"/>
    <cellStyle name="Notas 6" xfId="10082" xr:uid="{00000000-0005-0000-0000-000002280000}"/>
    <cellStyle name="Notas 6 2" xfId="10083" xr:uid="{00000000-0005-0000-0000-000003280000}"/>
    <cellStyle name="Notas 7" xfId="10084" xr:uid="{00000000-0005-0000-0000-000004280000}"/>
    <cellStyle name="Notas 7 2" xfId="10085" xr:uid="{00000000-0005-0000-0000-000005280000}"/>
    <cellStyle name="Notas 8" xfId="10086" xr:uid="{00000000-0005-0000-0000-000006280000}"/>
    <cellStyle name="Notas 8 2" xfId="10087" xr:uid="{00000000-0005-0000-0000-000007280000}"/>
    <cellStyle name="Notas 9" xfId="10088" xr:uid="{00000000-0005-0000-0000-000008280000}"/>
    <cellStyle name="Note 10" xfId="10089" xr:uid="{00000000-0005-0000-0000-000009280000}"/>
    <cellStyle name="Note 10 2" xfId="10090" xr:uid="{00000000-0005-0000-0000-00000A280000}"/>
    <cellStyle name="Note 10 2 2" xfId="10091" xr:uid="{00000000-0005-0000-0000-00000B280000}"/>
    <cellStyle name="Note 10 3" xfId="10092" xr:uid="{00000000-0005-0000-0000-00000C280000}"/>
    <cellStyle name="Note 10 3 2" xfId="10093" xr:uid="{00000000-0005-0000-0000-00000D280000}"/>
    <cellStyle name="Note 10 4" xfId="10094" xr:uid="{00000000-0005-0000-0000-00000E280000}"/>
    <cellStyle name="Note 10 4 2" xfId="10095" xr:uid="{00000000-0005-0000-0000-00000F280000}"/>
    <cellStyle name="Note 10 5" xfId="10096" xr:uid="{00000000-0005-0000-0000-000010280000}"/>
    <cellStyle name="Note 10 5 2" xfId="10097" xr:uid="{00000000-0005-0000-0000-000011280000}"/>
    <cellStyle name="Note 10 6" xfId="10098" xr:uid="{00000000-0005-0000-0000-000012280000}"/>
    <cellStyle name="Note 10 6 2" xfId="10099" xr:uid="{00000000-0005-0000-0000-000013280000}"/>
    <cellStyle name="Note 10 7" xfId="10100" xr:uid="{00000000-0005-0000-0000-000014280000}"/>
    <cellStyle name="Note 10 7 2" xfId="10101" xr:uid="{00000000-0005-0000-0000-000015280000}"/>
    <cellStyle name="Note 10 8" xfId="10102" xr:uid="{00000000-0005-0000-0000-000016280000}"/>
    <cellStyle name="Note 10 8 2" xfId="10103" xr:uid="{00000000-0005-0000-0000-000017280000}"/>
    <cellStyle name="Note 10 9" xfId="10104" xr:uid="{00000000-0005-0000-0000-000018280000}"/>
    <cellStyle name="Note 11" xfId="10105" xr:uid="{00000000-0005-0000-0000-000019280000}"/>
    <cellStyle name="Note 11 2" xfId="10106" xr:uid="{00000000-0005-0000-0000-00001A280000}"/>
    <cellStyle name="Note 11 2 2" xfId="10107" xr:uid="{00000000-0005-0000-0000-00001B280000}"/>
    <cellStyle name="Note 11 3" xfId="10108" xr:uid="{00000000-0005-0000-0000-00001C280000}"/>
    <cellStyle name="Note 11 3 2" xfId="10109" xr:uid="{00000000-0005-0000-0000-00001D280000}"/>
    <cellStyle name="Note 11 4" xfId="10110" xr:uid="{00000000-0005-0000-0000-00001E280000}"/>
    <cellStyle name="Note 11 4 2" xfId="10111" xr:uid="{00000000-0005-0000-0000-00001F280000}"/>
    <cellStyle name="Note 11 5" xfId="10112" xr:uid="{00000000-0005-0000-0000-000020280000}"/>
    <cellStyle name="Note 11 5 2" xfId="10113" xr:uid="{00000000-0005-0000-0000-000021280000}"/>
    <cellStyle name="Note 11 6" xfId="10114" xr:uid="{00000000-0005-0000-0000-000022280000}"/>
    <cellStyle name="Note 11 6 2" xfId="10115" xr:uid="{00000000-0005-0000-0000-000023280000}"/>
    <cellStyle name="Note 11 7" xfId="10116" xr:uid="{00000000-0005-0000-0000-000024280000}"/>
    <cellStyle name="Note 11 7 2" xfId="10117" xr:uid="{00000000-0005-0000-0000-000025280000}"/>
    <cellStyle name="Note 11 8" xfId="10118" xr:uid="{00000000-0005-0000-0000-000026280000}"/>
    <cellStyle name="Note 11 8 2" xfId="10119" xr:uid="{00000000-0005-0000-0000-000027280000}"/>
    <cellStyle name="Note 11 9" xfId="10120" xr:uid="{00000000-0005-0000-0000-000028280000}"/>
    <cellStyle name="Note 12" xfId="10121" xr:uid="{00000000-0005-0000-0000-000029280000}"/>
    <cellStyle name="Note 12 2" xfId="10122" xr:uid="{00000000-0005-0000-0000-00002A280000}"/>
    <cellStyle name="Note 12 2 2" xfId="10123" xr:uid="{00000000-0005-0000-0000-00002B280000}"/>
    <cellStyle name="Note 12 3" xfId="10124" xr:uid="{00000000-0005-0000-0000-00002C280000}"/>
    <cellStyle name="Note 12 3 2" xfId="10125" xr:uid="{00000000-0005-0000-0000-00002D280000}"/>
    <cellStyle name="Note 12 4" xfId="10126" xr:uid="{00000000-0005-0000-0000-00002E280000}"/>
    <cellStyle name="Note 12 4 2" xfId="10127" xr:uid="{00000000-0005-0000-0000-00002F280000}"/>
    <cellStyle name="Note 12 5" xfId="10128" xr:uid="{00000000-0005-0000-0000-000030280000}"/>
    <cellStyle name="Note 12 5 2" xfId="10129" xr:uid="{00000000-0005-0000-0000-000031280000}"/>
    <cellStyle name="Note 12 6" xfId="10130" xr:uid="{00000000-0005-0000-0000-000032280000}"/>
    <cellStyle name="Note 12 6 2" xfId="10131" xr:uid="{00000000-0005-0000-0000-000033280000}"/>
    <cellStyle name="Note 12 7" xfId="10132" xr:uid="{00000000-0005-0000-0000-000034280000}"/>
    <cellStyle name="Note 12 7 2" xfId="10133" xr:uid="{00000000-0005-0000-0000-000035280000}"/>
    <cellStyle name="Note 12 8" xfId="10134" xr:uid="{00000000-0005-0000-0000-000036280000}"/>
    <cellStyle name="Note 12 8 2" xfId="10135" xr:uid="{00000000-0005-0000-0000-000037280000}"/>
    <cellStyle name="Note 12 9" xfId="10136" xr:uid="{00000000-0005-0000-0000-000038280000}"/>
    <cellStyle name="Note 13" xfId="10137" xr:uid="{00000000-0005-0000-0000-000039280000}"/>
    <cellStyle name="Note 13 2" xfId="10138" xr:uid="{00000000-0005-0000-0000-00003A280000}"/>
    <cellStyle name="Note 13 2 2" xfId="10139" xr:uid="{00000000-0005-0000-0000-00003B280000}"/>
    <cellStyle name="Note 13 3" xfId="10140" xr:uid="{00000000-0005-0000-0000-00003C280000}"/>
    <cellStyle name="Note 13 3 2" xfId="10141" xr:uid="{00000000-0005-0000-0000-00003D280000}"/>
    <cellStyle name="Note 13 4" xfId="10142" xr:uid="{00000000-0005-0000-0000-00003E280000}"/>
    <cellStyle name="Note 13 4 2" xfId="10143" xr:uid="{00000000-0005-0000-0000-00003F280000}"/>
    <cellStyle name="Note 13 5" xfId="10144" xr:uid="{00000000-0005-0000-0000-000040280000}"/>
    <cellStyle name="Note 13 5 2" xfId="10145" xr:uid="{00000000-0005-0000-0000-000041280000}"/>
    <cellStyle name="Note 13 6" xfId="10146" xr:uid="{00000000-0005-0000-0000-000042280000}"/>
    <cellStyle name="Note 13 6 2" xfId="10147" xr:uid="{00000000-0005-0000-0000-000043280000}"/>
    <cellStyle name="Note 13 7" xfId="10148" xr:uid="{00000000-0005-0000-0000-000044280000}"/>
    <cellStyle name="Note 13 7 2" xfId="10149" xr:uid="{00000000-0005-0000-0000-000045280000}"/>
    <cellStyle name="Note 13 8" xfId="10150" xr:uid="{00000000-0005-0000-0000-000046280000}"/>
    <cellStyle name="Note 13 8 2" xfId="10151" xr:uid="{00000000-0005-0000-0000-000047280000}"/>
    <cellStyle name="Note 13 9" xfId="10152" xr:uid="{00000000-0005-0000-0000-000048280000}"/>
    <cellStyle name="Note 14" xfId="10153" xr:uid="{00000000-0005-0000-0000-000049280000}"/>
    <cellStyle name="Note 15" xfId="10154" xr:uid="{00000000-0005-0000-0000-00004A280000}"/>
    <cellStyle name="Note 2" xfId="10155" xr:uid="{00000000-0005-0000-0000-00004B280000}"/>
    <cellStyle name="Note 2 10" xfId="10156" xr:uid="{00000000-0005-0000-0000-00004C280000}"/>
    <cellStyle name="Note 2 10 2" xfId="10157" xr:uid="{00000000-0005-0000-0000-00004D280000}"/>
    <cellStyle name="Note 2 10 2 2" xfId="10158" xr:uid="{00000000-0005-0000-0000-00004E280000}"/>
    <cellStyle name="Note 2 10 3" xfId="10159" xr:uid="{00000000-0005-0000-0000-00004F280000}"/>
    <cellStyle name="Note 2 10 3 2" xfId="10160" xr:uid="{00000000-0005-0000-0000-000050280000}"/>
    <cellStyle name="Note 2 10 4" xfId="10161" xr:uid="{00000000-0005-0000-0000-000051280000}"/>
    <cellStyle name="Note 2 10 4 2" xfId="10162" xr:uid="{00000000-0005-0000-0000-000052280000}"/>
    <cellStyle name="Note 2 10 5" xfId="10163" xr:uid="{00000000-0005-0000-0000-000053280000}"/>
    <cellStyle name="Note 2 10 5 2" xfId="10164" xr:uid="{00000000-0005-0000-0000-000054280000}"/>
    <cellStyle name="Note 2 10 6" xfId="10165" xr:uid="{00000000-0005-0000-0000-000055280000}"/>
    <cellStyle name="Note 2 10 6 2" xfId="10166" xr:uid="{00000000-0005-0000-0000-000056280000}"/>
    <cellStyle name="Note 2 10 7" xfId="10167" xr:uid="{00000000-0005-0000-0000-000057280000}"/>
    <cellStyle name="Note 2 10 7 2" xfId="10168" xr:uid="{00000000-0005-0000-0000-000058280000}"/>
    <cellStyle name="Note 2 10 8" xfId="10169" xr:uid="{00000000-0005-0000-0000-000059280000}"/>
    <cellStyle name="Note 2 10 8 2" xfId="10170" xr:uid="{00000000-0005-0000-0000-00005A280000}"/>
    <cellStyle name="Note 2 10 9" xfId="10171" xr:uid="{00000000-0005-0000-0000-00005B280000}"/>
    <cellStyle name="Note 2 11" xfId="10172" xr:uid="{00000000-0005-0000-0000-00005C280000}"/>
    <cellStyle name="Note 2 11 2" xfId="10173" xr:uid="{00000000-0005-0000-0000-00005D280000}"/>
    <cellStyle name="Note 2 11 2 2" xfId="10174" xr:uid="{00000000-0005-0000-0000-00005E280000}"/>
    <cellStyle name="Note 2 11 3" xfId="10175" xr:uid="{00000000-0005-0000-0000-00005F280000}"/>
    <cellStyle name="Note 2 11 3 2" xfId="10176" xr:uid="{00000000-0005-0000-0000-000060280000}"/>
    <cellStyle name="Note 2 11 4" xfId="10177" xr:uid="{00000000-0005-0000-0000-000061280000}"/>
    <cellStyle name="Note 2 11 4 2" xfId="10178" xr:uid="{00000000-0005-0000-0000-000062280000}"/>
    <cellStyle name="Note 2 11 5" xfId="10179" xr:uid="{00000000-0005-0000-0000-000063280000}"/>
    <cellStyle name="Note 2 11 5 2" xfId="10180" xr:uid="{00000000-0005-0000-0000-000064280000}"/>
    <cellStyle name="Note 2 11 6" xfId="10181" xr:uid="{00000000-0005-0000-0000-000065280000}"/>
    <cellStyle name="Note 2 11 6 2" xfId="10182" xr:uid="{00000000-0005-0000-0000-000066280000}"/>
    <cellStyle name="Note 2 11 7" xfId="10183" xr:uid="{00000000-0005-0000-0000-000067280000}"/>
    <cellStyle name="Note 2 11 7 2" xfId="10184" xr:uid="{00000000-0005-0000-0000-000068280000}"/>
    <cellStyle name="Note 2 11 8" xfId="10185" xr:uid="{00000000-0005-0000-0000-000069280000}"/>
    <cellStyle name="Note 2 11 8 2" xfId="10186" xr:uid="{00000000-0005-0000-0000-00006A280000}"/>
    <cellStyle name="Note 2 11 9" xfId="10187" xr:uid="{00000000-0005-0000-0000-00006B280000}"/>
    <cellStyle name="Note 2 12" xfId="10188" xr:uid="{00000000-0005-0000-0000-00006C280000}"/>
    <cellStyle name="Note 2 12 2" xfId="10189" xr:uid="{00000000-0005-0000-0000-00006D280000}"/>
    <cellStyle name="Note 2 12 2 2" xfId="10190" xr:uid="{00000000-0005-0000-0000-00006E280000}"/>
    <cellStyle name="Note 2 12 3" xfId="10191" xr:uid="{00000000-0005-0000-0000-00006F280000}"/>
    <cellStyle name="Note 2 12 3 2" xfId="10192" xr:uid="{00000000-0005-0000-0000-000070280000}"/>
    <cellStyle name="Note 2 12 4" xfId="10193" xr:uid="{00000000-0005-0000-0000-000071280000}"/>
    <cellStyle name="Note 2 12 4 2" xfId="10194" xr:uid="{00000000-0005-0000-0000-000072280000}"/>
    <cellStyle name="Note 2 12 5" xfId="10195" xr:uid="{00000000-0005-0000-0000-000073280000}"/>
    <cellStyle name="Note 2 12 5 2" xfId="10196" xr:uid="{00000000-0005-0000-0000-000074280000}"/>
    <cellStyle name="Note 2 12 6" xfId="10197" xr:uid="{00000000-0005-0000-0000-000075280000}"/>
    <cellStyle name="Note 2 12 6 2" xfId="10198" xr:uid="{00000000-0005-0000-0000-000076280000}"/>
    <cellStyle name="Note 2 12 7" xfId="10199" xr:uid="{00000000-0005-0000-0000-000077280000}"/>
    <cellStyle name="Note 2 12 7 2" xfId="10200" xr:uid="{00000000-0005-0000-0000-000078280000}"/>
    <cellStyle name="Note 2 12 8" xfId="10201" xr:uid="{00000000-0005-0000-0000-000079280000}"/>
    <cellStyle name="Note 2 12 8 2" xfId="10202" xr:uid="{00000000-0005-0000-0000-00007A280000}"/>
    <cellStyle name="Note 2 12 9" xfId="10203" xr:uid="{00000000-0005-0000-0000-00007B280000}"/>
    <cellStyle name="Note 2 13" xfId="10204" xr:uid="{00000000-0005-0000-0000-00007C280000}"/>
    <cellStyle name="Note 2 13 2" xfId="10205" xr:uid="{00000000-0005-0000-0000-00007D280000}"/>
    <cellStyle name="Note 2 13 2 2" xfId="10206" xr:uid="{00000000-0005-0000-0000-00007E280000}"/>
    <cellStyle name="Note 2 13 3" xfId="10207" xr:uid="{00000000-0005-0000-0000-00007F280000}"/>
    <cellStyle name="Note 2 13 3 2" xfId="10208" xr:uid="{00000000-0005-0000-0000-000080280000}"/>
    <cellStyle name="Note 2 13 4" xfId="10209" xr:uid="{00000000-0005-0000-0000-000081280000}"/>
    <cellStyle name="Note 2 13 4 2" xfId="10210" xr:uid="{00000000-0005-0000-0000-000082280000}"/>
    <cellStyle name="Note 2 13 5" xfId="10211" xr:uid="{00000000-0005-0000-0000-000083280000}"/>
    <cellStyle name="Note 2 13 5 2" xfId="10212" xr:uid="{00000000-0005-0000-0000-000084280000}"/>
    <cellStyle name="Note 2 13 6" xfId="10213" xr:uid="{00000000-0005-0000-0000-000085280000}"/>
    <cellStyle name="Note 2 13 6 2" xfId="10214" xr:uid="{00000000-0005-0000-0000-000086280000}"/>
    <cellStyle name="Note 2 13 7" xfId="10215" xr:uid="{00000000-0005-0000-0000-000087280000}"/>
    <cellStyle name="Note 2 13 7 2" xfId="10216" xr:uid="{00000000-0005-0000-0000-000088280000}"/>
    <cellStyle name="Note 2 13 8" xfId="10217" xr:uid="{00000000-0005-0000-0000-000089280000}"/>
    <cellStyle name="Note 2 13 8 2" xfId="10218" xr:uid="{00000000-0005-0000-0000-00008A280000}"/>
    <cellStyle name="Note 2 13 9" xfId="10219" xr:uid="{00000000-0005-0000-0000-00008B280000}"/>
    <cellStyle name="Note 2 14" xfId="10220" xr:uid="{00000000-0005-0000-0000-00008C280000}"/>
    <cellStyle name="Note 2 14 2" xfId="10221" xr:uid="{00000000-0005-0000-0000-00008D280000}"/>
    <cellStyle name="Note 2 14 2 2" xfId="10222" xr:uid="{00000000-0005-0000-0000-00008E280000}"/>
    <cellStyle name="Note 2 14 3" xfId="10223" xr:uid="{00000000-0005-0000-0000-00008F280000}"/>
    <cellStyle name="Note 2 14 3 2" xfId="10224" xr:uid="{00000000-0005-0000-0000-000090280000}"/>
    <cellStyle name="Note 2 14 4" xfId="10225" xr:uid="{00000000-0005-0000-0000-000091280000}"/>
    <cellStyle name="Note 2 14 4 2" xfId="10226" xr:uid="{00000000-0005-0000-0000-000092280000}"/>
    <cellStyle name="Note 2 14 5" xfId="10227" xr:uid="{00000000-0005-0000-0000-000093280000}"/>
    <cellStyle name="Note 2 14 5 2" xfId="10228" xr:uid="{00000000-0005-0000-0000-000094280000}"/>
    <cellStyle name="Note 2 14 6" xfId="10229" xr:uid="{00000000-0005-0000-0000-000095280000}"/>
    <cellStyle name="Note 2 14 6 2" xfId="10230" xr:uid="{00000000-0005-0000-0000-000096280000}"/>
    <cellStyle name="Note 2 14 7" xfId="10231" xr:uid="{00000000-0005-0000-0000-000097280000}"/>
    <cellStyle name="Note 2 14 7 2" xfId="10232" xr:uid="{00000000-0005-0000-0000-000098280000}"/>
    <cellStyle name="Note 2 14 8" xfId="10233" xr:uid="{00000000-0005-0000-0000-000099280000}"/>
    <cellStyle name="Note 2 14 8 2" xfId="10234" xr:uid="{00000000-0005-0000-0000-00009A280000}"/>
    <cellStyle name="Note 2 14 9" xfId="10235" xr:uid="{00000000-0005-0000-0000-00009B280000}"/>
    <cellStyle name="Note 2 15" xfId="10236" xr:uid="{00000000-0005-0000-0000-00009C280000}"/>
    <cellStyle name="Note 2 15 2" xfId="10237" xr:uid="{00000000-0005-0000-0000-00009D280000}"/>
    <cellStyle name="Note 2 15 2 2" xfId="10238" xr:uid="{00000000-0005-0000-0000-00009E280000}"/>
    <cellStyle name="Note 2 15 3" xfId="10239" xr:uid="{00000000-0005-0000-0000-00009F280000}"/>
    <cellStyle name="Note 2 15 3 2" xfId="10240" xr:uid="{00000000-0005-0000-0000-0000A0280000}"/>
    <cellStyle name="Note 2 15 4" xfId="10241" xr:uid="{00000000-0005-0000-0000-0000A1280000}"/>
    <cellStyle name="Note 2 15 4 2" xfId="10242" xr:uid="{00000000-0005-0000-0000-0000A2280000}"/>
    <cellStyle name="Note 2 15 5" xfId="10243" xr:uid="{00000000-0005-0000-0000-0000A3280000}"/>
    <cellStyle name="Note 2 15 5 2" xfId="10244" xr:uid="{00000000-0005-0000-0000-0000A4280000}"/>
    <cellStyle name="Note 2 15 6" xfId="10245" xr:uid="{00000000-0005-0000-0000-0000A5280000}"/>
    <cellStyle name="Note 2 15 6 2" xfId="10246" xr:uid="{00000000-0005-0000-0000-0000A6280000}"/>
    <cellStyle name="Note 2 15 7" xfId="10247" xr:uid="{00000000-0005-0000-0000-0000A7280000}"/>
    <cellStyle name="Note 2 15 7 2" xfId="10248" xr:uid="{00000000-0005-0000-0000-0000A8280000}"/>
    <cellStyle name="Note 2 15 8" xfId="10249" xr:uid="{00000000-0005-0000-0000-0000A9280000}"/>
    <cellStyle name="Note 2 15 8 2" xfId="10250" xr:uid="{00000000-0005-0000-0000-0000AA280000}"/>
    <cellStyle name="Note 2 15 9" xfId="10251" xr:uid="{00000000-0005-0000-0000-0000AB280000}"/>
    <cellStyle name="Note 2 16" xfId="10252" xr:uid="{00000000-0005-0000-0000-0000AC280000}"/>
    <cellStyle name="Note 2 16 2" xfId="10253" xr:uid="{00000000-0005-0000-0000-0000AD280000}"/>
    <cellStyle name="Note 2 16 2 2" xfId="10254" xr:uid="{00000000-0005-0000-0000-0000AE280000}"/>
    <cellStyle name="Note 2 16 3" xfId="10255" xr:uid="{00000000-0005-0000-0000-0000AF280000}"/>
    <cellStyle name="Note 2 16 3 2" xfId="10256" xr:uid="{00000000-0005-0000-0000-0000B0280000}"/>
    <cellStyle name="Note 2 16 4" xfId="10257" xr:uid="{00000000-0005-0000-0000-0000B1280000}"/>
    <cellStyle name="Note 2 16 4 2" xfId="10258" xr:uid="{00000000-0005-0000-0000-0000B2280000}"/>
    <cellStyle name="Note 2 16 5" xfId="10259" xr:uid="{00000000-0005-0000-0000-0000B3280000}"/>
    <cellStyle name="Note 2 16 5 2" xfId="10260" xr:uid="{00000000-0005-0000-0000-0000B4280000}"/>
    <cellStyle name="Note 2 16 6" xfId="10261" xr:uid="{00000000-0005-0000-0000-0000B5280000}"/>
    <cellStyle name="Note 2 16 6 2" xfId="10262" xr:uid="{00000000-0005-0000-0000-0000B6280000}"/>
    <cellStyle name="Note 2 16 7" xfId="10263" xr:uid="{00000000-0005-0000-0000-0000B7280000}"/>
    <cellStyle name="Note 2 16 7 2" xfId="10264" xr:uid="{00000000-0005-0000-0000-0000B8280000}"/>
    <cellStyle name="Note 2 16 8" xfId="10265" xr:uid="{00000000-0005-0000-0000-0000B9280000}"/>
    <cellStyle name="Note 2 16 8 2" xfId="10266" xr:uid="{00000000-0005-0000-0000-0000BA280000}"/>
    <cellStyle name="Note 2 16 9" xfId="10267" xr:uid="{00000000-0005-0000-0000-0000BB280000}"/>
    <cellStyle name="Note 2 17" xfId="10268" xr:uid="{00000000-0005-0000-0000-0000BC280000}"/>
    <cellStyle name="Note 2 17 2" xfId="10269" xr:uid="{00000000-0005-0000-0000-0000BD280000}"/>
    <cellStyle name="Note 2 17 2 2" xfId="10270" xr:uid="{00000000-0005-0000-0000-0000BE280000}"/>
    <cellStyle name="Note 2 17 3" xfId="10271" xr:uid="{00000000-0005-0000-0000-0000BF280000}"/>
    <cellStyle name="Note 2 17 3 2" xfId="10272" xr:uid="{00000000-0005-0000-0000-0000C0280000}"/>
    <cellStyle name="Note 2 17 4" xfId="10273" xr:uid="{00000000-0005-0000-0000-0000C1280000}"/>
    <cellStyle name="Note 2 17 4 2" xfId="10274" xr:uid="{00000000-0005-0000-0000-0000C2280000}"/>
    <cellStyle name="Note 2 17 5" xfId="10275" xr:uid="{00000000-0005-0000-0000-0000C3280000}"/>
    <cellStyle name="Note 2 17 5 2" xfId="10276" xr:uid="{00000000-0005-0000-0000-0000C4280000}"/>
    <cellStyle name="Note 2 17 6" xfId="10277" xr:uid="{00000000-0005-0000-0000-0000C5280000}"/>
    <cellStyle name="Note 2 17 6 2" xfId="10278" xr:uid="{00000000-0005-0000-0000-0000C6280000}"/>
    <cellStyle name="Note 2 17 7" xfId="10279" xr:uid="{00000000-0005-0000-0000-0000C7280000}"/>
    <cellStyle name="Note 2 17 7 2" xfId="10280" xr:uid="{00000000-0005-0000-0000-0000C8280000}"/>
    <cellStyle name="Note 2 17 8" xfId="10281" xr:uid="{00000000-0005-0000-0000-0000C9280000}"/>
    <cellStyle name="Note 2 17 8 2" xfId="10282" xr:uid="{00000000-0005-0000-0000-0000CA280000}"/>
    <cellStyle name="Note 2 17 9" xfId="10283" xr:uid="{00000000-0005-0000-0000-0000CB280000}"/>
    <cellStyle name="Note 2 18" xfId="10284" xr:uid="{00000000-0005-0000-0000-0000CC280000}"/>
    <cellStyle name="Note 2 18 2" xfId="10285" xr:uid="{00000000-0005-0000-0000-0000CD280000}"/>
    <cellStyle name="Note 2 18 2 2" xfId="10286" xr:uid="{00000000-0005-0000-0000-0000CE280000}"/>
    <cellStyle name="Note 2 18 3" xfId="10287" xr:uid="{00000000-0005-0000-0000-0000CF280000}"/>
    <cellStyle name="Note 2 18 3 2" xfId="10288" xr:uid="{00000000-0005-0000-0000-0000D0280000}"/>
    <cellStyle name="Note 2 18 4" xfId="10289" xr:uid="{00000000-0005-0000-0000-0000D1280000}"/>
    <cellStyle name="Note 2 18 4 2" xfId="10290" xr:uid="{00000000-0005-0000-0000-0000D2280000}"/>
    <cellStyle name="Note 2 18 5" xfId="10291" xr:uid="{00000000-0005-0000-0000-0000D3280000}"/>
    <cellStyle name="Note 2 18 5 2" xfId="10292" xr:uid="{00000000-0005-0000-0000-0000D4280000}"/>
    <cellStyle name="Note 2 18 6" xfId="10293" xr:uid="{00000000-0005-0000-0000-0000D5280000}"/>
    <cellStyle name="Note 2 18 6 2" xfId="10294" xr:uid="{00000000-0005-0000-0000-0000D6280000}"/>
    <cellStyle name="Note 2 18 7" xfId="10295" xr:uid="{00000000-0005-0000-0000-0000D7280000}"/>
    <cellStyle name="Note 2 18 7 2" xfId="10296" xr:uid="{00000000-0005-0000-0000-0000D8280000}"/>
    <cellStyle name="Note 2 18 8" xfId="10297" xr:uid="{00000000-0005-0000-0000-0000D9280000}"/>
    <cellStyle name="Note 2 18 8 2" xfId="10298" xr:uid="{00000000-0005-0000-0000-0000DA280000}"/>
    <cellStyle name="Note 2 18 9" xfId="10299" xr:uid="{00000000-0005-0000-0000-0000DB280000}"/>
    <cellStyle name="Note 2 19" xfId="10300" xr:uid="{00000000-0005-0000-0000-0000DC280000}"/>
    <cellStyle name="Note 2 19 2" xfId="10301" xr:uid="{00000000-0005-0000-0000-0000DD280000}"/>
    <cellStyle name="Note 2 19 2 2" xfId="10302" xr:uid="{00000000-0005-0000-0000-0000DE280000}"/>
    <cellStyle name="Note 2 19 3" xfId="10303" xr:uid="{00000000-0005-0000-0000-0000DF280000}"/>
    <cellStyle name="Note 2 19 3 2" xfId="10304" xr:uid="{00000000-0005-0000-0000-0000E0280000}"/>
    <cellStyle name="Note 2 19 4" xfId="10305" xr:uid="{00000000-0005-0000-0000-0000E1280000}"/>
    <cellStyle name="Note 2 19 4 2" xfId="10306" xr:uid="{00000000-0005-0000-0000-0000E2280000}"/>
    <cellStyle name="Note 2 19 5" xfId="10307" xr:uid="{00000000-0005-0000-0000-0000E3280000}"/>
    <cellStyle name="Note 2 19 5 2" xfId="10308" xr:uid="{00000000-0005-0000-0000-0000E4280000}"/>
    <cellStyle name="Note 2 19 6" xfId="10309" xr:uid="{00000000-0005-0000-0000-0000E5280000}"/>
    <cellStyle name="Note 2 19 6 2" xfId="10310" xr:uid="{00000000-0005-0000-0000-0000E6280000}"/>
    <cellStyle name="Note 2 19 7" xfId="10311" xr:uid="{00000000-0005-0000-0000-0000E7280000}"/>
    <cellStyle name="Note 2 19 7 2" xfId="10312" xr:uid="{00000000-0005-0000-0000-0000E8280000}"/>
    <cellStyle name="Note 2 19 8" xfId="10313" xr:uid="{00000000-0005-0000-0000-0000E9280000}"/>
    <cellStyle name="Note 2 19 8 2" xfId="10314" xr:uid="{00000000-0005-0000-0000-0000EA280000}"/>
    <cellStyle name="Note 2 19 9" xfId="10315" xr:uid="{00000000-0005-0000-0000-0000EB280000}"/>
    <cellStyle name="Note 2 2" xfId="10316" xr:uid="{00000000-0005-0000-0000-0000EC280000}"/>
    <cellStyle name="Note 2 2 10" xfId="10317" xr:uid="{00000000-0005-0000-0000-0000ED280000}"/>
    <cellStyle name="Note 2 2 2" xfId="10318" xr:uid="{00000000-0005-0000-0000-0000EE280000}"/>
    <cellStyle name="Note 2 2 3" xfId="10319" xr:uid="{00000000-0005-0000-0000-0000EF280000}"/>
    <cellStyle name="Note 2 2 4" xfId="10320" xr:uid="{00000000-0005-0000-0000-0000F0280000}"/>
    <cellStyle name="Note 2 2 5" xfId="10321" xr:uid="{00000000-0005-0000-0000-0000F1280000}"/>
    <cellStyle name="Note 2 2 5 2" xfId="10322" xr:uid="{00000000-0005-0000-0000-0000F2280000}"/>
    <cellStyle name="Note 2 2 6" xfId="10323" xr:uid="{00000000-0005-0000-0000-0000F3280000}"/>
    <cellStyle name="Note 2 2 6 2" xfId="10324" xr:uid="{00000000-0005-0000-0000-0000F4280000}"/>
    <cellStyle name="Note 2 2 7" xfId="10325" xr:uid="{00000000-0005-0000-0000-0000F5280000}"/>
    <cellStyle name="Note 2 2 7 2" xfId="10326" xr:uid="{00000000-0005-0000-0000-0000F6280000}"/>
    <cellStyle name="Note 2 2 8" xfId="10327" xr:uid="{00000000-0005-0000-0000-0000F7280000}"/>
    <cellStyle name="Note 2 2 8 2" xfId="10328" xr:uid="{00000000-0005-0000-0000-0000F8280000}"/>
    <cellStyle name="Note 2 2 9" xfId="10329" xr:uid="{00000000-0005-0000-0000-0000F9280000}"/>
    <cellStyle name="Note 2 2 9 2" xfId="10330" xr:uid="{00000000-0005-0000-0000-0000FA280000}"/>
    <cellStyle name="Note 2 20" xfId="10331" xr:uid="{00000000-0005-0000-0000-0000FB280000}"/>
    <cellStyle name="Note 2 20 2" xfId="10332" xr:uid="{00000000-0005-0000-0000-0000FC280000}"/>
    <cellStyle name="Note 2 21" xfId="10333" xr:uid="{00000000-0005-0000-0000-0000FD280000}"/>
    <cellStyle name="Note 2 21 2" xfId="10334" xr:uid="{00000000-0005-0000-0000-0000FE280000}"/>
    <cellStyle name="Note 2 22" xfId="10335" xr:uid="{00000000-0005-0000-0000-0000FF280000}"/>
    <cellStyle name="Note 2 22 2" xfId="10336" xr:uid="{00000000-0005-0000-0000-000000290000}"/>
    <cellStyle name="Note 2 23" xfId="10337" xr:uid="{00000000-0005-0000-0000-000001290000}"/>
    <cellStyle name="Note 2 23 2" xfId="10338" xr:uid="{00000000-0005-0000-0000-000002290000}"/>
    <cellStyle name="Note 2 24" xfId="10339" xr:uid="{00000000-0005-0000-0000-000003290000}"/>
    <cellStyle name="Note 2 3" xfId="10340" xr:uid="{00000000-0005-0000-0000-000004290000}"/>
    <cellStyle name="Note 2 3 10" xfId="10341" xr:uid="{00000000-0005-0000-0000-000005290000}"/>
    <cellStyle name="Note 2 3 2" xfId="10342" xr:uid="{00000000-0005-0000-0000-000006290000}"/>
    <cellStyle name="Note 2 3 3" xfId="10343" xr:uid="{00000000-0005-0000-0000-000007290000}"/>
    <cellStyle name="Note 2 3 4" xfId="10344" xr:uid="{00000000-0005-0000-0000-000008290000}"/>
    <cellStyle name="Note 2 3 5" xfId="10345" xr:uid="{00000000-0005-0000-0000-000009290000}"/>
    <cellStyle name="Note 2 3 5 2" xfId="10346" xr:uid="{00000000-0005-0000-0000-00000A290000}"/>
    <cellStyle name="Note 2 3 6" xfId="10347" xr:uid="{00000000-0005-0000-0000-00000B290000}"/>
    <cellStyle name="Note 2 3 6 2" xfId="10348" xr:uid="{00000000-0005-0000-0000-00000C290000}"/>
    <cellStyle name="Note 2 3 7" xfId="10349" xr:uid="{00000000-0005-0000-0000-00000D290000}"/>
    <cellStyle name="Note 2 3 7 2" xfId="10350" xr:uid="{00000000-0005-0000-0000-00000E290000}"/>
    <cellStyle name="Note 2 3 8" xfId="10351" xr:uid="{00000000-0005-0000-0000-00000F290000}"/>
    <cellStyle name="Note 2 3 8 2" xfId="10352" xr:uid="{00000000-0005-0000-0000-000010290000}"/>
    <cellStyle name="Note 2 3 9" xfId="10353" xr:uid="{00000000-0005-0000-0000-000011290000}"/>
    <cellStyle name="Note 2 3 9 2" xfId="10354" xr:uid="{00000000-0005-0000-0000-000012290000}"/>
    <cellStyle name="Note 2 4" xfId="10355" xr:uid="{00000000-0005-0000-0000-000013290000}"/>
    <cellStyle name="Note 2 4 10" xfId="10356" xr:uid="{00000000-0005-0000-0000-000014290000}"/>
    <cellStyle name="Note 2 4 2" xfId="10357" xr:uid="{00000000-0005-0000-0000-000015290000}"/>
    <cellStyle name="Note 2 4 3" xfId="10358" xr:uid="{00000000-0005-0000-0000-000016290000}"/>
    <cellStyle name="Note 2 4 4" xfId="10359" xr:uid="{00000000-0005-0000-0000-000017290000}"/>
    <cellStyle name="Note 2 4 5" xfId="10360" xr:uid="{00000000-0005-0000-0000-000018290000}"/>
    <cellStyle name="Note 2 4 5 2" xfId="10361" xr:uid="{00000000-0005-0000-0000-000019290000}"/>
    <cellStyle name="Note 2 4 6" xfId="10362" xr:uid="{00000000-0005-0000-0000-00001A290000}"/>
    <cellStyle name="Note 2 4 6 2" xfId="10363" xr:uid="{00000000-0005-0000-0000-00001B290000}"/>
    <cellStyle name="Note 2 4 7" xfId="10364" xr:uid="{00000000-0005-0000-0000-00001C290000}"/>
    <cellStyle name="Note 2 4 7 2" xfId="10365" xr:uid="{00000000-0005-0000-0000-00001D290000}"/>
    <cellStyle name="Note 2 4 8" xfId="10366" xr:uid="{00000000-0005-0000-0000-00001E290000}"/>
    <cellStyle name="Note 2 4 8 2" xfId="10367" xr:uid="{00000000-0005-0000-0000-00001F290000}"/>
    <cellStyle name="Note 2 4 9" xfId="10368" xr:uid="{00000000-0005-0000-0000-000020290000}"/>
    <cellStyle name="Note 2 4 9 2" xfId="10369" xr:uid="{00000000-0005-0000-0000-000021290000}"/>
    <cellStyle name="Note 2 5" xfId="10370" xr:uid="{00000000-0005-0000-0000-000022290000}"/>
    <cellStyle name="Note 2 5 10" xfId="10371" xr:uid="{00000000-0005-0000-0000-000023290000}"/>
    <cellStyle name="Note 2 5 2" xfId="10372" xr:uid="{00000000-0005-0000-0000-000024290000}"/>
    <cellStyle name="Note 2 5 3" xfId="10373" xr:uid="{00000000-0005-0000-0000-000025290000}"/>
    <cellStyle name="Note 2 5 4" xfId="10374" xr:uid="{00000000-0005-0000-0000-000026290000}"/>
    <cellStyle name="Note 2 5 5" xfId="10375" xr:uid="{00000000-0005-0000-0000-000027290000}"/>
    <cellStyle name="Note 2 5 5 2" xfId="10376" xr:uid="{00000000-0005-0000-0000-000028290000}"/>
    <cellStyle name="Note 2 5 6" xfId="10377" xr:uid="{00000000-0005-0000-0000-000029290000}"/>
    <cellStyle name="Note 2 5 6 2" xfId="10378" xr:uid="{00000000-0005-0000-0000-00002A290000}"/>
    <cellStyle name="Note 2 5 7" xfId="10379" xr:uid="{00000000-0005-0000-0000-00002B290000}"/>
    <cellStyle name="Note 2 5 7 2" xfId="10380" xr:uid="{00000000-0005-0000-0000-00002C290000}"/>
    <cellStyle name="Note 2 5 8" xfId="10381" xr:uid="{00000000-0005-0000-0000-00002D290000}"/>
    <cellStyle name="Note 2 5 8 2" xfId="10382" xr:uid="{00000000-0005-0000-0000-00002E290000}"/>
    <cellStyle name="Note 2 5 9" xfId="10383" xr:uid="{00000000-0005-0000-0000-00002F290000}"/>
    <cellStyle name="Note 2 5 9 2" xfId="10384" xr:uid="{00000000-0005-0000-0000-000030290000}"/>
    <cellStyle name="Note 2 6" xfId="10385" xr:uid="{00000000-0005-0000-0000-000031290000}"/>
    <cellStyle name="Note 2 6 2" xfId="10386" xr:uid="{00000000-0005-0000-0000-000032290000}"/>
    <cellStyle name="Note 2 6 2 2" xfId="10387" xr:uid="{00000000-0005-0000-0000-000033290000}"/>
    <cellStyle name="Note 2 6 3" xfId="10388" xr:uid="{00000000-0005-0000-0000-000034290000}"/>
    <cellStyle name="Note 2 6 3 2" xfId="10389" xr:uid="{00000000-0005-0000-0000-000035290000}"/>
    <cellStyle name="Note 2 6 4" xfId="10390" xr:uid="{00000000-0005-0000-0000-000036290000}"/>
    <cellStyle name="Note 2 6 4 2" xfId="10391" xr:uid="{00000000-0005-0000-0000-000037290000}"/>
    <cellStyle name="Note 2 6 5" xfId="10392" xr:uid="{00000000-0005-0000-0000-000038290000}"/>
    <cellStyle name="Note 2 6 5 2" xfId="10393" xr:uid="{00000000-0005-0000-0000-000039290000}"/>
    <cellStyle name="Note 2 6 6" xfId="10394" xr:uid="{00000000-0005-0000-0000-00003A290000}"/>
    <cellStyle name="Note 2 6 6 2" xfId="10395" xr:uid="{00000000-0005-0000-0000-00003B290000}"/>
    <cellStyle name="Note 2 6 7" xfId="10396" xr:uid="{00000000-0005-0000-0000-00003C290000}"/>
    <cellStyle name="Note 2 6 7 2" xfId="10397" xr:uid="{00000000-0005-0000-0000-00003D290000}"/>
    <cellStyle name="Note 2 6 8" xfId="10398" xr:uid="{00000000-0005-0000-0000-00003E290000}"/>
    <cellStyle name="Note 2 6 8 2" xfId="10399" xr:uid="{00000000-0005-0000-0000-00003F290000}"/>
    <cellStyle name="Note 2 6 9" xfId="10400" xr:uid="{00000000-0005-0000-0000-000040290000}"/>
    <cellStyle name="Note 2 7" xfId="10401" xr:uid="{00000000-0005-0000-0000-000041290000}"/>
    <cellStyle name="Note 2 7 2" xfId="10402" xr:uid="{00000000-0005-0000-0000-000042290000}"/>
    <cellStyle name="Note 2 7 2 2" xfId="10403" xr:uid="{00000000-0005-0000-0000-000043290000}"/>
    <cellStyle name="Note 2 7 3" xfId="10404" xr:uid="{00000000-0005-0000-0000-000044290000}"/>
    <cellStyle name="Note 2 7 3 2" xfId="10405" xr:uid="{00000000-0005-0000-0000-000045290000}"/>
    <cellStyle name="Note 2 7 4" xfId="10406" xr:uid="{00000000-0005-0000-0000-000046290000}"/>
    <cellStyle name="Note 2 7 4 2" xfId="10407" xr:uid="{00000000-0005-0000-0000-000047290000}"/>
    <cellStyle name="Note 2 7 5" xfId="10408" xr:uid="{00000000-0005-0000-0000-000048290000}"/>
    <cellStyle name="Note 2 7 5 2" xfId="10409" xr:uid="{00000000-0005-0000-0000-000049290000}"/>
    <cellStyle name="Note 2 7 6" xfId="10410" xr:uid="{00000000-0005-0000-0000-00004A290000}"/>
    <cellStyle name="Note 2 7 6 2" xfId="10411" xr:uid="{00000000-0005-0000-0000-00004B290000}"/>
    <cellStyle name="Note 2 7 7" xfId="10412" xr:uid="{00000000-0005-0000-0000-00004C290000}"/>
    <cellStyle name="Note 2 7 7 2" xfId="10413" xr:uid="{00000000-0005-0000-0000-00004D290000}"/>
    <cellStyle name="Note 2 7 8" xfId="10414" xr:uid="{00000000-0005-0000-0000-00004E290000}"/>
    <cellStyle name="Note 2 7 8 2" xfId="10415" xr:uid="{00000000-0005-0000-0000-00004F290000}"/>
    <cellStyle name="Note 2 7 9" xfId="10416" xr:uid="{00000000-0005-0000-0000-000050290000}"/>
    <cellStyle name="Note 2 8" xfId="10417" xr:uid="{00000000-0005-0000-0000-000051290000}"/>
    <cellStyle name="Note 2 8 2" xfId="10418" xr:uid="{00000000-0005-0000-0000-000052290000}"/>
    <cellStyle name="Note 2 8 2 2" xfId="10419" xr:uid="{00000000-0005-0000-0000-000053290000}"/>
    <cellStyle name="Note 2 8 3" xfId="10420" xr:uid="{00000000-0005-0000-0000-000054290000}"/>
    <cellStyle name="Note 2 8 3 2" xfId="10421" xr:uid="{00000000-0005-0000-0000-000055290000}"/>
    <cellStyle name="Note 2 8 4" xfId="10422" xr:uid="{00000000-0005-0000-0000-000056290000}"/>
    <cellStyle name="Note 2 8 4 2" xfId="10423" xr:uid="{00000000-0005-0000-0000-000057290000}"/>
    <cellStyle name="Note 2 8 5" xfId="10424" xr:uid="{00000000-0005-0000-0000-000058290000}"/>
    <cellStyle name="Note 2 8 5 2" xfId="10425" xr:uid="{00000000-0005-0000-0000-000059290000}"/>
    <cellStyle name="Note 2 8 6" xfId="10426" xr:uid="{00000000-0005-0000-0000-00005A290000}"/>
    <cellStyle name="Note 2 8 6 2" xfId="10427" xr:uid="{00000000-0005-0000-0000-00005B290000}"/>
    <cellStyle name="Note 2 8 7" xfId="10428" xr:uid="{00000000-0005-0000-0000-00005C290000}"/>
    <cellStyle name="Note 2 8 7 2" xfId="10429" xr:uid="{00000000-0005-0000-0000-00005D290000}"/>
    <cellStyle name="Note 2 8 8" xfId="10430" xr:uid="{00000000-0005-0000-0000-00005E290000}"/>
    <cellStyle name="Note 2 8 8 2" xfId="10431" xr:uid="{00000000-0005-0000-0000-00005F290000}"/>
    <cellStyle name="Note 2 8 9" xfId="10432" xr:uid="{00000000-0005-0000-0000-000060290000}"/>
    <cellStyle name="Note 2 9" xfId="10433" xr:uid="{00000000-0005-0000-0000-000061290000}"/>
    <cellStyle name="Note 2 9 2" xfId="10434" xr:uid="{00000000-0005-0000-0000-000062290000}"/>
    <cellStyle name="Note 2 9 2 2" xfId="10435" xr:uid="{00000000-0005-0000-0000-000063290000}"/>
    <cellStyle name="Note 2 9 3" xfId="10436" xr:uid="{00000000-0005-0000-0000-000064290000}"/>
    <cellStyle name="Note 2 9 3 2" xfId="10437" xr:uid="{00000000-0005-0000-0000-000065290000}"/>
    <cellStyle name="Note 2 9 4" xfId="10438" xr:uid="{00000000-0005-0000-0000-000066290000}"/>
    <cellStyle name="Note 2 9 4 2" xfId="10439" xr:uid="{00000000-0005-0000-0000-000067290000}"/>
    <cellStyle name="Note 2 9 5" xfId="10440" xr:uid="{00000000-0005-0000-0000-000068290000}"/>
    <cellStyle name="Note 2 9 5 2" xfId="10441" xr:uid="{00000000-0005-0000-0000-000069290000}"/>
    <cellStyle name="Note 2 9 6" xfId="10442" xr:uid="{00000000-0005-0000-0000-00006A290000}"/>
    <cellStyle name="Note 2 9 6 2" xfId="10443" xr:uid="{00000000-0005-0000-0000-00006B290000}"/>
    <cellStyle name="Note 2 9 7" xfId="10444" xr:uid="{00000000-0005-0000-0000-00006C290000}"/>
    <cellStyle name="Note 2 9 7 2" xfId="10445" xr:uid="{00000000-0005-0000-0000-00006D290000}"/>
    <cellStyle name="Note 2 9 8" xfId="10446" xr:uid="{00000000-0005-0000-0000-00006E290000}"/>
    <cellStyle name="Note 2 9 8 2" xfId="10447" xr:uid="{00000000-0005-0000-0000-00006F290000}"/>
    <cellStyle name="Note 2 9 9" xfId="10448" xr:uid="{00000000-0005-0000-0000-000070290000}"/>
    <cellStyle name="Note 3" xfId="10449" xr:uid="{00000000-0005-0000-0000-000071290000}"/>
    <cellStyle name="Note 3 10" xfId="10450" xr:uid="{00000000-0005-0000-0000-000072290000}"/>
    <cellStyle name="Note 3 10 2" xfId="10451" xr:uid="{00000000-0005-0000-0000-000073290000}"/>
    <cellStyle name="Note 3 10 2 2" xfId="10452" xr:uid="{00000000-0005-0000-0000-000074290000}"/>
    <cellStyle name="Note 3 10 3" xfId="10453" xr:uid="{00000000-0005-0000-0000-000075290000}"/>
    <cellStyle name="Note 3 10 3 2" xfId="10454" xr:uid="{00000000-0005-0000-0000-000076290000}"/>
    <cellStyle name="Note 3 10 4" xfId="10455" xr:uid="{00000000-0005-0000-0000-000077290000}"/>
    <cellStyle name="Note 3 10 4 2" xfId="10456" xr:uid="{00000000-0005-0000-0000-000078290000}"/>
    <cellStyle name="Note 3 10 5" xfId="10457" xr:uid="{00000000-0005-0000-0000-000079290000}"/>
    <cellStyle name="Note 3 10 5 2" xfId="10458" xr:uid="{00000000-0005-0000-0000-00007A290000}"/>
    <cellStyle name="Note 3 10 6" xfId="10459" xr:uid="{00000000-0005-0000-0000-00007B290000}"/>
    <cellStyle name="Note 3 10 6 2" xfId="10460" xr:uid="{00000000-0005-0000-0000-00007C290000}"/>
    <cellStyle name="Note 3 10 7" xfId="10461" xr:uid="{00000000-0005-0000-0000-00007D290000}"/>
    <cellStyle name="Note 3 10 7 2" xfId="10462" xr:uid="{00000000-0005-0000-0000-00007E290000}"/>
    <cellStyle name="Note 3 10 8" xfId="10463" xr:uid="{00000000-0005-0000-0000-00007F290000}"/>
    <cellStyle name="Note 3 10 8 2" xfId="10464" xr:uid="{00000000-0005-0000-0000-000080290000}"/>
    <cellStyle name="Note 3 10 9" xfId="10465" xr:uid="{00000000-0005-0000-0000-000081290000}"/>
    <cellStyle name="Note 3 11" xfId="10466" xr:uid="{00000000-0005-0000-0000-000082290000}"/>
    <cellStyle name="Note 3 11 2" xfId="10467" xr:uid="{00000000-0005-0000-0000-000083290000}"/>
    <cellStyle name="Note 3 11 2 2" xfId="10468" xr:uid="{00000000-0005-0000-0000-000084290000}"/>
    <cellStyle name="Note 3 11 3" xfId="10469" xr:uid="{00000000-0005-0000-0000-000085290000}"/>
    <cellStyle name="Note 3 11 3 2" xfId="10470" xr:uid="{00000000-0005-0000-0000-000086290000}"/>
    <cellStyle name="Note 3 11 4" xfId="10471" xr:uid="{00000000-0005-0000-0000-000087290000}"/>
    <cellStyle name="Note 3 11 4 2" xfId="10472" xr:uid="{00000000-0005-0000-0000-000088290000}"/>
    <cellStyle name="Note 3 11 5" xfId="10473" xr:uid="{00000000-0005-0000-0000-000089290000}"/>
    <cellStyle name="Note 3 11 5 2" xfId="10474" xr:uid="{00000000-0005-0000-0000-00008A290000}"/>
    <cellStyle name="Note 3 11 6" xfId="10475" xr:uid="{00000000-0005-0000-0000-00008B290000}"/>
    <cellStyle name="Note 3 11 6 2" xfId="10476" xr:uid="{00000000-0005-0000-0000-00008C290000}"/>
    <cellStyle name="Note 3 11 7" xfId="10477" xr:uid="{00000000-0005-0000-0000-00008D290000}"/>
    <cellStyle name="Note 3 11 7 2" xfId="10478" xr:uid="{00000000-0005-0000-0000-00008E290000}"/>
    <cellStyle name="Note 3 11 8" xfId="10479" xr:uid="{00000000-0005-0000-0000-00008F290000}"/>
    <cellStyle name="Note 3 11 8 2" xfId="10480" xr:uid="{00000000-0005-0000-0000-000090290000}"/>
    <cellStyle name="Note 3 11 9" xfId="10481" xr:uid="{00000000-0005-0000-0000-000091290000}"/>
    <cellStyle name="Note 3 12" xfId="10482" xr:uid="{00000000-0005-0000-0000-000092290000}"/>
    <cellStyle name="Note 3 12 2" xfId="10483" xr:uid="{00000000-0005-0000-0000-000093290000}"/>
    <cellStyle name="Note 3 12 2 2" xfId="10484" xr:uid="{00000000-0005-0000-0000-000094290000}"/>
    <cellStyle name="Note 3 12 3" xfId="10485" xr:uid="{00000000-0005-0000-0000-000095290000}"/>
    <cellStyle name="Note 3 12 3 2" xfId="10486" xr:uid="{00000000-0005-0000-0000-000096290000}"/>
    <cellStyle name="Note 3 12 4" xfId="10487" xr:uid="{00000000-0005-0000-0000-000097290000}"/>
    <cellStyle name="Note 3 12 4 2" xfId="10488" xr:uid="{00000000-0005-0000-0000-000098290000}"/>
    <cellStyle name="Note 3 12 5" xfId="10489" xr:uid="{00000000-0005-0000-0000-000099290000}"/>
    <cellStyle name="Note 3 12 5 2" xfId="10490" xr:uid="{00000000-0005-0000-0000-00009A290000}"/>
    <cellStyle name="Note 3 12 6" xfId="10491" xr:uid="{00000000-0005-0000-0000-00009B290000}"/>
    <cellStyle name="Note 3 12 6 2" xfId="10492" xr:uid="{00000000-0005-0000-0000-00009C290000}"/>
    <cellStyle name="Note 3 12 7" xfId="10493" xr:uid="{00000000-0005-0000-0000-00009D290000}"/>
    <cellStyle name="Note 3 12 7 2" xfId="10494" xr:uid="{00000000-0005-0000-0000-00009E290000}"/>
    <cellStyle name="Note 3 12 8" xfId="10495" xr:uid="{00000000-0005-0000-0000-00009F290000}"/>
    <cellStyle name="Note 3 12 8 2" xfId="10496" xr:uid="{00000000-0005-0000-0000-0000A0290000}"/>
    <cellStyle name="Note 3 12 9" xfId="10497" xr:uid="{00000000-0005-0000-0000-0000A1290000}"/>
    <cellStyle name="Note 3 13" xfId="10498" xr:uid="{00000000-0005-0000-0000-0000A2290000}"/>
    <cellStyle name="Note 3 13 2" xfId="10499" xr:uid="{00000000-0005-0000-0000-0000A3290000}"/>
    <cellStyle name="Note 3 13 2 2" xfId="10500" xr:uid="{00000000-0005-0000-0000-0000A4290000}"/>
    <cellStyle name="Note 3 13 3" xfId="10501" xr:uid="{00000000-0005-0000-0000-0000A5290000}"/>
    <cellStyle name="Note 3 13 3 2" xfId="10502" xr:uid="{00000000-0005-0000-0000-0000A6290000}"/>
    <cellStyle name="Note 3 13 4" xfId="10503" xr:uid="{00000000-0005-0000-0000-0000A7290000}"/>
    <cellStyle name="Note 3 13 4 2" xfId="10504" xr:uid="{00000000-0005-0000-0000-0000A8290000}"/>
    <cellStyle name="Note 3 13 5" xfId="10505" xr:uid="{00000000-0005-0000-0000-0000A9290000}"/>
    <cellStyle name="Note 3 13 5 2" xfId="10506" xr:uid="{00000000-0005-0000-0000-0000AA290000}"/>
    <cellStyle name="Note 3 13 6" xfId="10507" xr:uid="{00000000-0005-0000-0000-0000AB290000}"/>
    <cellStyle name="Note 3 13 6 2" xfId="10508" xr:uid="{00000000-0005-0000-0000-0000AC290000}"/>
    <cellStyle name="Note 3 13 7" xfId="10509" xr:uid="{00000000-0005-0000-0000-0000AD290000}"/>
    <cellStyle name="Note 3 13 7 2" xfId="10510" xr:uid="{00000000-0005-0000-0000-0000AE290000}"/>
    <cellStyle name="Note 3 13 8" xfId="10511" xr:uid="{00000000-0005-0000-0000-0000AF290000}"/>
    <cellStyle name="Note 3 13 8 2" xfId="10512" xr:uid="{00000000-0005-0000-0000-0000B0290000}"/>
    <cellStyle name="Note 3 13 9" xfId="10513" xr:uid="{00000000-0005-0000-0000-0000B1290000}"/>
    <cellStyle name="Note 3 14" xfId="10514" xr:uid="{00000000-0005-0000-0000-0000B2290000}"/>
    <cellStyle name="Note 3 14 2" xfId="10515" xr:uid="{00000000-0005-0000-0000-0000B3290000}"/>
    <cellStyle name="Note 3 14 2 2" xfId="10516" xr:uid="{00000000-0005-0000-0000-0000B4290000}"/>
    <cellStyle name="Note 3 14 3" xfId="10517" xr:uid="{00000000-0005-0000-0000-0000B5290000}"/>
    <cellStyle name="Note 3 14 3 2" xfId="10518" xr:uid="{00000000-0005-0000-0000-0000B6290000}"/>
    <cellStyle name="Note 3 14 4" xfId="10519" xr:uid="{00000000-0005-0000-0000-0000B7290000}"/>
    <cellStyle name="Note 3 14 4 2" xfId="10520" xr:uid="{00000000-0005-0000-0000-0000B8290000}"/>
    <cellStyle name="Note 3 14 5" xfId="10521" xr:uid="{00000000-0005-0000-0000-0000B9290000}"/>
    <cellStyle name="Note 3 14 5 2" xfId="10522" xr:uid="{00000000-0005-0000-0000-0000BA290000}"/>
    <cellStyle name="Note 3 14 6" xfId="10523" xr:uid="{00000000-0005-0000-0000-0000BB290000}"/>
    <cellStyle name="Note 3 14 6 2" xfId="10524" xr:uid="{00000000-0005-0000-0000-0000BC290000}"/>
    <cellStyle name="Note 3 14 7" xfId="10525" xr:uid="{00000000-0005-0000-0000-0000BD290000}"/>
    <cellStyle name="Note 3 14 7 2" xfId="10526" xr:uid="{00000000-0005-0000-0000-0000BE290000}"/>
    <cellStyle name="Note 3 14 8" xfId="10527" xr:uid="{00000000-0005-0000-0000-0000BF290000}"/>
    <cellStyle name="Note 3 14 8 2" xfId="10528" xr:uid="{00000000-0005-0000-0000-0000C0290000}"/>
    <cellStyle name="Note 3 14 9" xfId="10529" xr:uid="{00000000-0005-0000-0000-0000C1290000}"/>
    <cellStyle name="Note 3 15" xfId="10530" xr:uid="{00000000-0005-0000-0000-0000C2290000}"/>
    <cellStyle name="Note 3 15 2" xfId="10531" xr:uid="{00000000-0005-0000-0000-0000C3290000}"/>
    <cellStyle name="Note 3 15 2 2" xfId="10532" xr:uid="{00000000-0005-0000-0000-0000C4290000}"/>
    <cellStyle name="Note 3 15 3" xfId="10533" xr:uid="{00000000-0005-0000-0000-0000C5290000}"/>
    <cellStyle name="Note 3 15 3 2" xfId="10534" xr:uid="{00000000-0005-0000-0000-0000C6290000}"/>
    <cellStyle name="Note 3 15 4" xfId="10535" xr:uid="{00000000-0005-0000-0000-0000C7290000}"/>
    <cellStyle name="Note 3 15 4 2" xfId="10536" xr:uid="{00000000-0005-0000-0000-0000C8290000}"/>
    <cellStyle name="Note 3 15 5" xfId="10537" xr:uid="{00000000-0005-0000-0000-0000C9290000}"/>
    <cellStyle name="Note 3 15 5 2" xfId="10538" xr:uid="{00000000-0005-0000-0000-0000CA290000}"/>
    <cellStyle name="Note 3 15 6" xfId="10539" xr:uid="{00000000-0005-0000-0000-0000CB290000}"/>
    <cellStyle name="Note 3 15 6 2" xfId="10540" xr:uid="{00000000-0005-0000-0000-0000CC290000}"/>
    <cellStyle name="Note 3 15 7" xfId="10541" xr:uid="{00000000-0005-0000-0000-0000CD290000}"/>
    <cellStyle name="Note 3 15 7 2" xfId="10542" xr:uid="{00000000-0005-0000-0000-0000CE290000}"/>
    <cellStyle name="Note 3 15 8" xfId="10543" xr:uid="{00000000-0005-0000-0000-0000CF290000}"/>
    <cellStyle name="Note 3 15 8 2" xfId="10544" xr:uid="{00000000-0005-0000-0000-0000D0290000}"/>
    <cellStyle name="Note 3 15 9" xfId="10545" xr:uid="{00000000-0005-0000-0000-0000D1290000}"/>
    <cellStyle name="Note 3 16" xfId="10546" xr:uid="{00000000-0005-0000-0000-0000D2290000}"/>
    <cellStyle name="Note 3 16 2" xfId="10547" xr:uid="{00000000-0005-0000-0000-0000D3290000}"/>
    <cellStyle name="Note 3 16 2 2" xfId="10548" xr:uid="{00000000-0005-0000-0000-0000D4290000}"/>
    <cellStyle name="Note 3 16 3" xfId="10549" xr:uid="{00000000-0005-0000-0000-0000D5290000}"/>
    <cellStyle name="Note 3 16 3 2" xfId="10550" xr:uid="{00000000-0005-0000-0000-0000D6290000}"/>
    <cellStyle name="Note 3 16 4" xfId="10551" xr:uid="{00000000-0005-0000-0000-0000D7290000}"/>
    <cellStyle name="Note 3 16 4 2" xfId="10552" xr:uid="{00000000-0005-0000-0000-0000D8290000}"/>
    <cellStyle name="Note 3 16 5" xfId="10553" xr:uid="{00000000-0005-0000-0000-0000D9290000}"/>
    <cellStyle name="Note 3 16 5 2" xfId="10554" xr:uid="{00000000-0005-0000-0000-0000DA290000}"/>
    <cellStyle name="Note 3 16 6" xfId="10555" xr:uid="{00000000-0005-0000-0000-0000DB290000}"/>
    <cellStyle name="Note 3 16 6 2" xfId="10556" xr:uid="{00000000-0005-0000-0000-0000DC290000}"/>
    <cellStyle name="Note 3 16 7" xfId="10557" xr:uid="{00000000-0005-0000-0000-0000DD290000}"/>
    <cellStyle name="Note 3 16 7 2" xfId="10558" xr:uid="{00000000-0005-0000-0000-0000DE290000}"/>
    <cellStyle name="Note 3 16 8" xfId="10559" xr:uid="{00000000-0005-0000-0000-0000DF290000}"/>
    <cellStyle name="Note 3 16 8 2" xfId="10560" xr:uid="{00000000-0005-0000-0000-0000E0290000}"/>
    <cellStyle name="Note 3 16 9" xfId="10561" xr:uid="{00000000-0005-0000-0000-0000E1290000}"/>
    <cellStyle name="Note 3 17" xfId="10562" xr:uid="{00000000-0005-0000-0000-0000E2290000}"/>
    <cellStyle name="Note 3 17 2" xfId="10563" xr:uid="{00000000-0005-0000-0000-0000E3290000}"/>
    <cellStyle name="Note 3 17 2 2" xfId="10564" xr:uid="{00000000-0005-0000-0000-0000E4290000}"/>
    <cellStyle name="Note 3 17 3" xfId="10565" xr:uid="{00000000-0005-0000-0000-0000E5290000}"/>
    <cellStyle name="Note 3 17 3 2" xfId="10566" xr:uid="{00000000-0005-0000-0000-0000E6290000}"/>
    <cellStyle name="Note 3 17 4" xfId="10567" xr:uid="{00000000-0005-0000-0000-0000E7290000}"/>
    <cellStyle name="Note 3 17 4 2" xfId="10568" xr:uid="{00000000-0005-0000-0000-0000E8290000}"/>
    <cellStyle name="Note 3 17 5" xfId="10569" xr:uid="{00000000-0005-0000-0000-0000E9290000}"/>
    <cellStyle name="Note 3 17 5 2" xfId="10570" xr:uid="{00000000-0005-0000-0000-0000EA290000}"/>
    <cellStyle name="Note 3 17 6" xfId="10571" xr:uid="{00000000-0005-0000-0000-0000EB290000}"/>
    <cellStyle name="Note 3 17 6 2" xfId="10572" xr:uid="{00000000-0005-0000-0000-0000EC290000}"/>
    <cellStyle name="Note 3 17 7" xfId="10573" xr:uid="{00000000-0005-0000-0000-0000ED290000}"/>
    <cellStyle name="Note 3 17 7 2" xfId="10574" xr:uid="{00000000-0005-0000-0000-0000EE290000}"/>
    <cellStyle name="Note 3 17 8" xfId="10575" xr:uid="{00000000-0005-0000-0000-0000EF290000}"/>
    <cellStyle name="Note 3 17 8 2" xfId="10576" xr:uid="{00000000-0005-0000-0000-0000F0290000}"/>
    <cellStyle name="Note 3 17 9" xfId="10577" xr:uid="{00000000-0005-0000-0000-0000F1290000}"/>
    <cellStyle name="Note 3 18" xfId="10578" xr:uid="{00000000-0005-0000-0000-0000F2290000}"/>
    <cellStyle name="Note 3 18 2" xfId="10579" xr:uid="{00000000-0005-0000-0000-0000F3290000}"/>
    <cellStyle name="Note 3 18 2 2" xfId="10580" xr:uid="{00000000-0005-0000-0000-0000F4290000}"/>
    <cellStyle name="Note 3 18 3" xfId="10581" xr:uid="{00000000-0005-0000-0000-0000F5290000}"/>
    <cellStyle name="Note 3 18 3 2" xfId="10582" xr:uid="{00000000-0005-0000-0000-0000F6290000}"/>
    <cellStyle name="Note 3 18 4" xfId="10583" xr:uid="{00000000-0005-0000-0000-0000F7290000}"/>
    <cellStyle name="Note 3 18 4 2" xfId="10584" xr:uid="{00000000-0005-0000-0000-0000F8290000}"/>
    <cellStyle name="Note 3 18 5" xfId="10585" xr:uid="{00000000-0005-0000-0000-0000F9290000}"/>
    <cellStyle name="Note 3 18 5 2" xfId="10586" xr:uid="{00000000-0005-0000-0000-0000FA290000}"/>
    <cellStyle name="Note 3 18 6" xfId="10587" xr:uid="{00000000-0005-0000-0000-0000FB290000}"/>
    <cellStyle name="Note 3 18 6 2" xfId="10588" xr:uid="{00000000-0005-0000-0000-0000FC290000}"/>
    <cellStyle name="Note 3 18 7" xfId="10589" xr:uid="{00000000-0005-0000-0000-0000FD290000}"/>
    <cellStyle name="Note 3 18 7 2" xfId="10590" xr:uid="{00000000-0005-0000-0000-0000FE290000}"/>
    <cellStyle name="Note 3 18 8" xfId="10591" xr:uid="{00000000-0005-0000-0000-0000FF290000}"/>
    <cellStyle name="Note 3 18 8 2" xfId="10592" xr:uid="{00000000-0005-0000-0000-0000002A0000}"/>
    <cellStyle name="Note 3 18 9" xfId="10593" xr:uid="{00000000-0005-0000-0000-0000012A0000}"/>
    <cellStyle name="Note 3 19" xfId="10594" xr:uid="{00000000-0005-0000-0000-0000022A0000}"/>
    <cellStyle name="Note 3 19 2" xfId="10595" xr:uid="{00000000-0005-0000-0000-0000032A0000}"/>
    <cellStyle name="Note 3 19 2 2" xfId="10596" xr:uid="{00000000-0005-0000-0000-0000042A0000}"/>
    <cellStyle name="Note 3 19 3" xfId="10597" xr:uid="{00000000-0005-0000-0000-0000052A0000}"/>
    <cellStyle name="Note 3 19 3 2" xfId="10598" xr:uid="{00000000-0005-0000-0000-0000062A0000}"/>
    <cellStyle name="Note 3 19 4" xfId="10599" xr:uid="{00000000-0005-0000-0000-0000072A0000}"/>
    <cellStyle name="Note 3 19 4 2" xfId="10600" xr:uid="{00000000-0005-0000-0000-0000082A0000}"/>
    <cellStyle name="Note 3 19 5" xfId="10601" xr:uid="{00000000-0005-0000-0000-0000092A0000}"/>
    <cellStyle name="Note 3 19 5 2" xfId="10602" xr:uid="{00000000-0005-0000-0000-00000A2A0000}"/>
    <cellStyle name="Note 3 19 6" xfId="10603" xr:uid="{00000000-0005-0000-0000-00000B2A0000}"/>
    <cellStyle name="Note 3 19 6 2" xfId="10604" xr:uid="{00000000-0005-0000-0000-00000C2A0000}"/>
    <cellStyle name="Note 3 19 7" xfId="10605" xr:uid="{00000000-0005-0000-0000-00000D2A0000}"/>
    <cellStyle name="Note 3 19 7 2" xfId="10606" xr:uid="{00000000-0005-0000-0000-00000E2A0000}"/>
    <cellStyle name="Note 3 19 8" xfId="10607" xr:uid="{00000000-0005-0000-0000-00000F2A0000}"/>
    <cellStyle name="Note 3 19 8 2" xfId="10608" xr:uid="{00000000-0005-0000-0000-0000102A0000}"/>
    <cellStyle name="Note 3 19 9" xfId="10609" xr:uid="{00000000-0005-0000-0000-0000112A0000}"/>
    <cellStyle name="Note 3 2" xfId="10610" xr:uid="{00000000-0005-0000-0000-0000122A0000}"/>
    <cellStyle name="Note 3 2 2" xfId="10611" xr:uid="{00000000-0005-0000-0000-0000132A0000}"/>
    <cellStyle name="Note 3 2 2 2" xfId="10612" xr:uid="{00000000-0005-0000-0000-0000142A0000}"/>
    <cellStyle name="Note 3 2 3" xfId="10613" xr:uid="{00000000-0005-0000-0000-0000152A0000}"/>
    <cellStyle name="Note 3 2 3 2" xfId="10614" xr:uid="{00000000-0005-0000-0000-0000162A0000}"/>
    <cellStyle name="Note 3 2 4" xfId="10615" xr:uid="{00000000-0005-0000-0000-0000172A0000}"/>
    <cellStyle name="Note 3 2 4 2" xfId="10616" xr:uid="{00000000-0005-0000-0000-0000182A0000}"/>
    <cellStyle name="Note 3 2 5" xfId="10617" xr:uid="{00000000-0005-0000-0000-0000192A0000}"/>
    <cellStyle name="Note 3 2 5 2" xfId="10618" xr:uid="{00000000-0005-0000-0000-00001A2A0000}"/>
    <cellStyle name="Note 3 2 6" xfId="10619" xr:uid="{00000000-0005-0000-0000-00001B2A0000}"/>
    <cellStyle name="Note 3 2 6 2" xfId="10620" xr:uid="{00000000-0005-0000-0000-00001C2A0000}"/>
    <cellStyle name="Note 3 2 7" xfId="10621" xr:uid="{00000000-0005-0000-0000-00001D2A0000}"/>
    <cellStyle name="Note 3 20" xfId="10622" xr:uid="{00000000-0005-0000-0000-00001E2A0000}"/>
    <cellStyle name="Note 3 20 2" xfId="10623" xr:uid="{00000000-0005-0000-0000-00001F2A0000}"/>
    <cellStyle name="Note 3 21" xfId="10624" xr:uid="{00000000-0005-0000-0000-0000202A0000}"/>
    <cellStyle name="Note 3 21 2" xfId="10625" xr:uid="{00000000-0005-0000-0000-0000212A0000}"/>
    <cellStyle name="Note 3 22" xfId="10626" xr:uid="{00000000-0005-0000-0000-0000222A0000}"/>
    <cellStyle name="Note 3 22 2" xfId="10627" xr:uid="{00000000-0005-0000-0000-0000232A0000}"/>
    <cellStyle name="Note 3 23" xfId="10628" xr:uid="{00000000-0005-0000-0000-0000242A0000}"/>
    <cellStyle name="Note 3 23 2" xfId="10629" xr:uid="{00000000-0005-0000-0000-0000252A0000}"/>
    <cellStyle name="Note 3 24" xfId="10630" xr:uid="{00000000-0005-0000-0000-0000262A0000}"/>
    <cellStyle name="Note 3 3" xfId="10631" xr:uid="{00000000-0005-0000-0000-0000272A0000}"/>
    <cellStyle name="Note 3 3 2" xfId="10632" xr:uid="{00000000-0005-0000-0000-0000282A0000}"/>
    <cellStyle name="Note 3 3 2 2" xfId="10633" xr:uid="{00000000-0005-0000-0000-0000292A0000}"/>
    <cellStyle name="Note 3 3 3" xfId="10634" xr:uid="{00000000-0005-0000-0000-00002A2A0000}"/>
    <cellStyle name="Note 3 3 3 2" xfId="10635" xr:uid="{00000000-0005-0000-0000-00002B2A0000}"/>
    <cellStyle name="Note 3 3 4" xfId="10636" xr:uid="{00000000-0005-0000-0000-00002C2A0000}"/>
    <cellStyle name="Note 3 3 4 2" xfId="10637" xr:uid="{00000000-0005-0000-0000-00002D2A0000}"/>
    <cellStyle name="Note 3 3 5" xfId="10638" xr:uid="{00000000-0005-0000-0000-00002E2A0000}"/>
    <cellStyle name="Note 3 3 5 2" xfId="10639" xr:uid="{00000000-0005-0000-0000-00002F2A0000}"/>
    <cellStyle name="Note 3 3 6" xfId="10640" xr:uid="{00000000-0005-0000-0000-0000302A0000}"/>
    <cellStyle name="Note 3 3 6 2" xfId="10641" xr:uid="{00000000-0005-0000-0000-0000312A0000}"/>
    <cellStyle name="Note 3 3 7" xfId="10642" xr:uid="{00000000-0005-0000-0000-0000322A0000}"/>
    <cellStyle name="Note 3 4" xfId="10643" xr:uid="{00000000-0005-0000-0000-0000332A0000}"/>
    <cellStyle name="Note 3 4 2" xfId="10644" xr:uid="{00000000-0005-0000-0000-0000342A0000}"/>
    <cellStyle name="Note 3 4 2 2" xfId="10645" xr:uid="{00000000-0005-0000-0000-0000352A0000}"/>
    <cellStyle name="Note 3 4 3" xfId="10646" xr:uid="{00000000-0005-0000-0000-0000362A0000}"/>
    <cellStyle name="Note 3 4 3 2" xfId="10647" xr:uid="{00000000-0005-0000-0000-0000372A0000}"/>
    <cellStyle name="Note 3 4 4" xfId="10648" xr:uid="{00000000-0005-0000-0000-0000382A0000}"/>
    <cellStyle name="Note 3 4 4 2" xfId="10649" xr:uid="{00000000-0005-0000-0000-0000392A0000}"/>
    <cellStyle name="Note 3 4 5" xfId="10650" xr:uid="{00000000-0005-0000-0000-00003A2A0000}"/>
    <cellStyle name="Note 3 4 5 2" xfId="10651" xr:uid="{00000000-0005-0000-0000-00003B2A0000}"/>
    <cellStyle name="Note 3 4 6" xfId="10652" xr:uid="{00000000-0005-0000-0000-00003C2A0000}"/>
    <cellStyle name="Note 3 4 6 2" xfId="10653" xr:uid="{00000000-0005-0000-0000-00003D2A0000}"/>
    <cellStyle name="Note 3 4 7" xfId="10654" xr:uid="{00000000-0005-0000-0000-00003E2A0000}"/>
    <cellStyle name="Note 3 5" xfId="10655" xr:uid="{00000000-0005-0000-0000-00003F2A0000}"/>
    <cellStyle name="Note 3 5 2" xfId="10656" xr:uid="{00000000-0005-0000-0000-0000402A0000}"/>
    <cellStyle name="Note 3 5 2 2" xfId="10657" xr:uid="{00000000-0005-0000-0000-0000412A0000}"/>
    <cellStyle name="Note 3 5 3" xfId="10658" xr:uid="{00000000-0005-0000-0000-0000422A0000}"/>
    <cellStyle name="Note 3 5 3 2" xfId="10659" xr:uid="{00000000-0005-0000-0000-0000432A0000}"/>
    <cellStyle name="Note 3 5 4" xfId="10660" xr:uid="{00000000-0005-0000-0000-0000442A0000}"/>
    <cellStyle name="Note 3 5 4 2" xfId="10661" xr:uid="{00000000-0005-0000-0000-0000452A0000}"/>
    <cellStyle name="Note 3 5 5" xfId="10662" xr:uid="{00000000-0005-0000-0000-0000462A0000}"/>
    <cellStyle name="Note 3 5 5 2" xfId="10663" xr:uid="{00000000-0005-0000-0000-0000472A0000}"/>
    <cellStyle name="Note 3 5 6" xfId="10664" xr:uid="{00000000-0005-0000-0000-0000482A0000}"/>
    <cellStyle name="Note 3 5 6 2" xfId="10665" xr:uid="{00000000-0005-0000-0000-0000492A0000}"/>
    <cellStyle name="Note 3 5 7" xfId="10666" xr:uid="{00000000-0005-0000-0000-00004A2A0000}"/>
    <cellStyle name="Note 3 6" xfId="10667" xr:uid="{00000000-0005-0000-0000-00004B2A0000}"/>
    <cellStyle name="Note 3 6 2" xfId="10668" xr:uid="{00000000-0005-0000-0000-00004C2A0000}"/>
    <cellStyle name="Note 3 6 2 2" xfId="10669" xr:uid="{00000000-0005-0000-0000-00004D2A0000}"/>
    <cellStyle name="Note 3 6 3" xfId="10670" xr:uid="{00000000-0005-0000-0000-00004E2A0000}"/>
    <cellStyle name="Note 3 6 3 2" xfId="10671" xr:uid="{00000000-0005-0000-0000-00004F2A0000}"/>
    <cellStyle name="Note 3 6 4" xfId="10672" xr:uid="{00000000-0005-0000-0000-0000502A0000}"/>
    <cellStyle name="Note 3 6 4 2" xfId="10673" xr:uid="{00000000-0005-0000-0000-0000512A0000}"/>
    <cellStyle name="Note 3 6 5" xfId="10674" xr:uid="{00000000-0005-0000-0000-0000522A0000}"/>
    <cellStyle name="Note 3 6 5 2" xfId="10675" xr:uid="{00000000-0005-0000-0000-0000532A0000}"/>
    <cellStyle name="Note 3 6 6" xfId="10676" xr:uid="{00000000-0005-0000-0000-0000542A0000}"/>
    <cellStyle name="Note 3 6 6 2" xfId="10677" xr:uid="{00000000-0005-0000-0000-0000552A0000}"/>
    <cellStyle name="Note 3 6 7" xfId="10678" xr:uid="{00000000-0005-0000-0000-0000562A0000}"/>
    <cellStyle name="Note 3 6 7 2" xfId="10679" xr:uid="{00000000-0005-0000-0000-0000572A0000}"/>
    <cellStyle name="Note 3 6 8" xfId="10680" xr:uid="{00000000-0005-0000-0000-0000582A0000}"/>
    <cellStyle name="Note 3 6 8 2" xfId="10681" xr:uid="{00000000-0005-0000-0000-0000592A0000}"/>
    <cellStyle name="Note 3 6 9" xfId="10682" xr:uid="{00000000-0005-0000-0000-00005A2A0000}"/>
    <cellStyle name="Note 3 7" xfId="10683" xr:uid="{00000000-0005-0000-0000-00005B2A0000}"/>
    <cellStyle name="Note 3 7 2" xfId="10684" xr:uid="{00000000-0005-0000-0000-00005C2A0000}"/>
    <cellStyle name="Note 3 7 2 2" xfId="10685" xr:uid="{00000000-0005-0000-0000-00005D2A0000}"/>
    <cellStyle name="Note 3 7 3" xfId="10686" xr:uid="{00000000-0005-0000-0000-00005E2A0000}"/>
    <cellStyle name="Note 3 7 3 2" xfId="10687" xr:uid="{00000000-0005-0000-0000-00005F2A0000}"/>
    <cellStyle name="Note 3 7 4" xfId="10688" xr:uid="{00000000-0005-0000-0000-0000602A0000}"/>
    <cellStyle name="Note 3 7 4 2" xfId="10689" xr:uid="{00000000-0005-0000-0000-0000612A0000}"/>
    <cellStyle name="Note 3 7 5" xfId="10690" xr:uid="{00000000-0005-0000-0000-0000622A0000}"/>
    <cellStyle name="Note 3 7 5 2" xfId="10691" xr:uid="{00000000-0005-0000-0000-0000632A0000}"/>
    <cellStyle name="Note 3 7 6" xfId="10692" xr:uid="{00000000-0005-0000-0000-0000642A0000}"/>
    <cellStyle name="Note 3 7 6 2" xfId="10693" xr:uid="{00000000-0005-0000-0000-0000652A0000}"/>
    <cellStyle name="Note 3 7 7" xfId="10694" xr:uid="{00000000-0005-0000-0000-0000662A0000}"/>
    <cellStyle name="Note 3 7 7 2" xfId="10695" xr:uid="{00000000-0005-0000-0000-0000672A0000}"/>
    <cellStyle name="Note 3 7 8" xfId="10696" xr:uid="{00000000-0005-0000-0000-0000682A0000}"/>
    <cellStyle name="Note 3 7 8 2" xfId="10697" xr:uid="{00000000-0005-0000-0000-0000692A0000}"/>
    <cellStyle name="Note 3 7 9" xfId="10698" xr:uid="{00000000-0005-0000-0000-00006A2A0000}"/>
    <cellStyle name="Note 3 8" xfId="10699" xr:uid="{00000000-0005-0000-0000-00006B2A0000}"/>
    <cellStyle name="Note 3 8 2" xfId="10700" xr:uid="{00000000-0005-0000-0000-00006C2A0000}"/>
    <cellStyle name="Note 3 8 2 2" xfId="10701" xr:uid="{00000000-0005-0000-0000-00006D2A0000}"/>
    <cellStyle name="Note 3 8 3" xfId="10702" xr:uid="{00000000-0005-0000-0000-00006E2A0000}"/>
    <cellStyle name="Note 3 8 3 2" xfId="10703" xr:uid="{00000000-0005-0000-0000-00006F2A0000}"/>
    <cellStyle name="Note 3 8 4" xfId="10704" xr:uid="{00000000-0005-0000-0000-0000702A0000}"/>
    <cellStyle name="Note 3 8 4 2" xfId="10705" xr:uid="{00000000-0005-0000-0000-0000712A0000}"/>
    <cellStyle name="Note 3 8 5" xfId="10706" xr:uid="{00000000-0005-0000-0000-0000722A0000}"/>
    <cellStyle name="Note 3 8 5 2" xfId="10707" xr:uid="{00000000-0005-0000-0000-0000732A0000}"/>
    <cellStyle name="Note 3 8 6" xfId="10708" xr:uid="{00000000-0005-0000-0000-0000742A0000}"/>
    <cellStyle name="Note 3 8 6 2" xfId="10709" xr:uid="{00000000-0005-0000-0000-0000752A0000}"/>
    <cellStyle name="Note 3 8 7" xfId="10710" xr:uid="{00000000-0005-0000-0000-0000762A0000}"/>
    <cellStyle name="Note 3 8 7 2" xfId="10711" xr:uid="{00000000-0005-0000-0000-0000772A0000}"/>
    <cellStyle name="Note 3 8 8" xfId="10712" xr:uid="{00000000-0005-0000-0000-0000782A0000}"/>
    <cellStyle name="Note 3 8 8 2" xfId="10713" xr:uid="{00000000-0005-0000-0000-0000792A0000}"/>
    <cellStyle name="Note 3 8 9" xfId="10714" xr:uid="{00000000-0005-0000-0000-00007A2A0000}"/>
    <cellStyle name="Note 3 9" xfId="10715" xr:uid="{00000000-0005-0000-0000-00007B2A0000}"/>
    <cellStyle name="Note 3 9 2" xfId="10716" xr:uid="{00000000-0005-0000-0000-00007C2A0000}"/>
    <cellStyle name="Note 3 9 2 2" xfId="10717" xr:uid="{00000000-0005-0000-0000-00007D2A0000}"/>
    <cellStyle name="Note 3 9 3" xfId="10718" xr:uid="{00000000-0005-0000-0000-00007E2A0000}"/>
    <cellStyle name="Note 3 9 3 2" xfId="10719" xr:uid="{00000000-0005-0000-0000-00007F2A0000}"/>
    <cellStyle name="Note 3 9 4" xfId="10720" xr:uid="{00000000-0005-0000-0000-0000802A0000}"/>
    <cellStyle name="Note 3 9 4 2" xfId="10721" xr:uid="{00000000-0005-0000-0000-0000812A0000}"/>
    <cellStyle name="Note 3 9 5" xfId="10722" xr:uid="{00000000-0005-0000-0000-0000822A0000}"/>
    <cellStyle name="Note 3 9 5 2" xfId="10723" xr:uid="{00000000-0005-0000-0000-0000832A0000}"/>
    <cellStyle name="Note 3 9 6" xfId="10724" xr:uid="{00000000-0005-0000-0000-0000842A0000}"/>
    <cellStyle name="Note 3 9 6 2" xfId="10725" xr:uid="{00000000-0005-0000-0000-0000852A0000}"/>
    <cellStyle name="Note 3 9 7" xfId="10726" xr:uid="{00000000-0005-0000-0000-0000862A0000}"/>
    <cellStyle name="Note 3 9 7 2" xfId="10727" xr:uid="{00000000-0005-0000-0000-0000872A0000}"/>
    <cellStyle name="Note 3 9 8" xfId="10728" xr:uid="{00000000-0005-0000-0000-0000882A0000}"/>
    <cellStyle name="Note 3 9 8 2" xfId="10729" xr:uid="{00000000-0005-0000-0000-0000892A0000}"/>
    <cellStyle name="Note 3 9 9" xfId="10730" xr:uid="{00000000-0005-0000-0000-00008A2A0000}"/>
    <cellStyle name="Note 4" xfId="10731" xr:uid="{00000000-0005-0000-0000-00008B2A0000}"/>
    <cellStyle name="Note 4 10" xfId="10732" xr:uid="{00000000-0005-0000-0000-00008C2A0000}"/>
    <cellStyle name="Note 4 2" xfId="10733" xr:uid="{00000000-0005-0000-0000-00008D2A0000}"/>
    <cellStyle name="Note 4 2 2" xfId="10734" xr:uid="{00000000-0005-0000-0000-00008E2A0000}"/>
    <cellStyle name="Note 4 2 2 2" xfId="10735" xr:uid="{00000000-0005-0000-0000-00008F2A0000}"/>
    <cellStyle name="Note 4 2 3" xfId="10736" xr:uid="{00000000-0005-0000-0000-0000902A0000}"/>
    <cellStyle name="Note 4 2 3 2" xfId="10737" xr:uid="{00000000-0005-0000-0000-0000912A0000}"/>
    <cellStyle name="Note 4 2 4" xfId="10738" xr:uid="{00000000-0005-0000-0000-0000922A0000}"/>
    <cellStyle name="Note 4 2 4 2" xfId="10739" xr:uid="{00000000-0005-0000-0000-0000932A0000}"/>
    <cellStyle name="Note 4 2 5" xfId="10740" xr:uid="{00000000-0005-0000-0000-0000942A0000}"/>
    <cellStyle name="Note 4 2 5 2" xfId="10741" xr:uid="{00000000-0005-0000-0000-0000952A0000}"/>
    <cellStyle name="Note 4 2 6" xfId="10742" xr:uid="{00000000-0005-0000-0000-0000962A0000}"/>
    <cellStyle name="Note 4 2 6 2" xfId="10743" xr:uid="{00000000-0005-0000-0000-0000972A0000}"/>
    <cellStyle name="Note 4 2 7" xfId="10744" xr:uid="{00000000-0005-0000-0000-0000982A0000}"/>
    <cellStyle name="Note 4 3" xfId="10745" xr:uid="{00000000-0005-0000-0000-0000992A0000}"/>
    <cellStyle name="Note 4 3 2" xfId="10746" xr:uid="{00000000-0005-0000-0000-00009A2A0000}"/>
    <cellStyle name="Note 4 3 2 2" xfId="10747" xr:uid="{00000000-0005-0000-0000-00009B2A0000}"/>
    <cellStyle name="Note 4 3 3" xfId="10748" xr:uid="{00000000-0005-0000-0000-00009C2A0000}"/>
    <cellStyle name="Note 4 3 3 2" xfId="10749" xr:uid="{00000000-0005-0000-0000-00009D2A0000}"/>
    <cellStyle name="Note 4 3 4" xfId="10750" xr:uid="{00000000-0005-0000-0000-00009E2A0000}"/>
    <cellStyle name="Note 4 3 4 2" xfId="10751" xr:uid="{00000000-0005-0000-0000-00009F2A0000}"/>
    <cellStyle name="Note 4 3 5" xfId="10752" xr:uid="{00000000-0005-0000-0000-0000A02A0000}"/>
    <cellStyle name="Note 4 3 5 2" xfId="10753" xr:uid="{00000000-0005-0000-0000-0000A12A0000}"/>
    <cellStyle name="Note 4 3 6" xfId="10754" xr:uid="{00000000-0005-0000-0000-0000A22A0000}"/>
    <cellStyle name="Note 4 3 6 2" xfId="10755" xr:uid="{00000000-0005-0000-0000-0000A32A0000}"/>
    <cellStyle name="Note 4 3 7" xfId="10756" xr:uid="{00000000-0005-0000-0000-0000A42A0000}"/>
    <cellStyle name="Note 4 4" xfId="10757" xr:uid="{00000000-0005-0000-0000-0000A52A0000}"/>
    <cellStyle name="Note 4 4 2" xfId="10758" xr:uid="{00000000-0005-0000-0000-0000A62A0000}"/>
    <cellStyle name="Note 4 4 2 2" xfId="10759" xr:uid="{00000000-0005-0000-0000-0000A72A0000}"/>
    <cellStyle name="Note 4 4 3" xfId="10760" xr:uid="{00000000-0005-0000-0000-0000A82A0000}"/>
    <cellStyle name="Note 4 4 3 2" xfId="10761" xr:uid="{00000000-0005-0000-0000-0000A92A0000}"/>
    <cellStyle name="Note 4 4 4" xfId="10762" xr:uid="{00000000-0005-0000-0000-0000AA2A0000}"/>
    <cellStyle name="Note 4 4 4 2" xfId="10763" xr:uid="{00000000-0005-0000-0000-0000AB2A0000}"/>
    <cellStyle name="Note 4 4 5" xfId="10764" xr:uid="{00000000-0005-0000-0000-0000AC2A0000}"/>
    <cellStyle name="Note 4 4 5 2" xfId="10765" xr:uid="{00000000-0005-0000-0000-0000AD2A0000}"/>
    <cellStyle name="Note 4 4 6" xfId="10766" xr:uid="{00000000-0005-0000-0000-0000AE2A0000}"/>
    <cellStyle name="Note 4 4 6 2" xfId="10767" xr:uid="{00000000-0005-0000-0000-0000AF2A0000}"/>
    <cellStyle name="Note 4 4 7" xfId="10768" xr:uid="{00000000-0005-0000-0000-0000B02A0000}"/>
    <cellStyle name="Note 4 5" xfId="10769" xr:uid="{00000000-0005-0000-0000-0000B12A0000}"/>
    <cellStyle name="Note 4 5 2" xfId="10770" xr:uid="{00000000-0005-0000-0000-0000B22A0000}"/>
    <cellStyle name="Note 4 5 2 2" xfId="10771" xr:uid="{00000000-0005-0000-0000-0000B32A0000}"/>
    <cellStyle name="Note 4 5 3" xfId="10772" xr:uid="{00000000-0005-0000-0000-0000B42A0000}"/>
    <cellStyle name="Note 4 5 3 2" xfId="10773" xr:uid="{00000000-0005-0000-0000-0000B52A0000}"/>
    <cellStyle name="Note 4 5 4" xfId="10774" xr:uid="{00000000-0005-0000-0000-0000B62A0000}"/>
    <cellStyle name="Note 4 5 4 2" xfId="10775" xr:uid="{00000000-0005-0000-0000-0000B72A0000}"/>
    <cellStyle name="Note 4 5 5" xfId="10776" xr:uid="{00000000-0005-0000-0000-0000B82A0000}"/>
    <cellStyle name="Note 4 5 5 2" xfId="10777" xr:uid="{00000000-0005-0000-0000-0000B92A0000}"/>
    <cellStyle name="Note 4 5 6" xfId="10778" xr:uid="{00000000-0005-0000-0000-0000BA2A0000}"/>
    <cellStyle name="Note 4 5 6 2" xfId="10779" xr:uid="{00000000-0005-0000-0000-0000BB2A0000}"/>
    <cellStyle name="Note 4 5 7" xfId="10780" xr:uid="{00000000-0005-0000-0000-0000BC2A0000}"/>
    <cellStyle name="Note 4 6" xfId="10781" xr:uid="{00000000-0005-0000-0000-0000BD2A0000}"/>
    <cellStyle name="Note 4 6 2" xfId="10782" xr:uid="{00000000-0005-0000-0000-0000BE2A0000}"/>
    <cellStyle name="Note 4 7" xfId="10783" xr:uid="{00000000-0005-0000-0000-0000BF2A0000}"/>
    <cellStyle name="Note 4 7 2" xfId="10784" xr:uid="{00000000-0005-0000-0000-0000C02A0000}"/>
    <cellStyle name="Note 4 8" xfId="10785" xr:uid="{00000000-0005-0000-0000-0000C12A0000}"/>
    <cellStyle name="Note 4 8 2" xfId="10786" xr:uid="{00000000-0005-0000-0000-0000C22A0000}"/>
    <cellStyle name="Note 4 9" xfId="10787" xr:uid="{00000000-0005-0000-0000-0000C32A0000}"/>
    <cellStyle name="Note 4 9 2" xfId="10788" xr:uid="{00000000-0005-0000-0000-0000C42A0000}"/>
    <cellStyle name="Note 5" xfId="10789" xr:uid="{00000000-0005-0000-0000-0000C52A0000}"/>
    <cellStyle name="Note 5 2" xfId="10790" xr:uid="{00000000-0005-0000-0000-0000C62A0000}"/>
    <cellStyle name="Note 5 3" xfId="10791" xr:uid="{00000000-0005-0000-0000-0000C72A0000}"/>
    <cellStyle name="Note 5 4" xfId="10792" xr:uid="{00000000-0005-0000-0000-0000C82A0000}"/>
    <cellStyle name="Note 6" xfId="10793" xr:uid="{00000000-0005-0000-0000-0000C92A0000}"/>
    <cellStyle name="Note 6 10" xfId="10794" xr:uid="{00000000-0005-0000-0000-0000CA2A0000}"/>
    <cellStyle name="Note 6 10 2" xfId="10795" xr:uid="{00000000-0005-0000-0000-0000CB2A0000}"/>
    <cellStyle name="Note 6 11" xfId="10796" xr:uid="{00000000-0005-0000-0000-0000CC2A0000}"/>
    <cellStyle name="Note 6 11 2" xfId="10797" xr:uid="{00000000-0005-0000-0000-0000CD2A0000}"/>
    <cellStyle name="Note 6 12" xfId="10798" xr:uid="{00000000-0005-0000-0000-0000CE2A0000}"/>
    <cellStyle name="Note 6 2" xfId="10799" xr:uid="{00000000-0005-0000-0000-0000CF2A0000}"/>
    <cellStyle name="Note 6 3" xfId="10800" xr:uid="{00000000-0005-0000-0000-0000D02A0000}"/>
    <cellStyle name="Note 6 4" xfId="10801" xr:uid="{00000000-0005-0000-0000-0000D12A0000}"/>
    <cellStyle name="Note 6 5" xfId="10802" xr:uid="{00000000-0005-0000-0000-0000D22A0000}"/>
    <cellStyle name="Note 6 5 2" xfId="10803" xr:uid="{00000000-0005-0000-0000-0000D32A0000}"/>
    <cellStyle name="Note 6 6" xfId="10804" xr:uid="{00000000-0005-0000-0000-0000D42A0000}"/>
    <cellStyle name="Note 6 6 2" xfId="10805" xr:uid="{00000000-0005-0000-0000-0000D52A0000}"/>
    <cellStyle name="Note 6 7" xfId="10806" xr:uid="{00000000-0005-0000-0000-0000D62A0000}"/>
    <cellStyle name="Note 6 7 2" xfId="10807" xr:uid="{00000000-0005-0000-0000-0000D72A0000}"/>
    <cellStyle name="Note 6 8" xfId="10808" xr:uid="{00000000-0005-0000-0000-0000D82A0000}"/>
    <cellStyle name="Note 6 8 2" xfId="10809" xr:uid="{00000000-0005-0000-0000-0000D92A0000}"/>
    <cellStyle name="Note 6 9" xfId="10810" xr:uid="{00000000-0005-0000-0000-0000DA2A0000}"/>
    <cellStyle name="Note 6 9 2" xfId="10811" xr:uid="{00000000-0005-0000-0000-0000DB2A0000}"/>
    <cellStyle name="Note 7" xfId="10812" xr:uid="{00000000-0005-0000-0000-0000DC2A0000}"/>
    <cellStyle name="Note 7 2" xfId="10813" xr:uid="{00000000-0005-0000-0000-0000DD2A0000}"/>
    <cellStyle name="Note 7 2 2" xfId="10814" xr:uid="{00000000-0005-0000-0000-0000DE2A0000}"/>
    <cellStyle name="Note 7 3" xfId="10815" xr:uid="{00000000-0005-0000-0000-0000DF2A0000}"/>
    <cellStyle name="Note 7 3 2" xfId="10816" xr:uid="{00000000-0005-0000-0000-0000E02A0000}"/>
    <cellStyle name="Note 7 4" xfId="10817" xr:uid="{00000000-0005-0000-0000-0000E12A0000}"/>
    <cellStyle name="Note 7 4 2" xfId="10818" xr:uid="{00000000-0005-0000-0000-0000E22A0000}"/>
    <cellStyle name="Note 7 5" xfId="10819" xr:uid="{00000000-0005-0000-0000-0000E32A0000}"/>
    <cellStyle name="Note 7 5 2" xfId="10820" xr:uid="{00000000-0005-0000-0000-0000E42A0000}"/>
    <cellStyle name="Note 7 6" xfId="10821" xr:uid="{00000000-0005-0000-0000-0000E52A0000}"/>
    <cellStyle name="Note 7 6 2" xfId="10822" xr:uid="{00000000-0005-0000-0000-0000E62A0000}"/>
    <cellStyle name="Note 7 7" xfId="10823" xr:uid="{00000000-0005-0000-0000-0000E72A0000}"/>
    <cellStyle name="Note 7 7 2" xfId="10824" xr:uid="{00000000-0005-0000-0000-0000E82A0000}"/>
    <cellStyle name="Note 7 8" xfId="10825" xr:uid="{00000000-0005-0000-0000-0000E92A0000}"/>
    <cellStyle name="Note 7 8 2" xfId="10826" xr:uid="{00000000-0005-0000-0000-0000EA2A0000}"/>
    <cellStyle name="Note 7 9" xfId="10827" xr:uid="{00000000-0005-0000-0000-0000EB2A0000}"/>
    <cellStyle name="Note 8" xfId="10828" xr:uid="{00000000-0005-0000-0000-0000EC2A0000}"/>
    <cellStyle name="Note 8 2" xfId="10829" xr:uid="{00000000-0005-0000-0000-0000ED2A0000}"/>
    <cellStyle name="Note 8 2 2" xfId="10830" xr:uid="{00000000-0005-0000-0000-0000EE2A0000}"/>
    <cellStyle name="Note 8 3" xfId="10831" xr:uid="{00000000-0005-0000-0000-0000EF2A0000}"/>
    <cellStyle name="Note 8 3 2" xfId="10832" xr:uid="{00000000-0005-0000-0000-0000F02A0000}"/>
    <cellStyle name="Note 8 4" xfId="10833" xr:uid="{00000000-0005-0000-0000-0000F12A0000}"/>
    <cellStyle name="Note 8 4 2" xfId="10834" xr:uid="{00000000-0005-0000-0000-0000F22A0000}"/>
    <cellStyle name="Note 8 5" xfId="10835" xr:uid="{00000000-0005-0000-0000-0000F32A0000}"/>
    <cellStyle name="Note 8 5 2" xfId="10836" xr:uid="{00000000-0005-0000-0000-0000F42A0000}"/>
    <cellStyle name="Note 8 6" xfId="10837" xr:uid="{00000000-0005-0000-0000-0000F52A0000}"/>
    <cellStyle name="Note 8 6 2" xfId="10838" xr:uid="{00000000-0005-0000-0000-0000F62A0000}"/>
    <cellStyle name="Note 8 7" xfId="10839" xr:uid="{00000000-0005-0000-0000-0000F72A0000}"/>
    <cellStyle name="Note 8 7 2" xfId="10840" xr:uid="{00000000-0005-0000-0000-0000F82A0000}"/>
    <cellStyle name="Note 8 8" xfId="10841" xr:uid="{00000000-0005-0000-0000-0000F92A0000}"/>
    <cellStyle name="Note 8 8 2" xfId="10842" xr:uid="{00000000-0005-0000-0000-0000FA2A0000}"/>
    <cellStyle name="Note 8 9" xfId="10843" xr:uid="{00000000-0005-0000-0000-0000FB2A0000}"/>
    <cellStyle name="Note 9" xfId="10844" xr:uid="{00000000-0005-0000-0000-0000FC2A0000}"/>
    <cellStyle name="Note 9 2" xfId="10845" xr:uid="{00000000-0005-0000-0000-0000FD2A0000}"/>
    <cellStyle name="Note 9 2 2" xfId="10846" xr:uid="{00000000-0005-0000-0000-0000FE2A0000}"/>
    <cellStyle name="Note 9 3" xfId="10847" xr:uid="{00000000-0005-0000-0000-0000FF2A0000}"/>
    <cellStyle name="Note 9 3 2" xfId="10848" xr:uid="{00000000-0005-0000-0000-0000002B0000}"/>
    <cellStyle name="Note 9 4" xfId="10849" xr:uid="{00000000-0005-0000-0000-0000012B0000}"/>
    <cellStyle name="Note 9 4 2" xfId="10850" xr:uid="{00000000-0005-0000-0000-0000022B0000}"/>
    <cellStyle name="Note 9 5" xfId="10851" xr:uid="{00000000-0005-0000-0000-0000032B0000}"/>
    <cellStyle name="Note 9 5 2" xfId="10852" xr:uid="{00000000-0005-0000-0000-0000042B0000}"/>
    <cellStyle name="Note 9 6" xfId="10853" xr:uid="{00000000-0005-0000-0000-0000052B0000}"/>
    <cellStyle name="Note 9 6 2" xfId="10854" xr:uid="{00000000-0005-0000-0000-0000062B0000}"/>
    <cellStyle name="Note 9 7" xfId="10855" xr:uid="{00000000-0005-0000-0000-0000072B0000}"/>
    <cellStyle name="Note 9 7 2" xfId="10856" xr:uid="{00000000-0005-0000-0000-0000082B0000}"/>
    <cellStyle name="Note 9 8" xfId="10857" xr:uid="{00000000-0005-0000-0000-0000092B0000}"/>
    <cellStyle name="Note 9 8 2" xfId="10858" xr:uid="{00000000-0005-0000-0000-00000A2B0000}"/>
    <cellStyle name="Note 9 9" xfId="10859" xr:uid="{00000000-0005-0000-0000-00000B2B0000}"/>
    <cellStyle name="nplosion" xfId="10860" xr:uid="{00000000-0005-0000-0000-00000C2B0000}"/>
    <cellStyle name="Number" xfId="10861" xr:uid="{00000000-0005-0000-0000-00000D2B0000}"/>
    <cellStyle name="Number (k)" xfId="10862" xr:uid="{00000000-0005-0000-0000-00000E2B0000}"/>
    <cellStyle name="Number (m)" xfId="10863" xr:uid="{00000000-0005-0000-0000-00000F2B0000}"/>
    <cellStyle name="Number 10" xfId="10864" xr:uid="{00000000-0005-0000-0000-0000102B0000}"/>
    <cellStyle name="Number 10 2" xfId="10865" xr:uid="{00000000-0005-0000-0000-0000112B0000}"/>
    <cellStyle name="Number 10 2 2" xfId="10866" xr:uid="{00000000-0005-0000-0000-0000122B0000}"/>
    <cellStyle name="Number 10 3" xfId="10867" xr:uid="{00000000-0005-0000-0000-0000132B0000}"/>
    <cellStyle name="Number 10 3 2" xfId="10868" xr:uid="{00000000-0005-0000-0000-0000142B0000}"/>
    <cellStyle name="Number 10 4" xfId="10869" xr:uid="{00000000-0005-0000-0000-0000152B0000}"/>
    <cellStyle name="Number 10 4 2" xfId="10870" xr:uid="{00000000-0005-0000-0000-0000162B0000}"/>
    <cellStyle name="Number 10 5" xfId="10871" xr:uid="{00000000-0005-0000-0000-0000172B0000}"/>
    <cellStyle name="Number 10 5 2" xfId="10872" xr:uid="{00000000-0005-0000-0000-0000182B0000}"/>
    <cellStyle name="Number 10 6" xfId="10873" xr:uid="{00000000-0005-0000-0000-0000192B0000}"/>
    <cellStyle name="Number 10 6 2" xfId="10874" xr:uid="{00000000-0005-0000-0000-00001A2B0000}"/>
    <cellStyle name="Number 10 7" xfId="10875" xr:uid="{00000000-0005-0000-0000-00001B2B0000}"/>
    <cellStyle name="Number 11" xfId="10876" xr:uid="{00000000-0005-0000-0000-00001C2B0000}"/>
    <cellStyle name="Number 11 2" xfId="10877" xr:uid="{00000000-0005-0000-0000-00001D2B0000}"/>
    <cellStyle name="Number 11 2 2" xfId="10878" xr:uid="{00000000-0005-0000-0000-00001E2B0000}"/>
    <cellStyle name="Number 11 3" xfId="10879" xr:uid="{00000000-0005-0000-0000-00001F2B0000}"/>
    <cellStyle name="Number 11 3 2" xfId="10880" xr:uid="{00000000-0005-0000-0000-0000202B0000}"/>
    <cellStyle name="Number 11 4" xfId="10881" xr:uid="{00000000-0005-0000-0000-0000212B0000}"/>
    <cellStyle name="Number 11 4 2" xfId="10882" xr:uid="{00000000-0005-0000-0000-0000222B0000}"/>
    <cellStyle name="Number 11 5" xfId="10883" xr:uid="{00000000-0005-0000-0000-0000232B0000}"/>
    <cellStyle name="Number 11 5 2" xfId="10884" xr:uid="{00000000-0005-0000-0000-0000242B0000}"/>
    <cellStyle name="Number 11 6" xfId="10885" xr:uid="{00000000-0005-0000-0000-0000252B0000}"/>
    <cellStyle name="Number 11 6 2" xfId="10886" xr:uid="{00000000-0005-0000-0000-0000262B0000}"/>
    <cellStyle name="Number 11 7" xfId="10887" xr:uid="{00000000-0005-0000-0000-0000272B0000}"/>
    <cellStyle name="Number 12" xfId="10888" xr:uid="{00000000-0005-0000-0000-0000282B0000}"/>
    <cellStyle name="Number 12 2" xfId="10889" xr:uid="{00000000-0005-0000-0000-0000292B0000}"/>
    <cellStyle name="Number 12 2 2" xfId="10890" xr:uid="{00000000-0005-0000-0000-00002A2B0000}"/>
    <cellStyle name="Number 12 3" xfId="10891" xr:uid="{00000000-0005-0000-0000-00002B2B0000}"/>
    <cellStyle name="Number 12 3 2" xfId="10892" xr:uid="{00000000-0005-0000-0000-00002C2B0000}"/>
    <cellStyle name="Number 12 4" xfId="10893" xr:uid="{00000000-0005-0000-0000-00002D2B0000}"/>
    <cellStyle name="Number 12 4 2" xfId="10894" xr:uid="{00000000-0005-0000-0000-00002E2B0000}"/>
    <cellStyle name="Number 12 5" xfId="10895" xr:uid="{00000000-0005-0000-0000-00002F2B0000}"/>
    <cellStyle name="Number 12 5 2" xfId="10896" xr:uid="{00000000-0005-0000-0000-0000302B0000}"/>
    <cellStyle name="Number 12 6" xfId="10897" xr:uid="{00000000-0005-0000-0000-0000312B0000}"/>
    <cellStyle name="Number 12 6 2" xfId="10898" xr:uid="{00000000-0005-0000-0000-0000322B0000}"/>
    <cellStyle name="Number 12 7" xfId="10899" xr:uid="{00000000-0005-0000-0000-0000332B0000}"/>
    <cellStyle name="Number 13" xfId="10900" xr:uid="{00000000-0005-0000-0000-0000342B0000}"/>
    <cellStyle name="Number 13 2" xfId="10901" xr:uid="{00000000-0005-0000-0000-0000352B0000}"/>
    <cellStyle name="Number 13 2 2" xfId="10902" xr:uid="{00000000-0005-0000-0000-0000362B0000}"/>
    <cellStyle name="Number 13 3" xfId="10903" xr:uid="{00000000-0005-0000-0000-0000372B0000}"/>
    <cellStyle name="Number 13 3 2" xfId="10904" xr:uid="{00000000-0005-0000-0000-0000382B0000}"/>
    <cellStyle name="Number 13 4" xfId="10905" xr:uid="{00000000-0005-0000-0000-0000392B0000}"/>
    <cellStyle name="Number 13 4 2" xfId="10906" xr:uid="{00000000-0005-0000-0000-00003A2B0000}"/>
    <cellStyle name="Number 13 5" xfId="10907" xr:uid="{00000000-0005-0000-0000-00003B2B0000}"/>
    <cellStyle name="Number 13 5 2" xfId="10908" xr:uid="{00000000-0005-0000-0000-00003C2B0000}"/>
    <cellStyle name="Number 13 6" xfId="10909" xr:uid="{00000000-0005-0000-0000-00003D2B0000}"/>
    <cellStyle name="Number 13 6 2" xfId="10910" xr:uid="{00000000-0005-0000-0000-00003E2B0000}"/>
    <cellStyle name="Number 13 7" xfId="10911" xr:uid="{00000000-0005-0000-0000-00003F2B0000}"/>
    <cellStyle name="Number 14" xfId="10912" xr:uid="{00000000-0005-0000-0000-0000402B0000}"/>
    <cellStyle name="Number 14 2" xfId="10913" xr:uid="{00000000-0005-0000-0000-0000412B0000}"/>
    <cellStyle name="Number 14 2 2" xfId="10914" xr:uid="{00000000-0005-0000-0000-0000422B0000}"/>
    <cellStyle name="Number 14 3" xfId="10915" xr:uid="{00000000-0005-0000-0000-0000432B0000}"/>
    <cellStyle name="Number 14 3 2" xfId="10916" xr:uid="{00000000-0005-0000-0000-0000442B0000}"/>
    <cellStyle name="Number 14 4" xfId="10917" xr:uid="{00000000-0005-0000-0000-0000452B0000}"/>
    <cellStyle name="Number 14 4 2" xfId="10918" xr:uid="{00000000-0005-0000-0000-0000462B0000}"/>
    <cellStyle name="Number 14 5" xfId="10919" xr:uid="{00000000-0005-0000-0000-0000472B0000}"/>
    <cellStyle name="Number 14 5 2" xfId="10920" xr:uid="{00000000-0005-0000-0000-0000482B0000}"/>
    <cellStyle name="Number 14 6" xfId="10921" xr:uid="{00000000-0005-0000-0000-0000492B0000}"/>
    <cellStyle name="Number 14 6 2" xfId="10922" xr:uid="{00000000-0005-0000-0000-00004A2B0000}"/>
    <cellStyle name="Number 14 7" xfId="10923" xr:uid="{00000000-0005-0000-0000-00004B2B0000}"/>
    <cellStyle name="Number 15" xfId="10924" xr:uid="{00000000-0005-0000-0000-00004C2B0000}"/>
    <cellStyle name="Number 15 2" xfId="10925" xr:uid="{00000000-0005-0000-0000-00004D2B0000}"/>
    <cellStyle name="Number 15 2 2" xfId="10926" xr:uid="{00000000-0005-0000-0000-00004E2B0000}"/>
    <cellStyle name="Number 15 3" xfId="10927" xr:uid="{00000000-0005-0000-0000-00004F2B0000}"/>
    <cellStyle name="Number 15 3 2" xfId="10928" xr:uid="{00000000-0005-0000-0000-0000502B0000}"/>
    <cellStyle name="Number 15 4" xfId="10929" xr:uid="{00000000-0005-0000-0000-0000512B0000}"/>
    <cellStyle name="Number 15 4 2" xfId="10930" xr:uid="{00000000-0005-0000-0000-0000522B0000}"/>
    <cellStyle name="Number 15 5" xfId="10931" xr:uid="{00000000-0005-0000-0000-0000532B0000}"/>
    <cellStyle name="Number 15 5 2" xfId="10932" xr:uid="{00000000-0005-0000-0000-0000542B0000}"/>
    <cellStyle name="Number 15 6" xfId="10933" xr:uid="{00000000-0005-0000-0000-0000552B0000}"/>
    <cellStyle name="Number 15 6 2" xfId="10934" xr:uid="{00000000-0005-0000-0000-0000562B0000}"/>
    <cellStyle name="Number 15 7" xfId="10935" xr:uid="{00000000-0005-0000-0000-0000572B0000}"/>
    <cellStyle name="Number 16" xfId="10936" xr:uid="{00000000-0005-0000-0000-0000582B0000}"/>
    <cellStyle name="Number 16 2" xfId="10937" xr:uid="{00000000-0005-0000-0000-0000592B0000}"/>
    <cellStyle name="Number 16 2 2" xfId="10938" xr:uid="{00000000-0005-0000-0000-00005A2B0000}"/>
    <cellStyle name="Number 16 3" xfId="10939" xr:uid="{00000000-0005-0000-0000-00005B2B0000}"/>
    <cellStyle name="Number 16 3 2" xfId="10940" xr:uid="{00000000-0005-0000-0000-00005C2B0000}"/>
    <cellStyle name="Number 16 4" xfId="10941" xr:uid="{00000000-0005-0000-0000-00005D2B0000}"/>
    <cellStyle name="Number 16 4 2" xfId="10942" xr:uid="{00000000-0005-0000-0000-00005E2B0000}"/>
    <cellStyle name="Number 16 5" xfId="10943" xr:uid="{00000000-0005-0000-0000-00005F2B0000}"/>
    <cellStyle name="Number 16 5 2" xfId="10944" xr:uid="{00000000-0005-0000-0000-0000602B0000}"/>
    <cellStyle name="Number 16 6" xfId="10945" xr:uid="{00000000-0005-0000-0000-0000612B0000}"/>
    <cellStyle name="Number 16 6 2" xfId="10946" xr:uid="{00000000-0005-0000-0000-0000622B0000}"/>
    <cellStyle name="Number 16 7" xfId="10947" xr:uid="{00000000-0005-0000-0000-0000632B0000}"/>
    <cellStyle name="Number 17" xfId="10948" xr:uid="{00000000-0005-0000-0000-0000642B0000}"/>
    <cellStyle name="Number 17 2" xfId="10949" xr:uid="{00000000-0005-0000-0000-0000652B0000}"/>
    <cellStyle name="Number 18" xfId="10950" xr:uid="{00000000-0005-0000-0000-0000662B0000}"/>
    <cellStyle name="Number 18 2" xfId="10951" xr:uid="{00000000-0005-0000-0000-0000672B0000}"/>
    <cellStyle name="Number 19" xfId="10952" xr:uid="{00000000-0005-0000-0000-0000682B0000}"/>
    <cellStyle name="Number 19 2" xfId="10953" xr:uid="{00000000-0005-0000-0000-0000692B0000}"/>
    <cellStyle name="Number 2" xfId="10954" xr:uid="{00000000-0005-0000-0000-00006A2B0000}"/>
    <cellStyle name="Number 2 2" xfId="10955" xr:uid="{00000000-0005-0000-0000-00006B2B0000}"/>
    <cellStyle name="Number 2 2 2" xfId="10956" xr:uid="{00000000-0005-0000-0000-00006C2B0000}"/>
    <cellStyle name="Number 2 3" xfId="10957" xr:uid="{00000000-0005-0000-0000-00006D2B0000}"/>
    <cellStyle name="Number 2 3 2" xfId="10958" xr:uid="{00000000-0005-0000-0000-00006E2B0000}"/>
    <cellStyle name="Number 2 4" xfId="10959" xr:uid="{00000000-0005-0000-0000-00006F2B0000}"/>
    <cellStyle name="Number 2 4 2" xfId="10960" xr:uid="{00000000-0005-0000-0000-0000702B0000}"/>
    <cellStyle name="Number 2 5" xfId="10961" xr:uid="{00000000-0005-0000-0000-0000712B0000}"/>
    <cellStyle name="Number 2 5 2" xfId="10962" xr:uid="{00000000-0005-0000-0000-0000722B0000}"/>
    <cellStyle name="Number 2 6" xfId="10963" xr:uid="{00000000-0005-0000-0000-0000732B0000}"/>
    <cellStyle name="Number 2 6 2" xfId="10964" xr:uid="{00000000-0005-0000-0000-0000742B0000}"/>
    <cellStyle name="Number 2 7" xfId="10965" xr:uid="{00000000-0005-0000-0000-0000752B0000}"/>
    <cellStyle name="Number 20" xfId="10966" xr:uid="{00000000-0005-0000-0000-0000762B0000}"/>
    <cellStyle name="Number 20 2" xfId="10967" xr:uid="{00000000-0005-0000-0000-0000772B0000}"/>
    <cellStyle name="Number 21" xfId="10968" xr:uid="{00000000-0005-0000-0000-0000782B0000}"/>
    <cellStyle name="Number 21 2" xfId="10969" xr:uid="{00000000-0005-0000-0000-0000792B0000}"/>
    <cellStyle name="Number 22" xfId="10970" xr:uid="{00000000-0005-0000-0000-00007A2B0000}"/>
    <cellStyle name="Number 22 2" xfId="10971" xr:uid="{00000000-0005-0000-0000-00007B2B0000}"/>
    <cellStyle name="Number 23" xfId="10972" xr:uid="{00000000-0005-0000-0000-00007C2B0000}"/>
    <cellStyle name="Number 23 2" xfId="10973" xr:uid="{00000000-0005-0000-0000-00007D2B0000}"/>
    <cellStyle name="Number 24" xfId="10974" xr:uid="{00000000-0005-0000-0000-00007E2B0000}"/>
    <cellStyle name="Number 3" xfId="10975" xr:uid="{00000000-0005-0000-0000-00007F2B0000}"/>
    <cellStyle name="Number 3 2" xfId="10976" xr:uid="{00000000-0005-0000-0000-0000802B0000}"/>
    <cellStyle name="Number 3 2 2" xfId="10977" xr:uid="{00000000-0005-0000-0000-0000812B0000}"/>
    <cellStyle name="Number 3 3" xfId="10978" xr:uid="{00000000-0005-0000-0000-0000822B0000}"/>
    <cellStyle name="Number 3 3 2" xfId="10979" xr:uid="{00000000-0005-0000-0000-0000832B0000}"/>
    <cellStyle name="Number 3 4" xfId="10980" xr:uid="{00000000-0005-0000-0000-0000842B0000}"/>
    <cellStyle name="Number 3 4 2" xfId="10981" xr:uid="{00000000-0005-0000-0000-0000852B0000}"/>
    <cellStyle name="Number 3 5" xfId="10982" xr:uid="{00000000-0005-0000-0000-0000862B0000}"/>
    <cellStyle name="Number 3 5 2" xfId="10983" xr:uid="{00000000-0005-0000-0000-0000872B0000}"/>
    <cellStyle name="Number 3 6" xfId="10984" xr:uid="{00000000-0005-0000-0000-0000882B0000}"/>
    <cellStyle name="Number 3 6 2" xfId="10985" xr:uid="{00000000-0005-0000-0000-0000892B0000}"/>
    <cellStyle name="Number 3 7" xfId="10986" xr:uid="{00000000-0005-0000-0000-00008A2B0000}"/>
    <cellStyle name="Number 4" xfId="10987" xr:uid="{00000000-0005-0000-0000-00008B2B0000}"/>
    <cellStyle name="Number 4 2" xfId="10988" xr:uid="{00000000-0005-0000-0000-00008C2B0000}"/>
    <cellStyle name="Number 4 2 2" xfId="10989" xr:uid="{00000000-0005-0000-0000-00008D2B0000}"/>
    <cellStyle name="Number 4 3" xfId="10990" xr:uid="{00000000-0005-0000-0000-00008E2B0000}"/>
    <cellStyle name="Number 4 3 2" xfId="10991" xr:uid="{00000000-0005-0000-0000-00008F2B0000}"/>
    <cellStyle name="Number 4 4" xfId="10992" xr:uid="{00000000-0005-0000-0000-0000902B0000}"/>
    <cellStyle name="Number 4 4 2" xfId="10993" xr:uid="{00000000-0005-0000-0000-0000912B0000}"/>
    <cellStyle name="Number 4 5" xfId="10994" xr:uid="{00000000-0005-0000-0000-0000922B0000}"/>
    <cellStyle name="Number 4 5 2" xfId="10995" xr:uid="{00000000-0005-0000-0000-0000932B0000}"/>
    <cellStyle name="Number 4 6" xfId="10996" xr:uid="{00000000-0005-0000-0000-0000942B0000}"/>
    <cellStyle name="Number 4 6 2" xfId="10997" xr:uid="{00000000-0005-0000-0000-0000952B0000}"/>
    <cellStyle name="Number 4 7" xfId="10998" xr:uid="{00000000-0005-0000-0000-0000962B0000}"/>
    <cellStyle name="Number 5" xfId="10999" xr:uid="{00000000-0005-0000-0000-0000972B0000}"/>
    <cellStyle name="Number 5 2" xfId="11000" xr:uid="{00000000-0005-0000-0000-0000982B0000}"/>
    <cellStyle name="Number 5 2 2" xfId="11001" xr:uid="{00000000-0005-0000-0000-0000992B0000}"/>
    <cellStyle name="Number 5 3" xfId="11002" xr:uid="{00000000-0005-0000-0000-00009A2B0000}"/>
    <cellStyle name="Number 5 3 2" xfId="11003" xr:uid="{00000000-0005-0000-0000-00009B2B0000}"/>
    <cellStyle name="Number 5 4" xfId="11004" xr:uid="{00000000-0005-0000-0000-00009C2B0000}"/>
    <cellStyle name="Number 5 4 2" xfId="11005" xr:uid="{00000000-0005-0000-0000-00009D2B0000}"/>
    <cellStyle name="Number 5 5" xfId="11006" xr:uid="{00000000-0005-0000-0000-00009E2B0000}"/>
    <cellStyle name="Number 5 5 2" xfId="11007" xr:uid="{00000000-0005-0000-0000-00009F2B0000}"/>
    <cellStyle name="Number 5 6" xfId="11008" xr:uid="{00000000-0005-0000-0000-0000A02B0000}"/>
    <cellStyle name="Number 5 6 2" xfId="11009" xr:uid="{00000000-0005-0000-0000-0000A12B0000}"/>
    <cellStyle name="Number 5 7" xfId="11010" xr:uid="{00000000-0005-0000-0000-0000A22B0000}"/>
    <cellStyle name="Number 6" xfId="11011" xr:uid="{00000000-0005-0000-0000-0000A32B0000}"/>
    <cellStyle name="Number 6 2" xfId="11012" xr:uid="{00000000-0005-0000-0000-0000A42B0000}"/>
    <cellStyle name="Number 6 2 2" xfId="11013" xr:uid="{00000000-0005-0000-0000-0000A52B0000}"/>
    <cellStyle name="Number 6 3" xfId="11014" xr:uid="{00000000-0005-0000-0000-0000A62B0000}"/>
    <cellStyle name="Number 6 3 2" xfId="11015" xr:uid="{00000000-0005-0000-0000-0000A72B0000}"/>
    <cellStyle name="Number 6 4" xfId="11016" xr:uid="{00000000-0005-0000-0000-0000A82B0000}"/>
    <cellStyle name="Number 6 4 2" xfId="11017" xr:uid="{00000000-0005-0000-0000-0000A92B0000}"/>
    <cellStyle name="Number 6 5" xfId="11018" xr:uid="{00000000-0005-0000-0000-0000AA2B0000}"/>
    <cellStyle name="Number 6 5 2" xfId="11019" xr:uid="{00000000-0005-0000-0000-0000AB2B0000}"/>
    <cellStyle name="Number 6 6" xfId="11020" xr:uid="{00000000-0005-0000-0000-0000AC2B0000}"/>
    <cellStyle name="Number 6 6 2" xfId="11021" xr:uid="{00000000-0005-0000-0000-0000AD2B0000}"/>
    <cellStyle name="Number 6 7" xfId="11022" xr:uid="{00000000-0005-0000-0000-0000AE2B0000}"/>
    <cellStyle name="Number 7" xfId="11023" xr:uid="{00000000-0005-0000-0000-0000AF2B0000}"/>
    <cellStyle name="Number 7 2" xfId="11024" xr:uid="{00000000-0005-0000-0000-0000B02B0000}"/>
    <cellStyle name="Number 7 2 2" xfId="11025" xr:uid="{00000000-0005-0000-0000-0000B12B0000}"/>
    <cellStyle name="Number 7 3" xfId="11026" xr:uid="{00000000-0005-0000-0000-0000B22B0000}"/>
    <cellStyle name="Number 7 3 2" xfId="11027" xr:uid="{00000000-0005-0000-0000-0000B32B0000}"/>
    <cellStyle name="Number 7 4" xfId="11028" xr:uid="{00000000-0005-0000-0000-0000B42B0000}"/>
    <cellStyle name="Number 7 4 2" xfId="11029" xr:uid="{00000000-0005-0000-0000-0000B52B0000}"/>
    <cellStyle name="Number 7 5" xfId="11030" xr:uid="{00000000-0005-0000-0000-0000B62B0000}"/>
    <cellStyle name="Number 7 5 2" xfId="11031" xr:uid="{00000000-0005-0000-0000-0000B72B0000}"/>
    <cellStyle name="Number 7 6" xfId="11032" xr:uid="{00000000-0005-0000-0000-0000B82B0000}"/>
    <cellStyle name="Number 7 6 2" xfId="11033" xr:uid="{00000000-0005-0000-0000-0000B92B0000}"/>
    <cellStyle name="Number 7 7" xfId="11034" xr:uid="{00000000-0005-0000-0000-0000BA2B0000}"/>
    <cellStyle name="Number 8" xfId="11035" xr:uid="{00000000-0005-0000-0000-0000BB2B0000}"/>
    <cellStyle name="Number 8 2" xfId="11036" xr:uid="{00000000-0005-0000-0000-0000BC2B0000}"/>
    <cellStyle name="Number 8 2 2" xfId="11037" xr:uid="{00000000-0005-0000-0000-0000BD2B0000}"/>
    <cellStyle name="Number 8 3" xfId="11038" xr:uid="{00000000-0005-0000-0000-0000BE2B0000}"/>
    <cellStyle name="Number 8 3 2" xfId="11039" xr:uid="{00000000-0005-0000-0000-0000BF2B0000}"/>
    <cellStyle name="Number 8 4" xfId="11040" xr:uid="{00000000-0005-0000-0000-0000C02B0000}"/>
    <cellStyle name="Number 8 4 2" xfId="11041" xr:uid="{00000000-0005-0000-0000-0000C12B0000}"/>
    <cellStyle name="Number 8 5" xfId="11042" xr:uid="{00000000-0005-0000-0000-0000C22B0000}"/>
    <cellStyle name="Number 8 5 2" xfId="11043" xr:uid="{00000000-0005-0000-0000-0000C32B0000}"/>
    <cellStyle name="Number 8 6" xfId="11044" xr:uid="{00000000-0005-0000-0000-0000C42B0000}"/>
    <cellStyle name="Number 8 6 2" xfId="11045" xr:uid="{00000000-0005-0000-0000-0000C52B0000}"/>
    <cellStyle name="Number 8 7" xfId="11046" xr:uid="{00000000-0005-0000-0000-0000C62B0000}"/>
    <cellStyle name="Number 9" xfId="11047" xr:uid="{00000000-0005-0000-0000-0000C72B0000}"/>
    <cellStyle name="Number 9 2" xfId="11048" xr:uid="{00000000-0005-0000-0000-0000C82B0000}"/>
    <cellStyle name="Number 9 2 2" xfId="11049" xr:uid="{00000000-0005-0000-0000-0000C92B0000}"/>
    <cellStyle name="Number 9 3" xfId="11050" xr:uid="{00000000-0005-0000-0000-0000CA2B0000}"/>
    <cellStyle name="Number 9 3 2" xfId="11051" xr:uid="{00000000-0005-0000-0000-0000CB2B0000}"/>
    <cellStyle name="Number 9 4" xfId="11052" xr:uid="{00000000-0005-0000-0000-0000CC2B0000}"/>
    <cellStyle name="Number 9 4 2" xfId="11053" xr:uid="{00000000-0005-0000-0000-0000CD2B0000}"/>
    <cellStyle name="Number 9 5" xfId="11054" xr:uid="{00000000-0005-0000-0000-0000CE2B0000}"/>
    <cellStyle name="Number 9 5 2" xfId="11055" xr:uid="{00000000-0005-0000-0000-0000CF2B0000}"/>
    <cellStyle name="Number 9 6" xfId="11056" xr:uid="{00000000-0005-0000-0000-0000D02B0000}"/>
    <cellStyle name="Number 9 6 2" xfId="11057" xr:uid="{00000000-0005-0000-0000-0000D12B0000}"/>
    <cellStyle name="Number 9 7" xfId="11058" xr:uid="{00000000-0005-0000-0000-0000D22B0000}"/>
    <cellStyle name="NumberBold" xfId="11059" xr:uid="{00000000-0005-0000-0000-0000D32B0000}"/>
    <cellStyle name="NumberNoDec" xfId="11060" xr:uid="{00000000-0005-0000-0000-0000D42B0000}"/>
    <cellStyle name="NumberPercent" xfId="11061" xr:uid="{00000000-0005-0000-0000-0000D52B0000}"/>
    <cellStyle name="NumberVarDec" xfId="11062" xr:uid="{00000000-0005-0000-0000-0000D62B0000}"/>
    <cellStyle name="nuovo" xfId="11063" xr:uid="{00000000-0005-0000-0000-0000D72B0000}"/>
    <cellStyle name="Nዯrmal_Sheet1 (2)" xfId="11064" xr:uid="{00000000-0005-0000-0000-0000D82B0000}"/>
    <cellStyle name="Œ…‹æØ‚è [0.00]_Area" xfId="11065" xr:uid="{00000000-0005-0000-0000-0000D92B0000}"/>
    <cellStyle name="Œ…‹æØ‚è_Area" xfId="11066" xr:uid="{00000000-0005-0000-0000-0000DA2B0000}"/>
    <cellStyle name="OHnplode" xfId="11067" xr:uid="{00000000-0005-0000-0000-0000DB2B0000}"/>
    <cellStyle name="ok!" xfId="11068" xr:uid="{00000000-0005-0000-0000-0000DC2B0000}"/>
    <cellStyle name="ok! 10" xfId="11069" xr:uid="{00000000-0005-0000-0000-0000DD2B0000}"/>
    <cellStyle name="ok! 11" xfId="11070" xr:uid="{00000000-0005-0000-0000-0000DE2B0000}"/>
    <cellStyle name="ok! 12" xfId="11071" xr:uid="{00000000-0005-0000-0000-0000DF2B0000}"/>
    <cellStyle name="ok! 13" xfId="11072" xr:uid="{00000000-0005-0000-0000-0000E02B0000}"/>
    <cellStyle name="ok! 14" xfId="11073" xr:uid="{00000000-0005-0000-0000-0000E12B0000}"/>
    <cellStyle name="ok! 15" xfId="11074" xr:uid="{00000000-0005-0000-0000-0000E22B0000}"/>
    <cellStyle name="ok! 16" xfId="11075" xr:uid="{00000000-0005-0000-0000-0000E32B0000}"/>
    <cellStyle name="ok! 17" xfId="11076" xr:uid="{00000000-0005-0000-0000-0000E42B0000}"/>
    <cellStyle name="ok! 18" xfId="11077" xr:uid="{00000000-0005-0000-0000-0000E52B0000}"/>
    <cellStyle name="ok! 19" xfId="11078" xr:uid="{00000000-0005-0000-0000-0000E62B0000}"/>
    <cellStyle name="ok! 2" xfId="11079" xr:uid="{00000000-0005-0000-0000-0000E72B0000}"/>
    <cellStyle name="ok! 2 2" xfId="11080" xr:uid="{00000000-0005-0000-0000-0000E82B0000}"/>
    <cellStyle name="ok! 2 3" xfId="11081" xr:uid="{00000000-0005-0000-0000-0000E92B0000}"/>
    <cellStyle name="ok! 20" xfId="11082" xr:uid="{00000000-0005-0000-0000-0000EA2B0000}"/>
    <cellStyle name="ok! 21" xfId="11083" xr:uid="{00000000-0005-0000-0000-0000EB2B0000}"/>
    <cellStyle name="ok! 22" xfId="11084" xr:uid="{00000000-0005-0000-0000-0000EC2B0000}"/>
    <cellStyle name="ok! 23" xfId="11085" xr:uid="{00000000-0005-0000-0000-0000ED2B0000}"/>
    <cellStyle name="ok! 24" xfId="11086" xr:uid="{00000000-0005-0000-0000-0000EE2B0000}"/>
    <cellStyle name="ok! 25" xfId="11087" xr:uid="{00000000-0005-0000-0000-0000EF2B0000}"/>
    <cellStyle name="ok! 26" xfId="11088" xr:uid="{00000000-0005-0000-0000-0000F02B0000}"/>
    <cellStyle name="ok! 27" xfId="11089" xr:uid="{00000000-0005-0000-0000-0000F12B0000}"/>
    <cellStyle name="ok! 28" xfId="11090" xr:uid="{00000000-0005-0000-0000-0000F22B0000}"/>
    <cellStyle name="ok! 29" xfId="11091" xr:uid="{00000000-0005-0000-0000-0000F32B0000}"/>
    <cellStyle name="ok! 3" xfId="11092" xr:uid="{00000000-0005-0000-0000-0000F42B0000}"/>
    <cellStyle name="ok! 30" xfId="11093" xr:uid="{00000000-0005-0000-0000-0000F52B0000}"/>
    <cellStyle name="ok! 31" xfId="11094" xr:uid="{00000000-0005-0000-0000-0000F62B0000}"/>
    <cellStyle name="ok! 32" xfId="11095" xr:uid="{00000000-0005-0000-0000-0000F72B0000}"/>
    <cellStyle name="ok! 33" xfId="11096" xr:uid="{00000000-0005-0000-0000-0000F82B0000}"/>
    <cellStyle name="ok! 34" xfId="11097" xr:uid="{00000000-0005-0000-0000-0000F92B0000}"/>
    <cellStyle name="ok! 35" xfId="11098" xr:uid="{00000000-0005-0000-0000-0000FA2B0000}"/>
    <cellStyle name="ok! 4" xfId="11099" xr:uid="{00000000-0005-0000-0000-0000FB2B0000}"/>
    <cellStyle name="ok! 5" xfId="11100" xr:uid="{00000000-0005-0000-0000-0000FC2B0000}"/>
    <cellStyle name="ok! 6" xfId="11101" xr:uid="{00000000-0005-0000-0000-0000FD2B0000}"/>
    <cellStyle name="ok! 7" xfId="11102" xr:uid="{00000000-0005-0000-0000-0000FE2B0000}"/>
    <cellStyle name="ok! 8" xfId="11103" xr:uid="{00000000-0005-0000-0000-0000FF2B0000}"/>
    <cellStyle name="ok! 9" xfId="11104" xr:uid="{00000000-0005-0000-0000-0000002C0000}"/>
    <cellStyle name="ok!%" xfId="11105" xr:uid="{00000000-0005-0000-0000-0000012C0000}"/>
    <cellStyle name="ok!% 10" xfId="11106" xr:uid="{00000000-0005-0000-0000-0000022C0000}"/>
    <cellStyle name="ok!% 11" xfId="11107" xr:uid="{00000000-0005-0000-0000-0000032C0000}"/>
    <cellStyle name="ok!% 12" xfId="11108" xr:uid="{00000000-0005-0000-0000-0000042C0000}"/>
    <cellStyle name="ok!% 13" xfId="11109" xr:uid="{00000000-0005-0000-0000-0000052C0000}"/>
    <cellStyle name="ok!% 14" xfId="11110" xr:uid="{00000000-0005-0000-0000-0000062C0000}"/>
    <cellStyle name="ok!% 15" xfId="11111" xr:uid="{00000000-0005-0000-0000-0000072C0000}"/>
    <cellStyle name="ok!% 16" xfId="11112" xr:uid="{00000000-0005-0000-0000-0000082C0000}"/>
    <cellStyle name="ok!% 17" xfId="11113" xr:uid="{00000000-0005-0000-0000-0000092C0000}"/>
    <cellStyle name="ok!% 18" xfId="11114" xr:uid="{00000000-0005-0000-0000-00000A2C0000}"/>
    <cellStyle name="ok!% 19" xfId="11115" xr:uid="{00000000-0005-0000-0000-00000B2C0000}"/>
    <cellStyle name="ok!% 2" xfId="11116" xr:uid="{00000000-0005-0000-0000-00000C2C0000}"/>
    <cellStyle name="ok!% 2 2" xfId="11117" xr:uid="{00000000-0005-0000-0000-00000D2C0000}"/>
    <cellStyle name="ok!% 2 3" xfId="11118" xr:uid="{00000000-0005-0000-0000-00000E2C0000}"/>
    <cellStyle name="ok!% 20" xfId="11119" xr:uid="{00000000-0005-0000-0000-00000F2C0000}"/>
    <cellStyle name="ok!% 21" xfId="11120" xr:uid="{00000000-0005-0000-0000-0000102C0000}"/>
    <cellStyle name="ok!% 22" xfId="11121" xr:uid="{00000000-0005-0000-0000-0000112C0000}"/>
    <cellStyle name="ok!% 23" xfId="11122" xr:uid="{00000000-0005-0000-0000-0000122C0000}"/>
    <cellStyle name="ok!% 24" xfId="11123" xr:uid="{00000000-0005-0000-0000-0000132C0000}"/>
    <cellStyle name="ok!% 25" xfId="11124" xr:uid="{00000000-0005-0000-0000-0000142C0000}"/>
    <cellStyle name="ok!% 26" xfId="11125" xr:uid="{00000000-0005-0000-0000-0000152C0000}"/>
    <cellStyle name="ok!% 27" xfId="11126" xr:uid="{00000000-0005-0000-0000-0000162C0000}"/>
    <cellStyle name="ok!% 28" xfId="11127" xr:uid="{00000000-0005-0000-0000-0000172C0000}"/>
    <cellStyle name="ok!% 29" xfId="11128" xr:uid="{00000000-0005-0000-0000-0000182C0000}"/>
    <cellStyle name="ok!% 3" xfId="11129" xr:uid="{00000000-0005-0000-0000-0000192C0000}"/>
    <cellStyle name="ok!% 30" xfId="11130" xr:uid="{00000000-0005-0000-0000-00001A2C0000}"/>
    <cellStyle name="ok!% 31" xfId="11131" xr:uid="{00000000-0005-0000-0000-00001B2C0000}"/>
    <cellStyle name="ok!% 32" xfId="11132" xr:uid="{00000000-0005-0000-0000-00001C2C0000}"/>
    <cellStyle name="ok!% 33" xfId="11133" xr:uid="{00000000-0005-0000-0000-00001D2C0000}"/>
    <cellStyle name="ok!% 34" xfId="11134" xr:uid="{00000000-0005-0000-0000-00001E2C0000}"/>
    <cellStyle name="ok!% 35" xfId="11135" xr:uid="{00000000-0005-0000-0000-00001F2C0000}"/>
    <cellStyle name="ok!% 4" xfId="11136" xr:uid="{00000000-0005-0000-0000-0000202C0000}"/>
    <cellStyle name="ok!% 5" xfId="11137" xr:uid="{00000000-0005-0000-0000-0000212C0000}"/>
    <cellStyle name="ok!% 6" xfId="11138" xr:uid="{00000000-0005-0000-0000-0000222C0000}"/>
    <cellStyle name="ok!% 7" xfId="11139" xr:uid="{00000000-0005-0000-0000-0000232C0000}"/>
    <cellStyle name="ok!% 8" xfId="11140" xr:uid="{00000000-0005-0000-0000-0000242C0000}"/>
    <cellStyle name="ok!% 9" xfId="11141" xr:uid="{00000000-0005-0000-0000-0000252C0000}"/>
    <cellStyle name="ok!%_AMS Increment 30.11.09-13.12.09" xfId="11142" xr:uid="{00000000-0005-0000-0000-0000262C0000}"/>
    <cellStyle name="ok!_AMS Increment 30.11.09-13.12.09" xfId="11143" xr:uid="{00000000-0005-0000-0000-0000272C0000}"/>
    <cellStyle name="outh America" xfId="11144" xr:uid="{00000000-0005-0000-0000-0000282C0000}"/>
    <cellStyle name="outh America 2" xfId="11145" xr:uid="{00000000-0005-0000-0000-0000292C0000}"/>
    <cellStyle name="outh America 3" xfId="11146" xr:uid="{00000000-0005-0000-0000-00002A2C0000}"/>
    <cellStyle name="Output 10" xfId="11147" xr:uid="{00000000-0005-0000-0000-00002B2C0000}"/>
    <cellStyle name="Output 10 2" xfId="11148" xr:uid="{00000000-0005-0000-0000-00002C2C0000}"/>
    <cellStyle name="Output 10 2 2" xfId="11149" xr:uid="{00000000-0005-0000-0000-00002D2C0000}"/>
    <cellStyle name="Output 10 3" xfId="11150" xr:uid="{00000000-0005-0000-0000-00002E2C0000}"/>
    <cellStyle name="Output 10 3 2" xfId="11151" xr:uid="{00000000-0005-0000-0000-00002F2C0000}"/>
    <cellStyle name="Output 10 4" xfId="11152" xr:uid="{00000000-0005-0000-0000-0000302C0000}"/>
    <cellStyle name="Output 10 4 2" xfId="11153" xr:uid="{00000000-0005-0000-0000-0000312C0000}"/>
    <cellStyle name="Output 10 5" xfId="11154" xr:uid="{00000000-0005-0000-0000-0000322C0000}"/>
    <cellStyle name="Output 10 5 2" xfId="11155" xr:uid="{00000000-0005-0000-0000-0000332C0000}"/>
    <cellStyle name="Output 10 6" xfId="11156" xr:uid="{00000000-0005-0000-0000-0000342C0000}"/>
    <cellStyle name="Output 10 6 2" xfId="11157" xr:uid="{00000000-0005-0000-0000-0000352C0000}"/>
    <cellStyle name="Output 10 7" xfId="11158" xr:uid="{00000000-0005-0000-0000-0000362C0000}"/>
    <cellStyle name="Output 10 7 2" xfId="11159" xr:uid="{00000000-0005-0000-0000-0000372C0000}"/>
    <cellStyle name="Output 10 8" xfId="11160" xr:uid="{00000000-0005-0000-0000-0000382C0000}"/>
    <cellStyle name="Output 11" xfId="11161" xr:uid="{00000000-0005-0000-0000-0000392C0000}"/>
    <cellStyle name="Output 11 2" xfId="11162" xr:uid="{00000000-0005-0000-0000-00003A2C0000}"/>
    <cellStyle name="Output 11 2 2" xfId="11163" xr:uid="{00000000-0005-0000-0000-00003B2C0000}"/>
    <cellStyle name="Output 11 3" xfId="11164" xr:uid="{00000000-0005-0000-0000-00003C2C0000}"/>
    <cellStyle name="Output 11 3 2" xfId="11165" xr:uid="{00000000-0005-0000-0000-00003D2C0000}"/>
    <cellStyle name="Output 11 4" xfId="11166" xr:uid="{00000000-0005-0000-0000-00003E2C0000}"/>
    <cellStyle name="Output 11 4 2" xfId="11167" xr:uid="{00000000-0005-0000-0000-00003F2C0000}"/>
    <cellStyle name="Output 11 5" xfId="11168" xr:uid="{00000000-0005-0000-0000-0000402C0000}"/>
    <cellStyle name="Output 11 5 2" xfId="11169" xr:uid="{00000000-0005-0000-0000-0000412C0000}"/>
    <cellStyle name="Output 11 6" xfId="11170" xr:uid="{00000000-0005-0000-0000-0000422C0000}"/>
    <cellStyle name="Output 11 6 2" xfId="11171" xr:uid="{00000000-0005-0000-0000-0000432C0000}"/>
    <cellStyle name="Output 11 7" xfId="11172" xr:uid="{00000000-0005-0000-0000-0000442C0000}"/>
    <cellStyle name="Output 11 7 2" xfId="11173" xr:uid="{00000000-0005-0000-0000-0000452C0000}"/>
    <cellStyle name="Output 11 8" xfId="11174" xr:uid="{00000000-0005-0000-0000-0000462C0000}"/>
    <cellStyle name="Output 12" xfId="11175" xr:uid="{00000000-0005-0000-0000-0000472C0000}"/>
    <cellStyle name="Output 12 2" xfId="11176" xr:uid="{00000000-0005-0000-0000-0000482C0000}"/>
    <cellStyle name="Output 12 2 2" xfId="11177" xr:uid="{00000000-0005-0000-0000-0000492C0000}"/>
    <cellStyle name="Output 12 3" xfId="11178" xr:uid="{00000000-0005-0000-0000-00004A2C0000}"/>
    <cellStyle name="Output 12 3 2" xfId="11179" xr:uid="{00000000-0005-0000-0000-00004B2C0000}"/>
    <cellStyle name="Output 12 4" xfId="11180" xr:uid="{00000000-0005-0000-0000-00004C2C0000}"/>
    <cellStyle name="Output 12 4 2" xfId="11181" xr:uid="{00000000-0005-0000-0000-00004D2C0000}"/>
    <cellStyle name="Output 12 5" xfId="11182" xr:uid="{00000000-0005-0000-0000-00004E2C0000}"/>
    <cellStyle name="Output 12 5 2" xfId="11183" xr:uid="{00000000-0005-0000-0000-00004F2C0000}"/>
    <cellStyle name="Output 12 6" xfId="11184" xr:uid="{00000000-0005-0000-0000-0000502C0000}"/>
    <cellStyle name="Output 12 6 2" xfId="11185" xr:uid="{00000000-0005-0000-0000-0000512C0000}"/>
    <cellStyle name="Output 12 7" xfId="11186" xr:uid="{00000000-0005-0000-0000-0000522C0000}"/>
    <cellStyle name="Output 12 7 2" xfId="11187" xr:uid="{00000000-0005-0000-0000-0000532C0000}"/>
    <cellStyle name="Output 12 8" xfId="11188" xr:uid="{00000000-0005-0000-0000-0000542C0000}"/>
    <cellStyle name="Output 13" xfId="11189" xr:uid="{00000000-0005-0000-0000-0000552C0000}"/>
    <cellStyle name="Output 13 2" xfId="11190" xr:uid="{00000000-0005-0000-0000-0000562C0000}"/>
    <cellStyle name="Output 13 2 2" xfId="11191" xr:uid="{00000000-0005-0000-0000-0000572C0000}"/>
    <cellStyle name="Output 13 3" xfId="11192" xr:uid="{00000000-0005-0000-0000-0000582C0000}"/>
    <cellStyle name="Output 13 3 2" xfId="11193" xr:uid="{00000000-0005-0000-0000-0000592C0000}"/>
    <cellStyle name="Output 13 4" xfId="11194" xr:uid="{00000000-0005-0000-0000-00005A2C0000}"/>
    <cellStyle name="Output 13 4 2" xfId="11195" xr:uid="{00000000-0005-0000-0000-00005B2C0000}"/>
    <cellStyle name="Output 13 5" xfId="11196" xr:uid="{00000000-0005-0000-0000-00005C2C0000}"/>
    <cellStyle name="Output 13 5 2" xfId="11197" xr:uid="{00000000-0005-0000-0000-00005D2C0000}"/>
    <cellStyle name="Output 13 6" xfId="11198" xr:uid="{00000000-0005-0000-0000-00005E2C0000}"/>
    <cellStyle name="Output 13 6 2" xfId="11199" xr:uid="{00000000-0005-0000-0000-00005F2C0000}"/>
    <cellStyle name="Output 13 7" xfId="11200" xr:uid="{00000000-0005-0000-0000-0000602C0000}"/>
    <cellStyle name="Output 13 7 2" xfId="11201" xr:uid="{00000000-0005-0000-0000-0000612C0000}"/>
    <cellStyle name="Output 13 8" xfId="11202" xr:uid="{00000000-0005-0000-0000-0000622C0000}"/>
    <cellStyle name="Output 14" xfId="11203" xr:uid="{00000000-0005-0000-0000-0000632C0000}"/>
    <cellStyle name="Output 15" xfId="11204" xr:uid="{00000000-0005-0000-0000-0000642C0000}"/>
    <cellStyle name="Output 2" xfId="11205" xr:uid="{00000000-0005-0000-0000-0000652C0000}"/>
    <cellStyle name="Output 2 2" xfId="11206" xr:uid="{00000000-0005-0000-0000-0000662C0000}"/>
    <cellStyle name="Output 2 2 2" xfId="11207" xr:uid="{00000000-0005-0000-0000-0000672C0000}"/>
    <cellStyle name="Output 2 2 2 2" xfId="11208" xr:uid="{00000000-0005-0000-0000-0000682C0000}"/>
    <cellStyle name="Output 2 2 3" xfId="11209" xr:uid="{00000000-0005-0000-0000-0000692C0000}"/>
    <cellStyle name="Output 2 2 3 2" xfId="11210" xr:uid="{00000000-0005-0000-0000-00006A2C0000}"/>
    <cellStyle name="Output 2 2 4" xfId="11211" xr:uid="{00000000-0005-0000-0000-00006B2C0000}"/>
    <cellStyle name="Output 2 2 4 2" xfId="11212" xr:uid="{00000000-0005-0000-0000-00006C2C0000}"/>
    <cellStyle name="Output 2 2 5" xfId="11213" xr:uid="{00000000-0005-0000-0000-00006D2C0000}"/>
    <cellStyle name="Output 2 2 5 2" xfId="11214" xr:uid="{00000000-0005-0000-0000-00006E2C0000}"/>
    <cellStyle name="Output 2 2 6" xfId="11215" xr:uid="{00000000-0005-0000-0000-00006F2C0000}"/>
    <cellStyle name="Output 2 2 6 2" xfId="11216" xr:uid="{00000000-0005-0000-0000-0000702C0000}"/>
    <cellStyle name="Output 2 2 7" xfId="11217" xr:uid="{00000000-0005-0000-0000-0000712C0000}"/>
    <cellStyle name="Output 2 2 7 2" xfId="11218" xr:uid="{00000000-0005-0000-0000-0000722C0000}"/>
    <cellStyle name="Output 2 2 8" xfId="11219" xr:uid="{00000000-0005-0000-0000-0000732C0000}"/>
    <cellStyle name="Output 2 3" xfId="11220" xr:uid="{00000000-0005-0000-0000-0000742C0000}"/>
    <cellStyle name="Output 2 3 2" xfId="11221" xr:uid="{00000000-0005-0000-0000-0000752C0000}"/>
    <cellStyle name="Output 2 3 2 2" xfId="11222" xr:uid="{00000000-0005-0000-0000-0000762C0000}"/>
    <cellStyle name="Output 2 3 3" xfId="11223" xr:uid="{00000000-0005-0000-0000-0000772C0000}"/>
    <cellStyle name="Output 2 3 3 2" xfId="11224" xr:uid="{00000000-0005-0000-0000-0000782C0000}"/>
    <cellStyle name="Output 2 3 4" xfId="11225" xr:uid="{00000000-0005-0000-0000-0000792C0000}"/>
    <cellStyle name="Output 2 3 4 2" xfId="11226" xr:uid="{00000000-0005-0000-0000-00007A2C0000}"/>
    <cellStyle name="Output 2 3 5" xfId="11227" xr:uid="{00000000-0005-0000-0000-00007B2C0000}"/>
    <cellStyle name="Output 2 3 5 2" xfId="11228" xr:uid="{00000000-0005-0000-0000-00007C2C0000}"/>
    <cellStyle name="Output 2 3 6" xfId="11229" xr:uid="{00000000-0005-0000-0000-00007D2C0000}"/>
    <cellStyle name="Output 2 3 6 2" xfId="11230" xr:uid="{00000000-0005-0000-0000-00007E2C0000}"/>
    <cellStyle name="Output 2 3 7" xfId="11231" xr:uid="{00000000-0005-0000-0000-00007F2C0000}"/>
    <cellStyle name="Output 2 3 7 2" xfId="11232" xr:uid="{00000000-0005-0000-0000-0000802C0000}"/>
    <cellStyle name="Output 2 3 8" xfId="11233" xr:uid="{00000000-0005-0000-0000-0000812C0000}"/>
    <cellStyle name="Output 2 4" xfId="11234" xr:uid="{00000000-0005-0000-0000-0000822C0000}"/>
    <cellStyle name="Output 2 4 2" xfId="11235" xr:uid="{00000000-0005-0000-0000-0000832C0000}"/>
    <cellStyle name="Output 2 4 2 2" xfId="11236" xr:uid="{00000000-0005-0000-0000-0000842C0000}"/>
    <cellStyle name="Output 2 4 3" xfId="11237" xr:uid="{00000000-0005-0000-0000-0000852C0000}"/>
    <cellStyle name="Output 2 4 3 2" xfId="11238" xr:uid="{00000000-0005-0000-0000-0000862C0000}"/>
    <cellStyle name="Output 2 4 4" xfId="11239" xr:uid="{00000000-0005-0000-0000-0000872C0000}"/>
    <cellStyle name="Output 2 4 4 2" xfId="11240" xr:uid="{00000000-0005-0000-0000-0000882C0000}"/>
    <cellStyle name="Output 2 4 5" xfId="11241" xr:uid="{00000000-0005-0000-0000-0000892C0000}"/>
    <cellStyle name="Output 2 4 5 2" xfId="11242" xr:uid="{00000000-0005-0000-0000-00008A2C0000}"/>
    <cellStyle name="Output 2 4 6" xfId="11243" xr:uid="{00000000-0005-0000-0000-00008B2C0000}"/>
    <cellStyle name="Output 2 4 6 2" xfId="11244" xr:uid="{00000000-0005-0000-0000-00008C2C0000}"/>
    <cellStyle name="Output 2 4 7" xfId="11245" xr:uid="{00000000-0005-0000-0000-00008D2C0000}"/>
    <cellStyle name="Output 2 4 7 2" xfId="11246" xr:uid="{00000000-0005-0000-0000-00008E2C0000}"/>
    <cellStyle name="Output 2 4 8" xfId="11247" xr:uid="{00000000-0005-0000-0000-00008F2C0000}"/>
    <cellStyle name="Output 3" xfId="11248" xr:uid="{00000000-0005-0000-0000-0000902C0000}"/>
    <cellStyle name="Output 3 10" xfId="11249" xr:uid="{00000000-0005-0000-0000-0000912C0000}"/>
    <cellStyle name="Output 3 10 2" xfId="11250" xr:uid="{00000000-0005-0000-0000-0000922C0000}"/>
    <cellStyle name="Output 3 11" xfId="11251" xr:uid="{00000000-0005-0000-0000-0000932C0000}"/>
    <cellStyle name="Output 3 11 2" xfId="11252" xr:uid="{00000000-0005-0000-0000-0000942C0000}"/>
    <cellStyle name="Output 3 12" xfId="11253" xr:uid="{00000000-0005-0000-0000-0000952C0000}"/>
    <cellStyle name="Output 3 12 2" xfId="11254" xr:uid="{00000000-0005-0000-0000-0000962C0000}"/>
    <cellStyle name="Output 3 13" xfId="11255" xr:uid="{00000000-0005-0000-0000-0000972C0000}"/>
    <cellStyle name="Output 3 2" xfId="11256" xr:uid="{00000000-0005-0000-0000-0000982C0000}"/>
    <cellStyle name="Output 3 2 2" xfId="11257" xr:uid="{00000000-0005-0000-0000-0000992C0000}"/>
    <cellStyle name="Output 3 2 2 2" xfId="11258" xr:uid="{00000000-0005-0000-0000-00009A2C0000}"/>
    <cellStyle name="Output 3 2 3" xfId="11259" xr:uid="{00000000-0005-0000-0000-00009B2C0000}"/>
    <cellStyle name="Output 3 2 3 2" xfId="11260" xr:uid="{00000000-0005-0000-0000-00009C2C0000}"/>
    <cellStyle name="Output 3 2 4" xfId="11261" xr:uid="{00000000-0005-0000-0000-00009D2C0000}"/>
    <cellStyle name="Output 3 2 4 2" xfId="11262" xr:uid="{00000000-0005-0000-0000-00009E2C0000}"/>
    <cellStyle name="Output 3 2 5" xfId="11263" xr:uid="{00000000-0005-0000-0000-00009F2C0000}"/>
    <cellStyle name="Output 3 2 5 2" xfId="11264" xr:uid="{00000000-0005-0000-0000-0000A02C0000}"/>
    <cellStyle name="Output 3 2 6" xfId="11265" xr:uid="{00000000-0005-0000-0000-0000A12C0000}"/>
    <cellStyle name="Output 3 2 6 2" xfId="11266" xr:uid="{00000000-0005-0000-0000-0000A22C0000}"/>
    <cellStyle name="Output 3 2 7" xfId="11267" xr:uid="{00000000-0005-0000-0000-0000A32C0000}"/>
    <cellStyle name="Output 3 2 7 2" xfId="11268" xr:uid="{00000000-0005-0000-0000-0000A42C0000}"/>
    <cellStyle name="Output 3 2 8" xfId="11269" xr:uid="{00000000-0005-0000-0000-0000A52C0000}"/>
    <cellStyle name="Output 3 3" xfId="11270" xr:uid="{00000000-0005-0000-0000-0000A62C0000}"/>
    <cellStyle name="Output 3 3 2" xfId="11271" xr:uid="{00000000-0005-0000-0000-0000A72C0000}"/>
    <cellStyle name="Output 3 3 2 2" xfId="11272" xr:uid="{00000000-0005-0000-0000-0000A82C0000}"/>
    <cellStyle name="Output 3 3 3" xfId="11273" xr:uid="{00000000-0005-0000-0000-0000A92C0000}"/>
    <cellStyle name="Output 3 3 3 2" xfId="11274" xr:uid="{00000000-0005-0000-0000-0000AA2C0000}"/>
    <cellStyle name="Output 3 3 4" xfId="11275" xr:uid="{00000000-0005-0000-0000-0000AB2C0000}"/>
    <cellStyle name="Output 3 3 4 2" xfId="11276" xr:uid="{00000000-0005-0000-0000-0000AC2C0000}"/>
    <cellStyle name="Output 3 3 5" xfId="11277" xr:uid="{00000000-0005-0000-0000-0000AD2C0000}"/>
    <cellStyle name="Output 3 3 5 2" xfId="11278" xr:uid="{00000000-0005-0000-0000-0000AE2C0000}"/>
    <cellStyle name="Output 3 3 6" xfId="11279" xr:uid="{00000000-0005-0000-0000-0000AF2C0000}"/>
    <cellStyle name="Output 3 3 6 2" xfId="11280" xr:uid="{00000000-0005-0000-0000-0000B02C0000}"/>
    <cellStyle name="Output 3 3 7" xfId="11281" xr:uid="{00000000-0005-0000-0000-0000B12C0000}"/>
    <cellStyle name="Output 3 3 7 2" xfId="11282" xr:uid="{00000000-0005-0000-0000-0000B22C0000}"/>
    <cellStyle name="Output 3 3 8" xfId="11283" xr:uid="{00000000-0005-0000-0000-0000B32C0000}"/>
    <cellStyle name="Output 3 4" xfId="11284" xr:uid="{00000000-0005-0000-0000-0000B42C0000}"/>
    <cellStyle name="Output 3 4 2" xfId="11285" xr:uid="{00000000-0005-0000-0000-0000B52C0000}"/>
    <cellStyle name="Output 3 4 2 2" xfId="11286" xr:uid="{00000000-0005-0000-0000-0000B62C0000}"/>
    <cellStyle name="Output 3 4 3" xfId="11287" xr:uid="{00000000-0005-0000-0000-0000B72C0000}"/>
    <cellStyle name="Output 3 4 3 2" xfId="11288" xr:uid="{00000000-0005-0000-0000-0000B82C0000}"/>
    <cellStyle name="Output 3 4 4" xfId="11289" xr:uid="{00000000-0005-0000-0000-0000B92C0000}"/>
    <cellStyle name="Output 3 4 4 2" xfId="11290" xr:uid="{00000000-0005-0000-0000-0000BA2C0000}"/>
    <cellStyle name="Output 3 4 5" xfId="11291" xr:uid="{00000000-0005-0000-0000-0000BB2C0000}"/>
    <cellStyle name="Output 3 4 5 2" xfId="11292" xr:uid="{00000000-0005-0000-0000-0000BC2C0000}"/>
    <cellStyle name="Output 3 4 6" xfId="11293" xr:uid="{00000000-0005-0000-0000-0000BD2C0000}"/>
    <cellStyle name="Output 3 4 6 2" xfId="11294" xr:uid="{00000000-0005-0000-0000-0000BE2C0000}"/>
    <cellStyle name="Output 3 4 7" xfId="11295" xr:uid="{00000000-0005-0000-0000-0000BF2C0000}"/>
    <cellStyle name="Output 3 4 7 2" xfId="11296" xr:uid="{00000000-0005-0000-0000-0000C02C0000}"/>
    <cellStyle name="Output 3 4 8" xfId="11297" xr:uid="{00000000-0005-0000-0000-0000C12C0000}"/>
    <cellStyle name="Output 3 5" xfId="11298" xr:uid="{00000000-0005-0000-0000-0000C22C0000}"/>
    <cellStyle name="Output 3 6" xfId="11299" xr:uid="{00000000-0005-0000-0000-0000C32C0000}"/>
    <cellStyle name="Output 3 7" xfId="11300" xr:uid="{00000000-0005-0000-0000-0000C42C0000}"/>
    <cellStyle name="Output 3 7 2" xfId="11301" xr:uid="{00000000-0005-0000-0000-0000C52C0000}"/>
    <cellStyle name="Output 3 8" xfId="11302" xr:uid="{00000000-0005-0000-0000-0000C62C0000}"/>
    <cellStyle name="Output 3 8 2" xfId="11303" xr:uid="{00000000-0005-0000-0000-0000C72C0000}"/>
    <cellStyle name="Output 3 9" xfId="11304" xr:uid="{00000000-0005-0000-0000-0000C82C0000}"/>
    <cellStyle name="Output 3 9 2" xfId="11305" xr:uid="{00000000-0005-0000-0000-0000C92C0000}"/>
    <cellStyle name="Output 4" xfId="11306" xr:uid="{00000000-0005-0000-0000-0000CA2C0000}"/>
    <cellStyle name="Output 4 2" xfId="11307" xr:uid="{00000000-0005-0000-0000-0000CB2C0000}"/>
    <cellStyle name="Output 4 2 2" xfId="11308" xr:uid="{00000000-0005-0000-0000-0000CC2C0000}"/>
    <cellStyle name="Output 4 3" xfId="11309" xr:uid="{00000000-0005-0000-0000-0000CD2C0000}"/>
    <cellStyle name="Output 4 3 2" xfId="11310" xr:uid="{00000000-0005-0000-0000-0000CE2C0000}"/>
    <cellStyle name="Output 4 4" xfId="11311" xr:uid="{00000000-0005-0000-0000-0000CF2C0000}"/>
    <cellStyle name="Output 4 4 2" xfId="11312" xr:uid="{00000000-0005-0000-0000-0000D02C0000}"/>
    <cellStyle name="Output 4 5" xfId="11313" xr:uid="{00000000-0005-0000-0000-0000D12C0000}"/>
    <cellStyle name="Output 4 5 2" xfId="11314" xr:uid="{00000000-0005-0000-0000-0000D22C0000}"/>
    <cellStyle name="Output 4 6" xfId="11315" xr:uid="{00000000-0005-0000-0000-0000D32C0000}"/>
    <cellStyle name="Output 4 6 2" xfId="11316" xr:uid="{00000000-0005-0000-0000-0000D42C0000}"/>
    <cellStyle name="Output 4 7" xfId="11317" xr:uid="{00000000-0005-0000-0000-0000D52C0000}"/>
    <cellStyle name="Output 4 7 2" xfId="11318" xr:uid="{00000000-0005-0000-0000-0000D62C0000}"/>
    <cellStyle name="Output 4 8" xfId="11319" xr:uid="{00000000-0005-0000-0000-0000D72C0000}"/>
    <cellStyle name="Output 5" xfId="11320" xr:uid="{00000000-0005-0000-0000-0000D82C0000}"/>
    <cellStyle name="Output 5 2" xfId="11321" xr:uid="{00000000-0005-0000-0000-0000D92C0000}"/>
    <cellStyle name="Output 5 2 2" xfId="11322" xr:uid="{00000000-0005-0000-0000-0000DA2C0000}"/>
    <cellStyle name="Output 5 3" xfId="11323" xr:uid="{00000000-0005-0000-0000-0000DB2C0000}"/>
    <cellStyle name="Output 5 3 2" xfId="11324" xr:uid="{00000000-0005-0000-0000-0000DC2C0000}"/>
    <cellStyle name="Output 5 4" xfId="11325" xr:uid="{00000000-0005-0000-0000-0000DD2C0000}"/>
    <cellStyle name="Output 5 4 2" xfId="11326" xr:uid="{00000000-0005-0000-0000-0000DE2C0000}"/>
    <cellStyle name="Output 5 5" xfId="11327" xr:uid="{00000000-0005-0000-0000-0000DF2C0000}"/>
    <cellStyle name="Output 5 5 2" xfId="11328" xr:uid="{00000000-0005-0000-0000-0000E02C0000}"/>
    <cellStyle name="Output 5 6" xfId="11329" xr:uid="{00000000-0005-0000-0000-0000E12C0000}"/>
    <cellStyle name="Output 5 6 2" xfId="11330" xr:uid="{00000000-0005-0000-0000-0000E22C0000}"/>
    <cellStyle name="Output 5 7" xfId="11331" xr:uid="{00000000-0005-0000-0000-0000E32C0000}"/>
    <cellStyle name="Output 5 7 2" xfId="11332" xr:uid="{00000000-0005-0000-0000-0000E42C0000}"/>
    <cellStyle name="Output 5 8" xfId="11333" xr:uid="{00000000-0005-0000-0000-0000E52C0000}"/>
    <cellStyle name="Output 6" xfId="11334" xr:uid="{00000000-0005-0000-0000-0000E62C0000}"/>
    <cellStyle name="Output 6 2" xfId="11335" xr:uid="{00000000-0005-0000-0000-0000E72C0000}"/>
    <cellStyle name="Output 6 2 2" xfId="11336" xr:uid="{00000000-0005-0000-0000-0000E82C0000}"/>
    <cellStyle name="Output 6 3" xfId="11337" xr:uid="{00000000-0005-0000-0000-0000E92C0000}"/>
    <cellStyle name="Output 6 3 2" xfId="11338" xr:uid="{00000000-0005-0000-0000-0000EA2C0000}"/>
    <cellStyle name="Output 6 4" xfId="11339" xr:uid="{00000000-0005-0000-0000-0000EB2C0000}"/>
    <cellStyle name="Output 6 4 2" xfId="11340" xr:uid="{00000000-0005-0000-0000-0000EC2C0000}"/>
    <cellStyle name="Output 6 5" xfId="11341" xr:uid="{00000000-0005-0000-0000-0000ED2C0000}"/>
    <cellStyle name="Output 6 5 2" xfId="11342" xr:uid="{00000000-0005-0000-0000-0000EE2C0000}"/>
    <cellStyle name="Output 6 6" xfId="11343" xr:uid="{00000000-0005-0000-0000-0000EF2C0000}"/>
    <cellStyle name="Output 6 6 2" xfId="11344" xr:uid="{00000000-0005-0000-0000-0000F02C0000}"/>
    <cellStyle name="Output 6 7" xfId="11345" xr:uid="{00000000-0005-0000-0000-0000F12C0000}"/>
    <cellStyle name="Output 6 7 2" xfId="11346" xr:uid="{00000000-0005-0000-0000-0000F22C0000}"/>
    <cellStyle name="Output 6 8" xfId="11347" xr:uid="{00000000-0005-0000-0000-0000F32C0000}"/>
    <cellStyle name="Output 7" xfId="11348" xr:uid="{00000000-0005-0000-0000-0000F42C0000}"/>
    <cellStyle name="Output 7 2" xfId="11349" xr:uid="{00000000-0005-0000-0000-0000F52C0000}"/>
    <cellStyle name="Output 7 2 2" xfId="11350" xr:uid="{00000000-0005-0000-0000-0000F62C0000}"/>
    <cellStyle name="Output 7 3" xfId="11351" xr:uid="{00000000-0005-0000-0000-0000F72C0000}"/>
    <cellStyle name="Output 7 3 2" xfId="11352" xr:uid="{00000000-0005-0000-0000-0000F82C0000}"/>
    <cellStyle name="Output 7 4" xfId="11353" xr:uid="{00000000-0005-0000-0000-0000F92C0000}"/>
    <cellStyle name="Output 7 4 2" xfId="11354" xr:uid="{00000000-0005-0000-0000-0000FA2C0000}"/>
    <cellStyle name="Output 7 5" xfId="11355" xr:uid="{00000000-0005-0000-0000-0000FB2C0000}"/>
    <cellStyle name="Output 7 5 2" xfId="11356" xr:uid="{00000000-0005-0000-0000-0000FC2C0000}"/>
    <cellStyle name="Output 7 6" xfId="11357" xr:uid="{00000000-0005-0000-0000-0000FD2C0000}"/>
    <cellStyle name="Output 7 6 2" xfId="11358" xr:uid="{00000000-0005-0000-0000-0000FE2C0000}"/>
    <cellStyle name="Output 7 7" xfId="11359" xr:uid="{00000000-0005-0000-0000-0000FF2C0000}"/>
    <cellStyle name="Output 7 7 2" xfId="11360" xr:uid="{00000000-0005-0000-0000-0000002D0000}"/>
    <cellStyle name="Output 7 8" xfId="11361" xr:uid="{00000000-0005-0000-0000-0000012D0000}"/>
    <cellStyle name="Output 8" xfId="11362" xr:uid="{00000000-0005-0000-0000-0000022D0000}"/>
    <cellStyle name="Output 8 2" xfId="11363" xr:uid="{00000000-0005-0000-0000-0000032D0000}"/>
    <cellStyle name="Output 8 2 2" xfId="11364" xr:uid="{00000000-0005-0000-0000-0000042D0000}"/>
    <cellStyle name="Output 8 3" xfId="11365" xr:uid="{00000000-0005-0000-0000-0000052D0000}"/>
    <cellStyle name="Output 8 3 2" xfId="11366" xr:uid="{00000000-0005-0000-0000-0000062D0000}"/>
    <cellStyle name="Output 8 4" xfId="11367" xr:uid="{00000000-0005-0000-0000-0000072D0000}"/>
    <cellStyle name="Output 8 4 2" xfId="11368" xr:uid="{00000000-0005-0000-0000-0000082D0000}"/>
    <cellStyle name="Output 8 5" xfId="11369" xr:uid="{00000000-0005-0000-0000-0000092D0000}"/>
    <cellStyle name="Output 8 5 2" xfId="11370" xr:uid="{00000000-0005-0000-0000-00000A2D0000}"/>
    <cellStyle name="Output 8 6" xfId="11371" xr:uid="{00000000-0005-0000-0000-00000B2D0000}"/>
    <cellStyle name="Output 8 6 2" xfId="11372" xr:uid="{00000000-0005-0000-0000-00000C2D0000}"/>
    <cellStyle name="Output 8 7" xfId="11373" xr:uid="{00000000-0005-0000-0000-00000D2D0000}"/>
    <cellStyle name="Output 8 7 2" xfId="11374" xr:uid="{00000000-0005-0000-0000-00000E2D0000}"/>
    <cellStyle name="Output 8 8" xfId="11375" xr:uid="{00000000-0005-0000-0000-00000F2D0000}"/>
    <cellStyle name="Output 9" xfId="11376" xr:uid="{00000000-0005-0000-0000-0000102D0000}"/>
    <cellStyle name="Output 9 2" xfId="11377" xr:uid="{00000000-0005-0000-0000-0000112D0000}"/>
    <cellStyle name="Output 9 2 2" xfId="11378" xr:uid="{00000000-0005-0000-0000-0000122D0000}"/>
    <cellStyle name="Output 9 3" xfId="11379" xr:uid="{00000000-0005-0000-0000-0000132D0000}"/>
    <cellStyle name="Output 9 3 2" xfId="11380" xr:uid="{00000000-0005-0000-0000-0000142D0000}"/>
    <cellStyle name="Output 9 4" xfId="11381" xr:uid="{00000000-0005-0000-0000-0000152D0000}"/>
    <cellStyle name="Output 9 4 2" xfId="11382" xr:uid="{00000000-0005-0000-0000-0000162D0000}"/>
    <cellStyle name="Output 9 5" xfId="11383" xr:uid="{00000000-0005-0000-0000-0000172D0000}"/>
    <cellStyle name="Output 9 5 2" xfId="11384" xr:uid="{00000000-0005-0000-0000-0000182D0000}"/>
    <cellStyle name="Output 9 6" xfId="11385" xr:uid="{00000000-0005-0000-0000-0000192D0000}"/>
    <cellStyle name="Output 9 6 2" xfId="11386" xr:uid="{00000000-0005-0000-0000-00001A2D0000}"/>
    <cellStyle name="Output 9 7" xfId="11387" xr:uid="{00000000-0005-0000-0000-00001B2D0000}"/>
    <cellStyle name="Output 9 7 2" xfId="11388" xr:uid="{00000000-0005-0000-0000-00001C2D0000}"/>
    <cellStyle name="Output 9 8" xfId="11389" xr:uid="{00000000-0005-0000-0000-00001D2D0000}"/>
    <cellStyle name="Output Amounts" xfId="40" xr:uid="{00000000-0005-0000-0000-00001E2D0000}"/>
    <cellStyle name="Output colorato" xfId="11390" xr:uid="{00000000-0005-0000-0000-00001F2D0000}"/>
    <cellStyle name="Output colorato 2" xfId="11391" xr:uid="{00000000-0005-0000-0000-0000202D0000}"/>
    <cellStyle name="Output colorato 2 2" xfId="11392" xr:uid="{00000000-0005-0000-0000-0000212D0000}"/>
    <cellStyle name="Output colorato 2 3" xfId="11393" xr:uid="{00000000-0005-0000-0000-0000222D0000}"/>
    <cellStyle name="Output colorato 3" xfId="11394" xr:uid="{00000000-0005-0000-0000-0000232D0000}"/>
    <cellStyle name="Output colorato 4" xfId="11395" xr:uid="{00000000-0005-0000-0000-0000242D0000}"/>
    <cellStyle name="Output Column Headings" xfId="41" xr:uid="{00000000-0005-0000-0000-0000252D0000}"/>
    <cellStyle name="Output Line Items" xfId="42" xr:uid="{00000000-0005-0000-0000-0000262D0000}"/>
    <cellStyle name="Output Line Items 2" xfId="11396" xr:uid="{00000000-0005-0000-0000-0000272D0000}"/>
    <cellStyle name="Output Line Items 2 2" xfId="18169" xr:uid="{00000000-0005-0000-0000-0000282D0000}"/>
    <cellStyle name="Output Line Items 2 2 2" xfId="18331" xr:uid="{00000000-0005-0000-0000-0000292D0000}"/>
    <cellStyle name="Output Line Items 3" xfId="18168" xr:uid="{00000000-0005-0000-0000-00002A2D0000}"/>
    <cellStyle name="Output Line Items 3 2" xfId="18330" xr:uid="{00000000-0005-0000-0000-00002B2D0000}"/>
    <cellStyle name="Output Report Heading" xfId="43" xr:uid="{00000000-0005-0000-0000-00002C2D0000}"/>
    <cellStyle name="Output Report Title" xfId="44" xr:uid="{00000000-0005-0000-0000-00002D2D0000}"/>
    <cellStyle name="Page Heading Large" xfId="11397" xr:uid="{00000000-0005-0000-0000-00002E2D0000}"/>
    <cellStyle name="Page Heading Small" xfId="11398" xr:uid="{00000000-0005-0000-0000-00002F2D0000}"/>
    <cellStyle name="PAUL" xfId="11399" xr:uid="{00000000-0005-0000-0000-0000302D0000}"/>
    <cellStyle name="PAUL 2" xfId="11400" xr:uid="{00000000-0005-0000-0000-0000312D0000}"/>
    <cellStyle name="Pénznem [0]_Munka1" xfId="11401" xr:uid="{00000000-0005-0000-0000-0000322D0000}"/>
    <cellStyle name="Pénznem_Munka1" xfId="11402" xr:uid="{00000000-0005-0000-0000-0000332D0000}"/>
    <cellStyle name="Percent" xfId="53" builtinId="5"/>
    <cellStyle name="PERCENT %" xfId="11403" xr:uid="{00000000-0005-0000-0000-0000352D0000}"/>
    <cellStyle name="Percent (0)" xfId="11404" xr:uid="{00000000-0005-0000-0000-0000362D0000}"/>
    <cellStyle name="Percent (0) 2" xfId="11405" xr:uid="{00000000-0005-0000-0000-0000372D0000}"/>
    <cellStyle name="Percent (0) 2 2" xfId="11406" xr:uid="{00000000-0005-0000-0000-0000382D0000}"/>
    <cellStyle name="Percent (0) 2 3" xfId="11407" xr:uid="{00000000-0005-0000-0000-0000392D0000}"/>
    <cellStyle name="Percent (0) 3" xfId="11408" xr:uid="{00000000-0005-0000-0000-00003A2D0000}"/>
    <cellStyle name="Percent (0) 4" xfId="11409" xr:uid="{00000000-0005-0000-0000-00003B2D0000}"/>
    <cellStyle name="Percent (1)" xfId="11410" xr:uid="{00000000-0005-0000-0000-00003C2D0000}"/>
    <cellStyle name="Percent (1) 2" xfId="11411" xr:uid="{00000000-0005-0000-0000-00003D2D0000}"/>
    <cellStyle name="Percent (1) 2 2" xfId="11412" xr:uid="{00000000-0005-0000-0000-00003E2D0000}"/>
    <cellStyle name="Percent (1) 2 3" xfId="11413" xr:uid="{00000000-0005-0000-0000-00003F2D0000}"/>
    <cellStyle name="Percent (1) 3" xfId="11414" xr:uid="{00000000-0005-0000-0000-0000402D0000}"/>
    <cellStyle name="Percent (1) 4" xfId="11415" xr:uid="{00000000-0005-0000-0000-0000412D0000}"/>
    <cellStyle name="Percent (2)" xfId="11416" xr:uid="{00000000-0005-0000-0000-0000422D0000}"/>
    <cellStyle name="Percent (2) 2" xfId="11417" xr:uid="{00000000-0005-0000-0000-0000432D0000}"/>
    <cellStyle name="Percent [0]" xfId="11418" xr:uid="{00000000-0005-0000-0000-0000442D0000}"/>
    <cellStyle name="Percent [00]" xfId="11419" xr:uid="{00000000-0005-0000-0000-0000452D0000}"/>
    <cellStyle name="Percent [2]" xfId="11420" xr:uid="{00000000-0005-0000-0000-0000462D0000}"/>
    <cellStyle name="Percent [2] 10" xfId="11421" xr:uid="{00000000-0005-0000-0000-0000472D0000}"/>
    <cellStyle name="Percent [2] 11" xfId="11422" xr:uid="{00000000-0005-0000-0000-0000482D0000}"/>
    <cellStyle name="Percent [2] 12" xfId="11423" xr:uid="{00000000-0005-0000-0000-0000492D0000}"/>
    <cellStyle name="Percent [2] 13" xfId="11424" xr:uid="{00000000-0005-0000-0000-00004A2D0000}"/>
    <cellStyle name="Percent [2] 14" xfId="11425" xr:uid="{00000000-0005-0000-0000-00004B2D0000}"/>
    <cellStyle name="Percent [2] 15" xfId="11426" xr:uid="{00000000-0005-0000-0000-00004C2D0000}"/>
    <cellStyle name="Percent [2] 16" xfId="11427" xr:uid="{00000000-0005-0000-0000-00004D2D0000}"/>
    <cellStyle name="Percent [2] 17" xfId="11428" xr:uid="{00000000-0005-0000-0000-00004E2D0000}"/>
    <cellStyle name="Percent [2] 18" xfId="11429" xr:uid="{00000000-0005-0000-0000-00004F2D0000}"/>
    <cellStyle name="Percent [2] 19" xfId="11430" xr:uid="{00000000-0005-0000-0000-0000502D0000}"/>
    <cellStyle name="Percent [2] 2" xfId="11431" xr:uid="{00000000-0005-0000-0000-0000512D0000}"/>
    <cellStyle name="Percent [2] 2 2" xfId="11432" xr:uid="{00000000-0005-0000-0000-0000522D0000}"/>
    <cellStyle name="Percent [2] 20" xfId="11433" xr:uid="{00000000-0005-0000-0000-0000532D0000}"/>
    <cellStyle name="Percent [2] 21" xfId="11434" xr:uid="{00000000-0005-0000-0000-0000542D0000}"/>
    <cellStyle name="Percent [2] 22" xfId="11435" xr:uid="{00000000-0005-0000-0000-0000552D0000}"/>
    <cellStyle name="Percent [2] 23" xfId="11436" xr:uid="{00000000-0005-0000-0000-0000562D0000}"/>
    <cellStyle name="Percent [2] 24" xfId="11437" xr:uid="{00000000-0005-0000-0000-0000572D0000}"/>
    <cellStyle name="Percent [2] 25" xfId="11438" xr:uid="{00000000-0005-0000-0000-0000582D0000}"/>
    <cellStyle name="Percent [2] 26" xfId="11439" xr:uid="{00000000-0005-0000-0000-0000592D0000}"/>
    <cellStyle name="Percent [2] 27" xfId="11440" xr:uid="{00000000-0005-0000-0000-00005A2D0000}"/>
    <cellStyle name="Percent [2] 28" xfId="11441" xr:uid="{00000000-0005-0000-0000-00005B2D0000}"/>
    <cellStyle name="Percent [2] 29" xfId="11442" xr:uid="{00000000-0005-0000-0000-00005C2D0000}"/>
    <cellStyle name="Percent [2] 3" xfId="11443" xr:uid="{00000000-0005-0000-0000-00005D2D0000}"/>
    <cellStyle name="Percent [2] 30" xfId="11444" xr:uid="{00000000-0005-0000-0000-00005E2D0000}"/>
    <cellStyle name="Percent [2] 31" xfId="11445" xr:uid="{00000000-0005-0000-0000-00005F2D0000}"/>
    <cellStyle name="Percent [2] 32" xfId="11446" xr:uid="{00000000-0005-0000-0000-0000602D0000}"/>
    <cellStyle name="Percent [2] 33" xfId="11447" xr:uid="{00000000-0005-0000-0000-0000612D0000}"/>
    <cellStyle name="Percent [2] 34" xfId="11448" xr:uid="{00000000-0005-0000-0000-0000622D0000}"/>
    <cellStyle name="Percent [2] 35" xfId="11449" xr:uid="{00000000-0005-0000-0000-0000632D0000}"/>
    <cellStyle name="Percent [2] 36" xfId="11450" xr:uid="{00000000-0005-0000-0000-0000642D0000}"/>
    <cellStyle name="Percent [2] 37" xfId="11451" xr:uid="{00000000-0005-0000-0000-0000652D0000}"/>
    <cellStyle name="Percent [2] 38" xfId="11452" xr:uid="{00000000-0005-0000-0000-0000662D0000}"/>
    <cellStyle name="Percent [2] 39" xfId="11453" xr:uid="{00000000-0005-0000-0000-0000672D0000}"/>
    <cellStyle name="Percent [2] 4" xfId="11454" xr:uid="{00000000-0005-0000-0000-0000682D0000}"/>
    <cellStyle name="Percent [2] 40" xfId="11455" xr:uid="{00000000-0005-0000-0000-0000692D0000}"/>
    <cellStyle name="Percent [2] 41" xfId="11456" xr:uid="{00000000-0005-0000-0000-00006A2D0000}"/>
    <cellStyle name="Percent [2] 5" xfId="11457" xr:uid="{00000000-0005-0000-0000-00006B2D0000}"/>
    <cellStyle name="Percent [2] 6" xfId="11458" xr:uid="{00000000-0005-0000-0000-00006C2D0000}"/>
    <cellStyle name="Percent [2] 7" xfId="11459" xr:uid="{00000000-0005-0000-0000-00006D2D0000}"/>
    <cellStyle name="Percent [2] 8" xfId="11460" xr:uid="{00000000-0005-0000-0000-00006E2D0000}"/>
    <cellStyle name="Percent [2] 9" xfId="11461" xr:uid="{00000000-0005-0000-0000-00006F2D0000}"/>
    <cellStyle name="Percent 10" xfId="11462" xr:uid="{00000000-0005-0000-0000-0000702D0000}"/>
    <cellStyle name="Percent 10 2" xfId="11463" xr:uid="{00000000-0005-0000-0000-0000712D0000}"/>
    <cellStyle name="Percent 10 3" xfId="11464" xr:uid="{00000000-0005-0000-0000-0000722D0000}"/>
    <cellStyle name="Percent 10 4" xfId="11465" xr:uid="{00000000-0005-0000-0000-0000732D0000}"/>
    <cellStyle name="Percent 100" xfId="11466" xr:uid="{00000000-0005-0000-0000-0000742D0000}"/>
    <cellStyle name="Percent 101" xfId="11467" xr:uid="{00000000-0005-0000-0000-0000752D0000}"/>
    <cellStyle name="Percent 102" xfId="11468" xr:uid="{00000000-0005-0000-0000-0000762D0000}"/>
    <cellStyle name="Percent 103" xfId="11469" xr:uid="{00000000-0005-0000-0000-0000772D0000}"/>
    <cellStyle name="Percent 104" xfId="11470" xr:uid="{00000000-0005-0000-0000-0000782D0000}"/>
    <cellStyle name="Percent 105" xfId="11471" xr:uid="{00000000-0005-0000-0000-0000792D0000}"/>
    <cellStyle name="Percent 106" xfId="11472" xr:uid="{00000000-0005-0000-0000-00007A2D0000}"/>
    <cellStyle name="Percent 106 2" xfId="18170" xr:uid="{00000000-0005-0000-0000-00007B2D0000}"/>
    <cellStyle name="Percent 106 2 2" xfId="18312" xr:uid="{00000000-0005-0000-0000-00007C2D0000}"/>
    <cellStyle name="Percent 106 3" xfId="18261" xr:uid="{00000000-0005-0000-0000-00007D2D0000}"/>
    <cellStyle name="Percent 107" xfId="11473" xr:uid="{00000000-0005-0000-0000-00007E2D0000}"/>
    <cellStyle name="Percent 107 2" xfId="18171" xr:uid="{00000000-0005-0000-0000-00007F2D0000}"/>
    <cellStyle name="Percent 107 2 2" xfId="18313" xr:uid="{00000000-0005-0000-0000-0000802D0000}"/>
    <cellStyle name="Percent 107 3" xfId="18262" xr:uid="{00000000-0005-0000-0000-0000812D0000}"/>
    <cellStyle name="Percent 108" xfId="11474" xr:uid="{00000000-0005-0000-0000-0000822D0000}"/>
    <cellStyle name="Percent 108 2" xfId="18172" xr:uid="{00000000-0005-0000-0000-0000832D0000}"/>
    <cellStyle name="Percent 108 2 2" xfId="18314" xr:uid="{00000000-0005-0000-0000-0000842D0000}"/>
    <cellStyle name="Percent 108 3" xfId="18263" xr:uid="{00000000-0005-0000-0000-0000852D0000}"/>
    <cellStyle name="Percent 109" xfId="11475" xr:uid="{00000000-0005-0000-0000-0000862D0000}"/>
    <cellStyle name="Percent 109 2" xfId="18173" xr:uid="{00000000-0005-0000-0000-0000872D0000}"/>
    <cellStyle name="Percent 109 2 2" xfId="18315" xr:uid="{00000000-0005-0000-0000-0000882D0000}"/>
    <cellStyle name="Percent 109 3" xfId="18264" xr:uid="{00000000-0005-0000-0000-0000892D0000}"/>
    <cellStyle name="Percent 11" xfId="11476" xr:uid="{00000000-0005-0000-0000-00008A2D0000}"/>
    <cellStyle name="Percent 11 2" xfId="11477" xr:uid="{00000000-0005-0000-0000-00008B2D0000}"/>
    <cellStyle name="Percent 11 3" xfId="11478" xr:uid="{00000000-0005-0000-0000-00008C2D0000}"/>
    <cellStyle name="Percent 11 4" xfId="11479" xr:uid="{00000000-0005-0000-0000-00008D2D0000}"/>
    <cellStyle name="Percent 110" xfId="11480" xr:uid="{00000000-0005-0000-0000-00008E2D0000}"/>
    <cellStyle name="Percent 110 2" xfId="18174" xr:uid="{00000000-0005-0000-0000-00008F2D0000}"/>
    <cellStyle name="Percent 110 2 2" xfId="18316" xr:uid="{00000000-0005-0000-0000-0000902D0000}"/>
    <cellStyle name="Percent 110 3" xfId="18265" xr:uid="{00000000-0005-0000-0000-0000912D0000}"/>
    <cellStyle name="Percent 111" xfId="18178" xr:uid="{00000000-0005-0000-0000-0000922D0000}"/>
    <cellStyle name="Percent 111 2" xfId="18319" xr:uid="{00000000-0005-0000-0000-0000932D0000}"/>
    <cellStyle name="Percent 112" xfId="18189" xr:uid="{00000000-0005-0000-0000-0000942D0000}"/>
    <cellStyle name="Percent 113" xfId="18214" xr:uid="{00000000-0005-0000-0000-0000952D0000}"/>
    <cellStyle name="Percent 114" xfId="18340" xr:uid="{00000000-0005-0000-0000-0000962D0000}"/>
    <cellStyle name="Percent 115" xfId="18341" xr:uid="{00000000-0005-0000-0000-0000972D0000}"/>
    <cellStyle name="Percent 116" xfId="18342" xr:uid="{00000000-0005-0000-0000-0000982D0000}"/>
    <cellStyle name="Percent 12" xfId="11481" xr:uid="{00000000-0005-0000-0000-0000992D0000}"/>
    <cellStyle name="Percent 12 2" xfId="11482" xr:uid="{00000000-0005-0000-0000-00009A2D0000}"/>
    <cellStyle name="Percent 12 3" xfId="11483" xr:uid="{00000000-0005-0000-0000-00009B2D0000}"/>
    <cellStyle name="Percent 12 4" xfId="11484" xr:uid="{00000000-0005-0000-0000-00009C2D0000}"/>
    <cellStyle name="Percent 13" xfId="11485" xr:uid="{00000000-0005-0000-0000-00009D2D0000}"/>
    <cellStyle name="Percent 13 2" xfId="11486" xr:uid="{00000000-0005-0000-0000-00009E2D0000}"/>
    <cellStyle name="Percent 14" xfId="45" xr:uid="{00000000-0005-0000-0000-00009F2D0000}"/>
    <cellStyle name="Percent 14 2" xfId="11487" xr:uid="{00000000-0005-0000-0000-0000A02D0000}"/>
    <cellStyle name="Percent 15" xfId="11488" xr:uid="{00000000-0005-0000-0000-0000A12D0000}"/>
    <cellStyle name="Percent 15 2" xfId="11489" xr:uid="{00000000-0005-0000-0000-0000A22D0000}"/>
    <cellStyle name="Percent 15 3" xfId="18175" xr:uid="{00000000-0005-0000-0000-0000A32D0000}"/>
    <cellStyle name="Percent 15 3 2" xfId="18317" xr:uid="{00000000-0005-0000-0000-0000A42D0000}"/>
    <cellStyle name="Percent 15 4" xfId="18266" xr:uid="{00000000-0005-0000-0000-0000A52D0000}"/>
    <cellStyle name="Percent 16" xfId="11490" xr:uid="{00000000-0005-0000-0000-0000A62D0000}"/>
    <cellStyle name="Percent 16 2" xfId="11491" xr:uid="{00000000-0005-0000-0000-0000A72D0000}"/>
    <cellStyle name="Percent 17" xfId="11492" xr:uid="{00000000-0005-0000-0000-0000A82D0000}"/>
    <cellStyle name="Percent 17 2" xfId="11493" xr:uid="{00000000-0005-0000-0000-0000A92D0000}"/>
    <cellStyle name="Percent 18" xfId="11494" xr:uid="{00000000-0005-0000-0000-0000AA2D0000}"/>
    <cellStyle name="Percent 18 2" xfId="11495" xr:uid="{00000000-0005-0000-0000-0000AB2D0000}"/>
    <cellStyle name="Percent 19" xfId="11496" xr:uid="{00000000-0005-0000-0000-0000AC2D0000}"/>
    <cellStyle name="Percent 19 2" xfId="11497" xr:uid="{00000000-0005-0000-0000-0000AD2D0000}"/>
    <cellStyle name="Percent 2" xfId="46" xr:uid="{00000000-0005-0000-0000-0000AE2D0000}"/>
    <cellStyle name="Percent 2 10" xfId="11498" xr:uid="{00000000-0005-0000-0000-0000AF2D0000}"/>
    <cellStyle name="Percent 2 10 2" xfId="11499" xr:uid="{00000000-0005-0000-0000-0000B02D0000}"/>
    <cellStyle name="Percent 2 11" xfId="11500" xr:uid="{00000000-0005-0000-0000-0000B12D0000}"/>
    <cellStyle name="Percent 2 12" xfId="11501" xr:uid="{00000000-0005-0000-0000-0000B22D0000}"/>
    <cellStyle name="Percent 2 13" xfId="11502" xr:uid="{00000000-0005-0000-0000-0000B32D0000}"/>
    <cellStyle name="Percent 2 14" xfId="11503" xr:uid="{00000000-0005-0000-0000-0000B42D0000}"/>
    <cellStyle name="Percent 2 15" xfId="11504" xr:uid="{00000000-0005-0000-0000-0000B52D0000}"/>
    <cellStyle name="Percent 2 16" xfId="11505" xr:uid="{00000000-0005-0000-0000-0000B62D0000}"/>
    <cellStyle name="Percent 2 17" xfId="11506" xr:uid="{00000000-0005-0000-0000-0000B72D0000}"/>
    <cellStyle name="Percent 2 18" xfId="11507" xr:uid="{00000000-0005-0000-0000-0000B82D0000}"/>
    <cellStyle name="Percent 2 19" xfId="11508" xr:uid="{00000000-0005-0000-0000-0000B92D0000}"/>
    <cellStyle name="Percent 2 2" xfId="47" xr:uid="{00000000-0005-0000-0000-0000BA2D0000}"/>
    <cellStyle name="Percent 2 2 10" xfId="11509" xr:uid="{00000000-0005-0000-0000-0000BB2D0000}"/>
    <cellStyle name="Percent 2 2 11" xfId="11510" xr:uid="{00000000-0005-0000-0000-0000BC2D0000}"/>
    <cellStyle name="Percent 2 2 12" xfId="11511" xr:uid="{00000000-0005-0000-0000-0000BD2D0000}"/>
    <cellStyle name="Percent 2 2 13" xfId="11512" xr:uid="{00000000-0005-0000-0000-0000BE2D0000}"/>
    <cellStyle name="Percent 2 2 14" xfId="11513" xr:uid="{00000000-0005-0000-0000-0000BF2D0000}"/>
    <cellStyle name="Percent 2 2 15" xfId="11514" xr:uid="{00000000-0005-0000-0000-0000C02D0000}"/>
    <cellStyle name="Percent 2 2 16" xfId="11515" xr:uid="{00000000-0005-0000-0000-0000C12D0000}"/>
    <cellStyle name="Percent 2 2 17" xfId="11516" xr:uid="{00000000-0005-0000-0000-0000C22D0000}"/>
    <cellStyle name="Percent 2 2 18" xfId="11517" xr:uid="{00000000-0005-0000-0000-0000C32D0000}"/>
    <cellStyle name="Percent 2 2 19" xfId="11518" xr:uid="{00000000-0005-0000-0000-0000C42D0000}"/>
    <cellStyle name="Percent 2 2 2" xfId="11519" xr:uid="{00000000-0005-0000-0000-0000C52D0000}"/>
    <cellStyle name="Percent 2 2 20" xfId="11520" xr:uid="{00000000-0005-0000-0000-0000C62D0000}"/>
    <cellStyle name="Percent 2 2 21" xfId="11521" xr:uid="{00000000-0005-0000-0000-0000C72D0000}"/>
    <cellStyle name="Percent 2 2 22" xfId="11522" xr:uid="{00000000-0005-0000-0000-0000C82D0000}"/>
    <cellStyle name="Percent 2 2 23" xfId="11523" xr:uid="{00000000-0005-0000-0000-0000C92D0000}"/>
    <cellStyle name="Percent 2 2 24" xfId="11524" xr:uid="{00000000-0005-0000-0000-0000CA2D0000}"/>
    <cellStyle name="Percent 2 2 25" xfId="11525" xr:uid="{00000000-0005-0000-0000-0000CB2D0000}"/>
    <cellStyle name="Percent 2 2 26" xfId="11526" xr:uid="{00000000-0005-0000-0000-0000CC2D0000}"/>
    <cellStyle name="Percent 2 2 27" xfId="11527" xr:uid="{00000000-0005-0000-0000-0000CD2D0000}"/>
    <cellStyle name="Percent 2 2 28" xfId="11528" xr:uid="{00000000-0005-0000-0000-0000CE2D0000}"/>
    <cellStyle name="Percent 2 2 29" xfId="11529" xr:uid="{00000000-0005-0000-0000-0000CF2D0000}"/>
    <cellStyle name="Percent 2 2 3" xfId="11530" xr:uid="{00000000-0005-0000-0000-0000D02D0000}"/>
    <cellStyle name="Percent 2 2 30" xfId="18144" xr:uid="{00000000-0005-0000-0000-0000D12D0000}"/>
    <cellStyle name="Percent 2 2 30 2" xfId="18288" xr:uid="{00000000-0005-0000-0000-0000D22D0000}"/>
    <cellStyle name="Percent 2 2 31" xfId="18237" xr:uid="{00000000-0005-0000-0000-0000D32D0000}"/>
    <cellStyle name="Percent 2 2 32" xfId="77" xr:uid="{00000000-0005-0000-0000-0000D42D0000}"/>
    <cellStyle name="Percent 2 2 4" xfId="11531" xr:uid="{00000000-0005-0000-0000-0000D52D0000}"/>
    <cellStyle name="Percent 2 2 5" xfId="11532" xr:uid="{00000000-0005-0000-0000-0000D62D0000}"/>
    <cellStyle name="Percent 2 2 6" xfId="11533" xr:uid="{00000000-0005-0000-0000-0000D72D0000}"/>
    <cellStyle name="Percent 2 2 7" xfId="11534" xr:uid="{00000000-0005-0000-0000-0000D82D0000}"/>
    <cellStyle name="Percent 2 2 8" xfId="11535" xr:uid="{00000000-0005-0000-0000-0000D92D0000}"/>
    <cellStyle name="Percent 2 2 9" xfId="11536" xr:uid="{00000000-0005-0000-0000-0000DA2D0000}"/>
    <cellStyle name="Percent 2 20" xfId="11537" xr:uid="{00000000-0005-0000-0000-0000DB2D0000}"/>
    <cellStyle name="Percent 2 21" xfId="11538" xr:uid="{00000000-0005-0000-0000-0000DC2D0000}"/>
    <cellStyle name="Percent 2 22" xfId="11539" xr:uid="{00000000-0005-0000-0000-0000DD2D0000}"/>
    <cellStyle name="Percent 2 23" xfId="11540" xr:uid="{00000000-0005-0000-0000-0000DE2D0000}"/>
    <cellStyle name="Percent 2 24" xfId="11541" xr:uid="{00000000-0005-0000-0000-0000DF2D0000}"/>
    <cellStyle name="Percent 2 25" xfId="11542" xr:uid="{00000000-0005-0000-0000-0000E02D0000}"/>
    <cellStyle name="Percent 2 26" xfId="11543" xr:uid="{00000000-0005-0000-0000-0000E12D0000}"/>
    <cellStyle name="Percent 2 27" xfId="11544" xr:uid="{00000000-0005-0000-0000-0000E22D0000}"/>
    <cellStyle name="Percent 2 28" xfId="11545" xr:uid="{00000000-0005-0000-0000-0000E32D0000}"/>
    <cellStyle name="Percent 2 29" xfId="11546" xr:uid="{00000000-0005-0000-0000-0000E42D0000}"/>
    <cellStyle name="Percent 2 3" xfId="11547" xr:uid="{00000000-0005-0000-0000-0000E52D0000}"/>
    <cellStyle name="Percent 2 3 10" xfId="11548" xr:uid="{00000000-0005-0000-0000-0000E62D0000}"/>
    <cellStyle name="Percent 2 3 11" xfId="11549" xr:uid="{00000000-0005-0000-0000-0000E72D0000}"/>
    <cellStyle name="Percent 2 3 12" xfId="11550" xr:uid="{00000000-0005-0000-0000-0000E82D0000}"/>
    <cellStyle name="Percent 2 3 13" xfId="11551" xr:uid="{00000000-0005-0000-0000-0000E92D0000}"/>
    <cellStyle name="Percent 2 3 14" xfId="11552" xr:uid="{00000000-0005-0000-0000-0000EA2D0000}"/>
    <cellStyle name="Percent 2 3 15" xfId="11553" xr:uid="{00000000-0005-0000-0000-0000EB2D0000}"/>
    <cellStyle name="Percent 2 3 16" xfId="11554" xr:uid="{00000000-0005-0000-0000-0000EC2D0000}"/>
    <cellStyle name="Percent 2 3 17" xfId="11555" xr:uid="{00000000-0005-0000-0000-0000ED2D0000}"/>
    <cellStyle name="Percent 2 3 18" xfId="11556" xr:uid="{00000000-0005-0000-0000-0000EE2D0000}"/>
    <cellStyle name="Percent 2 3 19" xfId="11557" xr:uid="{00000000-0005-0000-0000-0000EF2D0000}"/>
    <cellStyle name="Percent 2 3 2" xfId="11558" xr:uid="{00000000-0005-0000-0000-0000F02D0000}"/>
    <cellStyle name="Percent 2 3 20" xfId="11559" xr:uid="{00000000-0005-0000-0000-0000F12D0000}"/>
    <cellStyle name="Percent 2 3 21" xfId="11560" xr:uid="{00000000-0005-0000-0000-0000F22D0000}"/>
    <cellStyle name="Percent 2 3 22" xfId="11561" xr:uid="{00000000-0005-0000-0000-0000F32D0000}"/>
    <cellStyle name="Percent 2 3 23" xfId="11562" xr:uid="{00000000-0005-0000-0000-0000F42D0000}"/>
    <cellStyle name="Percent 2 3 24" xfId="11563" xr:uid="{00000000-0005-0000-0000-0000F52D0000}"/>
    <cellStyle name="Percent 2 3 25" xfId="11564" xr:uid="{00000000-0005-0000-0000-0000F62D0000}"/>
    <cellStyle name="Percent 2 3 26" xfId="11565" xr:uid="{00000000-0005-0000-0000-0000F72D0000}"/>
    <cellStyle name="Percent 2 3 27" xfId="11566" xr:uid="{00000000-0005-0000-0000-0000F82D0000}"/>
    <cellStyle name="Percent 2 3 3" xfId="11567" xr:uid="{00000000-0005-0000-0000-0000F92D0000}"/>
    <cellStyle name="Percent 2 3 4" xfId="11568" xr:uid="{00000000-0005-0000-0000-0000FA2D0000}"/>
    <cellStyle name="Percent 2 3 5" xfId="11569" xr:uid="{00000000-0005-0000-0000-0000FB2D0000}"/>
    <cellStyle name="Percent 2 3 6" xfId="11570" xr:uid="{00000000-0005-0000-0000-0000FC2D0000}"/>
    <cellStyle name="Percent 2 3 7" xfId="11571" xr:uid="{00000000-0005-0000-0000-0000FD2D0000}"/>
    <cellStyle name="Percent 2 3 8" xfId="11572" xr:uid="{00000000-0005-0000-0000-0000FE2D0000}"/>
    <cellStyle name="Percent 2 3 9" xfId="11573" xr:uid="{00000000-0005-0000-0000-0000FF2D0000}"/>
    <cellStyle name="Percent 2 30" xfId="11574" xr:uid="{00000000-0005-0000-0000-0000002E0000}"/>
    <cellStyle name="Percent 2 31" xfId="11575" xr:uid="{00000000-0005-0000-0000-0000012E0000}"/>
    <cellStyle name="Percent 2 32" xfId="11576" xr:uid="{00000000-0005-0000-0000-0000022E0000}"/>
    <cellStyle name="Percent 2 33" xfId="11577" xr:uid="{00000000-0005-0000-0000-0000032E0000}"/>
    <cellStyle name="Percent 2 34" xfId="11578" xr:uid="{00000000-0005-0000-0000-0000042E0000}"/>
    <cellStyle name="Percent 2 35" xfId="11579" xr:uid="{00000000-0005-0000-0000-0000052E0000}"/>
    <cellStyle name="Percent 2 36" xfId="11580" xr:uid="{00000000-0005-0000-0000-0000062E0000}"/>
    <cellStyle name="Percent 2 37" xfId="11581" xr:uid="{00000000-0005-0000-0000-0000072E0000}"/>
    <cellStyle name="Percent 2 38" xfId="11582" xr:uid="{00000000-0005-0000-0000-0000082E0000}"/>
    <cellStyle name="Percent 2 39" xfId="11583" xr:uid="{00000000-0005-0000-0000-0000092E0000}"/>
    <cellStyle name="Percent 2 4" xfId="11584" xr:uid="{00000000-0005-0000-0000-00000A2E0000}"/>
    <cellStyle name="Percent 2 4 10" xfId="11585" xr:uid="{00000000-0005-0000-0000-00000B2E0000}"/>
    <cellStyle name="Percent 2 4 11" xfId="11586" xr:uid="{00000000-0005-0000-0000-00000C2E0000}"/>
    <cellStyle name="Percent 2 4 12" xfId="11587" xr:uid="{00000000-0005-0000-0000-00000D2E0000}"/>
    <cellStyle name="Percent 2 4 13" xfId="11588" xr:uid="{00000000-0005-0000-0000-00000E2E0000}"/>
    <cellStyle name="Percent 2 4 14" xfId="11589" xr:uid="{00000000-0005-0000-0000-00000F2E0000}"/>
    <cellStyle name="Percent 2 4 15" xfId="11590" xr:uid="{00000000-0005-0000-0000-0000102E0000}"/>
    <cellStyle name="Percent 2 4 16" xfId="11591" xr:uid="{00000000-0005-0000-0000-0000112E0000}"/>
    <cellStyle name="Percent 2 4 17" xfId="11592" xr:uid="{00000000-0005-0000-0000-0000122E0000}"/>
    <cellStyle name="Percent 2 4 18" xfId="11593" xr:uid="{00000000-0005-0000-0000-0000132E0000}"/>
    <cellStyle name="Percent 2 4 19" xfId="11594" xr:uid="{00000000-0005-0000-0000-0000142E0000}"/>
    <cellStyle name="Percent 2 4 2" xfId="11595" xr:uid="{00000000-0005-0000-0000-0000152E0000}"/>
    <cellStyle name="Percent 2 4 20" xfId="11596" xr:uid="{00000000-0005-0000-0000-0000162E0000}"/>
    <cellStyle name="Percent 2 4 21" xfId="11597" xr:uid="{00000000-0005-0000-0000-0000172E0000}"/>
    <cellStyle name="Percent 2 4 22" xfId="11598" xr:uid="{00000000-0005-0000-0000-0000182E0000}"/>
    <cellStyle name="Percent 2 4 23" xfId="11599" xr:uid="{00000000-0005-0000-0000-0000192E0000}"/>
    <cellStyle name="Percent 2 4 24" xfId="11600" xr:uid="{00000000-0005-0000-0000-00001A2E0000}"/>
    <cellStyle name="Percent 2 4 25" xfId="11601" xr:uid="{00000000-0005-0000-0000-00001B2E0000}"/>
    <cellStyle name="Percent 2 4 26" xfId="11602" xr:uid="{00000000-0005-0000-0000-00001C2E0000}"/>
    <cellStyle name="Percent 2 4 27" xfId="11603" xr:uid="{00000000-0005-0000-0000-00001D2E0000}"/>
    <cellStyle name="Percent 2 4 3" xfId="11604" xr:uid="{00000000-0005-0000-0000-00001E2E0000}"/>
    <cellStyle name="Percent 2 4 4" xfId="11605" xr:uid="{00000000-0005-0000-0000-00001F2E0000}"/>
    <cellStyle name="Percent 2 4 5" xfId="11606" xr:uid="{00000000-0005-0000-0000-0000202E0000}"/>
    <cellStyle name="Percent 2 4 6" xfId="11607" xr:uid="{00000000-0005-0000-0000-0000212E0000}"/>
    <cellStyle name="Percent 2 4 7" xfId="11608" xr:uid="{00000000-0005-0000-0000-0000222E0000}"/>
    <cellStyle name="Percent 2 4 8" xfId="11609" xr:uid="{00000000-0005-0000-0000-0000232E0000}"/>
    <cellStyle name="Percent 2 4 9" xfId="11610" xr:uid="{00000000-0005-0000-0000-0000242E0000}"/>
    <cellStyle name="Percent 2 40" xfId="11611" xr:uid="{00000000-0005-0000-0000-0000252E0000}"/>
    <cellStyle name="Percent 2 41" xfId="11612" xr:uid="{00000000-0005-0000-0000-0000262E0000}"/>
    <cellStyle name="Percent 2 42" xfId="11613" xr:uid="{00000000-0005-0000-0000-0000272E0000}"/>
    <cellStyle name="Percent 2 43" xfId="11614" xr:uid="{00000000-0005-0000-0000-0000282E0000}"/>
    <cellStyle name="Percent 2 44" xfId="11615" xr:uid="{00000000-0005-0000-0000-0000292E0000}"/>
    <cellStyle name="Percent 2 45" xfId="11616" xr:uid="{00000000-0005-0000-0000-00002A2E0000}"/>
    <cellStyle name="Percent 2 46" xfId="11617" xr:uid="{00000000-0005-0000-0000-00002B2E0000}"/>
    <cellStyle name="Percent 2 47" xfId="11618" xr:uid="{00000000-0005-0000-0000-00002C2E0000}"/>
    <cellStyle name="Percent 2 48" xfId="11619" xr:uid="{00000000-0005-0000-0000-00002D2E0000}"/>
    <cellStyle name="Percent 2 49" xfId="11620" xr:uid="{00000000-0005-0000-0000-00002E2E0000}"/>
    <cellStyle name="Percent 2 5" xfId="11621" xr:uid="{00000000-0005-0000-0000-00002F2E0000}"/>
    <cellStyle name="Percent 2 5 10" xfId="11622" xr:uid="{00000000-0005-0000-0000-0000302E0000}"/>
    <cellStyle name="Percent 2 5 11" xfId="11623" xr:uid="{00000000-0005-0000-0000-0000312E0000}"/>
    <cellStyle name="Percent 2 5 12" xfId="11624" xr:uid="{00000000-0005-0000-0000-0000322E0000}"/>
    <cellStyle name="Percent 2 5 13" xfId="11625" xr:uid="{00000000-0005-0000-0000-0000332E0000}"/>
    <cellStyle name="Percent 2 5 14" xfId="11626" xr:uid="{00000000-0005-0000-0000-0000342E0000}"/>
    <cellStyle name="Percent 2 5 15" xfId="11627" xr:uid="{00000000-0005-0000-0000-0000352E0000}"/>
    <cellStyle name="Percent 2 5 16" xfId="11628" xr:uid="{00000000-0005-0000-0000-0000362E0000}"/>
    <cellStyle name="Percent 2 5 17" xfId="11629" xr:uid="{00000000-0005-0000-0000-0000372E0000}"/>
    <cellStyle name="Percent 2 5 18" xfId="11630" xr:uid="{00000000-0005-0000-0000-0000382E0000}"/>
    <cellStyle name="Percent 2 5 19" xfId="11631" xr:uid="{00000000-0005-0000-0000-0000392E0000}"/>
    <cellStyle name="Percent 2 5 2" xfId="11632" xr:uid="{00000000-0005-0000-0000-00003A2E0000}"/>
    <cellStyle name="Percent 2 5 20" xfId="11633" xr:uid="{00000000-0005-0000-0000-00003B2E0000}"/>
    <cellStyle name="Percent 2 5 21" xfId="11634" xr:uid="{00000000-0005-0000-0000-00003C2E0000}"/>
    <cellStyle name="Percent 2 5 22" xfId="11635" xr:uid="{00000000-0005-0000-0000-00003D2E0000}"/>
    <cellStyle name="Percent 2 5 23" xfId="11636" xr:uid="{00000000-0005-0000-0000-00003E2E0000}"/>
    <cellStyle name="Percent 2 5 24" xfId="11637" xr:uid="{00000000-0005-0000-0000-00003F2E0000}"/>
    <cellStyle name="Percent 2 5 25" xfId="11638" xr:uid="{00000000-0005-0000-0000-0000402E0000}"/>
    <cellStyle name="Percent 2 5 26" xfId="11639" xr:uid="{00000000-0005-0000-0000-0000412E0000}"/>
    <cellStyle name="Percent 2 5 27" xfId="11640" xr:uid="{00000000-0005-0000-0000-0000422E0000}"/>
    <cellStyle name="Percent 2 5 3" xfId="11641" xr:uid="{00000000-0005-0000-0000-0000432E0000}"/>
    <cellStyle name="Percent 2 5 4" xfId="11642" xr:uid="{00000000-0005-0000-0000-0000442E0000}"/>
    <cellStyle name="Percent 2 5 5" xfId="11643" xr:uid="{00000000-0005-0000-0000-0000452E0000}"/>
    <cellStyle name="Percent 2 5 6" xfId="11644" xr:uid="{00000000-0005-0000-0000-0000462E0000}"/>
    <cellStyle name="Percent 2 5 7" xfId="11645" xr:uid="{00000000-0005-0000-0000-0000472E0000}"/>
    <cellStyle name="Percent 2 5 8" xfId="11646" xr:uid="{00000000-0005-0000-0000-0000482E0000}"/>
    <cellStyle name="Percent 2 5 9" xfId="11647" xr:uid="{00000000-0005-0000-0000-0000492E0000}"/>
    <cellStyle name="Percent 2 50" xfId="18130" xr:uid="{00000000-0005-0000-0000-00004A2E0000}"/>
    <cellStyle name="Percent 2 50 2" xfId="18274" xr:uid="{00000000-0005-0000-0000-00004B2E0000}"/>
    <cellStyle name="Percent 2 51" xfId="18223" xr:uid="{00000000-0005-0000-0000-00004C2E0000}"/>
    <cellStyle name="Percent 2 6" xfId="11648" xr:uid="{00000000-0005-0000-0000-00004D2E0000}"/>
    <cellStyle name="Percent 2 6 10" xfId="11649" xr:uid="{00000000-0005-0000-0000-00004E2E0000}"/>
    <cellStyle name="Percent 2 6 11" xfId="11650" xr:uid="{00000000-0005-0000-0000-00004F2E0000}"/>
    <cellStyle name="Percent 2 6 12" xfId="11651" xr:uid="{00000000-0005-0000-0000-0000502E0000}"/>
    <cellStyle name="Percent 2 6 13" xfId="11652" xr:uid="{00000000-0005-0000-0000-0000512E0000}"/>
    <cellStyle name="Percent 2 6 14" xfId="11653" xr:uid="{00000000-0005-0000-0000-0000522E0000}"/>
    <cellStyle name="Percent 2 6 15" xfId="11654" xr:uid="{00000000-0005-0000-0000-0000532E0000}"/>
    <cellStyle name="Percent 2 6 16" xfId="11655" xr:uid="{00000000-0005-0000-0000-0000542E0000}"/>
    <cellStyle name="Percent 2 6 17" xfId="11656" xr:uid="{00000000-0005-0000-0000-0000552E0000}"/>
    <cellStyle name="Percent 2 6 18" xfId="11657" xr:uid="{00000000-0005-0000-0000-0000562E0000}"/>
    <cellStyle name="Percent 2 6 19" xfId="11658" xr:uid="{00000000-0005-0000-0000-0000572E0000}"/>
    <cellStyle name="Percent 2 6 2" xfId="11659" xr:uid="{00000000-0005-0000-0000-0000582E0000}"/>
    <cellStyle name="Percent 2 6 20" xfId="11660" xr:uid="{00000000-0005-0000-0000-0000592E0000}"/>
    <cellStyle name="Percent 2 6 21" xfId="11661" xr:uid="{00000000-0005-0000-0000-00005A2E0000}"/>
    <cellStyle name="Percent 2 6 22" xfId="11662" xr:uid="{00000000-0005-0000-0000-00005B2E0000}"/>
    <cellStyle name="Percent 2 6 23" xfId="11663" xr:uid="{00000000-0005-0000-0000-00005C2E0000}"/>
    <cellStyle name="Percent 2 6 24" xfId="11664" xr:uid="{00000000-0005-0000-0000-00005D2E0000}"/>
    <cellStyle name="Percent 2 6 25" xfId="11665" xr:uid="{00000000-0005-0000-0000-00005E2E0000}"/>
    <cellStyle name="Percent 2 6 26" xfId="11666" xr:uid="{00000000-0005-0000-0000-00005F2E0000}"/>
    <cellStyle name="Percent 2 6 27" xfId="11667" xr:uid="{00000000-0005-0000-0000-0000602E0000}"/>
    <cellStyle name="Percent 2 6 3" xfId="11668" xr:uid="{00000000-0005-0000-0000-0000612E0000}"/>
    <cellStyle name="Percent 2 6 4" xfId="11669" xr:uid="{00000000-0005-0000-0000-0000622E0000}"/>
    <cellStyle name="Percent 2 6 5" xfId="11670" xr:uid="{00000000-0005-0000-0000-0000632E0000}"/>
    <cellStyle name="Percent 2 6 6" xfId="11671" xr:uid="{00000000-0005-0000-0000-0000642E0000}"/>
    <cellStyle name="Percent 2 6 7" xfId="11672" xr:uid="{00000000-0005-0000-0000-0000652E0000}"/>
    <cellStyle name="Percent 2 6 8" xfId="11673" xr:uid="{00000000-0005-0000-0000-0000662E0000}"/>
    <cellStyle name="Percent 2 6 9" xfId="11674" xr:uid="{00000000-0005-0000-0000-0000672E0000}"/>
    <cellStyle name="Percent 2 7" xfId="11675" xr:uid="{00000000-0005-0000-0000-0000682E0000}"/>
    <cellStyle name="Percent 2 7 10" xfId="11676" xr:uid="{00000000-0005-0000-0000-0000692E0000}"/>
    <cellStyle name="Percent 2 7 11" xfId="11677" xr:uid="{00000000-0005-0000-0000-00006A2E0000}"/>
    <cellStyle name="Percent 2 7 12" xfId="11678" xr:uid="{00000000-0005-0000-0000-00006B2E0000}"/>
    <cellStyle name="Percent 2 7 13" xfId="11679" xr:uid="{00000000-0005-0000-0000-00006C2E0000}"/>
    <cellStyle name="Percent 2 7 14" xfId="11680" xr:uid="{00000000-0005-0000-0000-00006D2E0000}"/>
    <cellStyle name="Percent 2 7 15" xfId="11681" xr:uid="{00000000-0005-0000-0000-00006E2E0000}"/>
    <cellStyle name="Percent 2 7 16" xfId="11682" xr:uid="{00000000-0005-0000-0000-00006F2E0000}"/>
    <cellStyle name="Percent 2 7 17" xfId="11683" xr:uid="{00000000-0005-0000-0000-0000702E0000}"/>
    <cellStyle name="Percent 2 7 18" xfId="11684" xr:uid="{00000000-0005-0000-0000-0000712E0000}"/>
    <cellStyle name="Percent 2 7 19" xfId="11685" xr:uid="{00000000-0005-0000-0000-0000722E0000}"/>
    <cellStyle name="Percent 2 7 2" xfId="11686" xr:uid="{00000000-0005-0000-0000-0000732E0000}"/>
    <cellStyle name="Percent 2 7 20" xfId="11687" xr:uid="{00000000-0005-0000-0000-0000742E0000}"/>
    <cellStyle name="Percent 2 7 21" xfId="11688" xr:uid="{00000000-0005-0000-0000-0000752E0000}"/>
    <cellStyle name="Percent 2 7 22" xfId="11689" xr:uid="{00000000-0005-0000-0000-0000762E0000}"/>
    <cellStyle name="Percent 2 7 23" xfId="11690" xr:uid="{00000000-0005-0000-0000-0000772E0000}"/>
    <cellStyle name="Percent 2 7 24" xfId="11691" xr:uid="{00000000-0005-0000-0000-0000782E0000}"/>
    <cellStyle name="Percent 2 7 25" xfId="11692" xr:uid="{00000000-0005-0000-0000-0000792E0000}"/>
    <cellStyle name="Percent 2 7 26" xfId="11693" xr:uid="{00000000-0005-0000-0000-00007A2E0000}"/>
    <cellStyle name="Percent 2 7 27" xfId="11694" xr:uid="{00000000-0005-0000-0000-00007B2E0000}"/>
    <cellStyle name="Percent 2 7 3" xfId="11695" xr:uid="{00000000-0005-0000-0000-00007C2E0000}"/>
    <cellStyle name="Percent 2 7 4" xfId="11696" xr:uid="{00000000-0005-0000-0000-00007D2E0000}"/>
    <cellStyle name="Percent 2 7 5" xfId="11697" xr:uid="{00000000-0005-0000-0000-00007E2E0000}"/>
    <cellStyle name="Percent 2 7 6" xfId="11698" xr:uid="{00000000-0005-0000-0000-00007F2E0000}"/>
    <cellStyle name="Percent 2 7 7" xfId="11699" xr:uid="{00000000-0005-0000-0000-0000802E0000}"/>
    <cellStyle name="Percent 2 7 8" xfId="11700" xr:uid="{00000000-0005-0000-0000-0000812E0000}"/>
    <cellStyle name="Percent 2 7 9" xfId="11701" xr:uid="{00000000-0005-0000-0000-0000822E0000}"/>
    <cellStyle name="Percent 2 8" xfId="11702" xr:uid="{00000000-0005-0000-0000-0000832E0000}"/>
    <cellStyle name="Percent 2 8 10" xfId="11703" xr:uid="{00000000-0005-0000-0000-0000842E0000}"/>
    <cellStyle name="Percent 2 8 11" xfId="11704" xr:uid="{00000000-0005-0000-0000-0000852E0000}"/>
    <cellStyle name="Percent 2 8 12" xfId="11705" xr:uid="{00000000-0005-0000-0000-0000862E0000}"/>
    <cellStyle name="Percent 2 8 13" xfId="11706" xr:uid="{00000000-0005-0000-0000-0000872E0000}"/>
    <cellStyle name="Percent 2 8 14" xfId="11707" xr:uid="{00000000-0005-0000-0000-0000882E0000}"/>
    <cellStyle name="Percent 2 8 15" xfId="11708" xr:uid="{00000000-0005-0000-0000-0000892E0000}"/>
    <cellStyle name="Percent 2 8 16" xfId="11709" xr:uid="{00000000-0005-0000-0000-00008A2E0000}"/>
    <cellStyle name="Percent 2 8 17" xfId="11710" xr:uid="{00000000-0005-0000-0000-00008B2E0000}"/>
    <cellStyle name="Percent 2 8 18" xfId="11711" xr:uid="{00000000-0005-0000-0000-00008C2E0000}"/>
    <cellStyle name="Percent 2 8 19" xfId="11712" xr:uid="{00000000-0005-0000-0000-00008D2E0000}"/>
    <cellStyle name="Percent 2 8 2" xfId="11713" xr:uid="{00000000-0005-0000-0000-00008E2E0000}"/>
    <cellStyle name="Percent 2 8 20" xfId="11714" xr:uid="{00000000-0005-0000-0000-00008F2E0000}"/>
    <cellStyle name="Percent 2 8 21" xfId="11715" xr:uid="{00000000-0005-0000-0000-0000902E0000}"/>
    <cellStyle name="Percent 2 8 22" xfId="11716" xr:uid="{00000000-0005-0000-0000-0000912E0000}"/>
    <cellStyle name="Percent 2 8 23" xfId="11717" xr:uid="{00000000-0005-0000-0000-0000922E0000}"/>
    <cellStyle name="Percent 2 8 24" xfId="11718" xr:uid="{00000000-0005-0000-0000-0000932E0000}"/>
    <cellStyle name="Percent 2 8 25" xfId="11719" xr:uid="{00000000-0005-0000-0000-0000942E0000}"/>
    <cellStyle name="Percent 2 8 26" xfId="11720" xr:uid="{00000000-0005-0000-0000-0000952E0000}"/>
    <cellStyle name="Percent 2 8 27" xfId="11721" xr:uid="{00000000-0005-0000-0000-0000962E0000}"/>
    <cellStyle name="Percent 2 8 3" xfId="11722" xr:uid="{00000000-0005-0000-0000-0000972E0000}"/>
    <cellStyle name="Percent 2 8 4" xfId="11723" xr:uid="{00000000-0005-0000-0000-0000982E0000}"/>
    <cellStyle name="Percent 2 8 5" xfId="11724" xr:uid="{00000000-0005-0000-0000-0000992E0000}"/>
    <cellStyle name="Percent 2 8 6" xfId="11725" xr:uid="{00000000-0005-0000-0000-00009A2E0000}"/>
    <cellStyle name="Percent 2 8 7" xfId="11726" xr:uid="{00000000-0005-0000-0000-00009B2E0000}"/>
    <cellStyle name="Percent 2 8 8" xfId="11727" xr:uid="{00000000-0005-0000-0000-00009C2E0000}"/>
    <cellStyle name="Percent 2 8 9" xfId="11728" xr:uid="{00000000-0005-0000-0000-00009D2E0000}"/>
    <cellStyle name="Percent 2 9" xfId="11729" xr:uid="{00000000-0005-0000-0000-00009E2E0000}"/>
    <cellStyle name="Percent 2 9 10" xfId="11730" xr:uid="{00000000-0005-0000-0000-00009F2E0000}"/>
    <cellStyle name="Percent 2 9 11" xfId="11731" xr:uid="{00000000-0005-0000-0000-0000A02E0000}"/>
    <cellStyle name="Percent 2 9 12" xfId="11732" xr:uid="{00000000-0005-0000-0000-0000A12E0000}"/>
    <cellStyle name="Percent 2 9 13" xfId="11733" xr:uid="{00000000-0005-0000-0000-0000A22E0000}"/>
    <cellStyle name="Percent 2 9 14" xfId="11734" xr:uid="{00000000-0005-0000-0000-0000A32E0000}"/>
    <cellStyle name="Percent 2 9 15" xfId="11735" xr:uid="{00000000-0005-0000-0000-0000A42E0000}"/>
    <cellStyle name="Percent 2 9 16" xfId="11736" xr:uid="{00000000-0005-0000-0000-0000A52E0000}"/>
    <cellStyle name="Percent 2 9 17" xfId="11737" xr:uid="{00000000-0005-0000-0000-0000A62E0000}"/>
    <cellStyle name="Percent 2 9 18" xfId="11738" xr:uid="{00000000-0005-0000-0000-0000A72E0000}"/>
    <cellStyle name="Percent 2 9 19" xfId="11739" xr:uid="{00000000-0005-0000-0000-0000A82E0000}"/>
    <cellStyle name="Percent 2 9 2" xfId="11740" xr:uid="{00000000-0005-0000-0000-0000A92E0000}"/>
    <cellStyle name="Percent 2 9 20" xfId="11741" xr:uid="{00000000-0005-0000-0000-0000AA2E0000}"/>
    <cellStyle name="Percent 2 9 21" xfId="11742" xr:uid="{00000000-0005-0000-0000-0000AB2E0000}"/>
    <cellStyle name="Percent 2 9 22" xfId="11743" xr:uid="{00000000-0005-0000-0000-0000AC2E0000}"/>
    <cellStyle name="Percent 2 9 23" xfId="11744" xr:uid="{00000000-0005-0000-0000-0000AD2E0000}"/>
    <cellStyle name="Percent 2 9 24" xfId="11745" xr:uid="{00000000-0005-0000-0000-0000AE2E0000}"/>
    <cellStyle name="Percent 2 9 25" xfId="11746" xr:uid="{00000000-0005-0000-0000-0000AF2E0000}"/>
    <cellStyle name="Percent 2 9 26" xfId="11747" xr:uid="{00000000-0005-0000-0000-0000B02E0000}"/>
    <cellStyle name="Percent 2 9 27" xfId="11748" xr:uid="{00000000-0005-0000-0000-0000B12E0000}"/>
    <cellStyle name="Percent 2 9 3" xfId="11749" xr:uid="{00000000-0005-0000-0000-0000B22E0000}"/>
    <cellStyle name="Percent 2 9 4" xfId="11750" xr:uid="{00000000-0005-0000-0000-0000B32E0000}"/>
    <cellStyle name="Percent 2 9 5" xfId="11751" xr:uid="{00000000-0005-0000-0000-0000B42E0000}"/>
    <cellStyle name="Percent 2 9 6" xfId="11752" xr:uid="{00000000-0005-0000-0000-0000B52E0000}"/>
    <cellStyle name="Percent 2 9 7" xfId="11753" xr:uid="{00000000-0005-0000-0000-0000B62E0000}"/>
    <cellStyle name="Percent 2 9 8" xfId="11754" xr:uid="{00000000-0005-0000-0000-0000B72E0000}"/>
    <cellStyle name="Percent 2 9 9" xfId="11755" xr:uid="{00000000-0005-0000-0000-0000B82E0000}"/>
    <cellStyle name="Percent 20" xfId="11756" xr:uid="{00000000-0005-0000-0000-0000B92E0000}"/>
    <cellStyle name="Percent 20 2" xfId="11757" xr:uid="{00000000-0005-0000-0000-0000BA2E0000}"/>
    <cellStyle name="Percent 21" xfId="11758" xr:uid="{00000000-0005-0000-0000-0000BB2E0000}"/>
    <cellStyle name="Percent 21 2" xfId="11759" xr:uid="{00000000-0005-0000-0000-0000BC2E0000}"/>
    <cellStyle name="Percent 22" xfId="11760" xr:uid="{00000000-0005-0000-0000-0000BD2E0000}"/>
    <cellStyle name="Percent 22 2" xfId="11761" xr:uid="{00000000-0005-0000-0000-0000BE2E0000}"/>
    <cellStyle name="Percent 23" xfId="11762" xr:uid="{00000000-0005-0000-0000-0000BF2E0000}"/>
    <cellStyle name="Percent 24" xfId="11763" xr:uid="{00000000-0005-0000-0000-0000C02E0000}"/>
    <cellStyle name="Percent 25" xfId="11764" xr:uid="{00000000-0005-0000-0000-0000C12E0000}"/>
    <cellStyle name="Percent 26" xfId="11765" xr:uid="{00000000-0005-0000-0000-0000C22E0000}"/>
    <cellStyle name="Percent 26 2" xfId="11766" xr:uid="{00000000-0005-0000-0000-0000C32E0000}"/>
    <cellStyle name="Percent 27" xfId="11767" xr:uid="{00000000-0005-0000-0000-0000C42E0000}"/>
    <cellStyle name="Percent 27 2" xfId="11768" xr:uid="{00000000-0005-0000-0000-0000C52E0000}"/>
    <cellStyle name="Percent 28" xfId="11769" xr:uid="{00000000-0005-0000-0000-0000C62E0000}"/>
    <cellStyle name="Percent 29" xfId="11770" xr:uid="{00000000-0005-0000-0000-0000C72E0000}"/>
    <cellStyle name="Percent 3" xfId="48" xr:uid="{00000000-0005-0000-0000-0000C82E0000}"/>
    <cellStyle name="Percent 3 10" xfId="11771" xr:uid="{00000000-0005-0000-0000-0000C92E0000}"/>
    <cellStyle name="Percent 3 11" xfId="11772" xr:uid="{00000000-0005-0000-0000-0000CA2E0000}"/>
    <cellStyle name="Percent 3 12" xfId="11773" xr:uid="{00000000-0005-0000-0000-0000CB2E0000}"/>
    <cellStyle name="Percent 3 13" xfId="11774" xr:uid="{00000000-0005-0000-0000-0000CC2E0000}"/>
    <cellStyle name="Percent 3 14" xfId="11775" xr:uid="{00000000-0005-0000-0000-0000CD2E0000}"/>
    <cellStyle name="Percent 3 15" xfId="11776" xr:uid="{00000000-0005-0000-0000-0000CE2E0000}"/>
    <cellStyle name="Percent 3 16" xfId="11777" xr:uid="{00000000-0005-0000-0000-0000CF2E0000}"/>
    <cellStyle name="Percent 3 17" xfId="11778" xr:uid="{00000000-0005-0000-0000-0000D02E0000}"/>
    <cellStyle name="Percent 3 18" xfId="11779" xr:uid="{00000000-0005-0000-0000-0000D12E0000}"/>
    <cellStyle name="Percent 3 19" xfId="11780" xr:uid="{00000000-0005-0000-0000-0000D22E0000}"/>
    <cellStyle name="Percent 3 2" xfId="49" xr:uid="{00000000-0005-0000-0000-0000D32E0000}"/>
    <cellStyle name="Percent 3 2 2" xfId="11781" xr:uid="{00000000-0005-0000-0000-0000D42E0000}"/>
    <cellStyle name="Percent 3 2 3" xfId="11782" xr:uid="{00000000-0005-0000-0000-0000D52E0000}"/>
    <cellStyle name="Percent 3 2 4" xfId="11783" xr:uid="{00000000-0005-0000-0000-0000D62E0000}"/>
    <cellStyle name="Percent 3 2 5" xfId="18145" xr:uid="{00000000-0005-0000-0000-0000D72E0000}"/>
    <cellStyle name="Percent 3 2 5 2" xfId="18289" xr:uid="{00000000-0005-0000-0000-0000D82E0000}"/>
    <cellStyle name="Percent 3 2 6" xfId="18238" xr:uid="{00000000-0005-0000-0000-0000D92E0000}"/>
    <cellStyle name="Percent 3 2 7" xfId="79" xr:uid="{00000000-0005-0000-0000-0000DA2E0000}"/>
    <cellStyle name="Percent 3 20" xfId="11784" xr:uid="{00000000-0005-0000-0000-0000DB2E0000}"/>
    <cellStyle name="Percent 3 21" xfId="18131" xr:uid="{00000000-0005-0000-0000-0000DC2E0000}"/>
    <cellStyle name="Percent 3 21 2" xfId="18275" xr:uid="{00000000-0005-0000-0000-0000DD2E0000}"/>
    <cellStyle name="Percent 3 22" xfId="18224" xr:uid="{00000000-0005-0000-0000-0000DE2E0000}"/>
    <cellStyle name="Percent 3 23" xfId="78" xr:uid="{00000000-0005-0000-0000-0000DF2E0000}"/>
    <cellStyle name="Percent 3 3" xfId="11785" xr:uid="{00000000-0005-0000-0000-0000E02E0000}"/>
    <cellStyle name="Percent 3 4" xfId="11786" xr:uid="{00000000-0005-0000-0000-0000E12E0000}"/>
    <cellStyle name="Percent 3 5" xfId="11787" xr:uid="{00000000-0005-0000-0000-0000E22E0000}"/>
    <cellStyle name="Percent 3 6" xfId="11788" xr:uid="{00000000-0005-0000-0000-0000E32E0000}"/>
    <cellStyle name="Percent 3 7" xfId="11789" xr:uid="{00000000-0005-0000-0000-0000E42E0000}"/>
    <cellStyle name="Percent 3 8" xfId="11790" xr:uid="{00000000-0005-0000-0000-0000E52E0000}"/>
    <cellStyle name="Percent 3 9" xfId="11791" xr:uid="{00000000-0005-0000-0000-0000E62E0000}"/>
    <cellStyle name="Percent 30" xfId="11792" xr:uid="{00000000-0005-0000-0000-0000E72E0000}"/>
    <cellStyle name="Percent 31" xfId="11793" xr:uid="{00000000-0005-0000-0000-0000E82E0000}"/>
    <cellStyle name="Percent 31 2" xfId="11794" xr:uid="{00000000-0005-0000-0000-0000E92E0000}"/>
    <cellStyle name="Percent 32" xfId="11795" xr:uid="{00000000-0005-0000-0000-0000EA2E0000}"/>
    <cellStyle name="Percent 33" xfId="11796" xr:uid="{00000000-0005-0000-0000-0000EB2E0000}"/>
    <cellStyle name="Percent 34" xfId="11797" xr:uid="{00000000-0005-0000-0000-0000EC2E0000}"/>
    <cellStyle name="Percent 35" xfId="11798" xr:uid="{00000000-0005-0000-0000-0000ED2E0000}"/>
    <cellStyle name="Percent 36" xfId="11799" xr:uid="{00000000-0005-0000-0000-0000EE2E0000}"/>
    <cellStyle name="Percent 37" xfId="11800" xr:uid="{00000000-0005-0000-0000-0000EF2E0000}"/>
    <cellStyle name="Percent 38" xfId="11801" xr:uid="{00000000-0005-0000-0000-0000F02E0000}"/>
    <cellStyle name="Percent 39" xfId="11802" xr:uid="{00000000-0005-0000-0000-0000F12E0000}"/>
    <cellStyle name="Percent 4" xfId="50" xr:uid="{00000000-0005-0000-0000-0000F22E0000}"/>
    <cellStyle name="Percent 4 10" xfId="11803" xr:uid="{00000000-0005-0000-0000-0000F32E0000}"/>
    <cellStyle name="Percent 4 11" xfId="11804" xr:uid="{00000000-0005-0000-0000-0000F42E0000}"/>
    <cellStyle name="Percent 4 12" xfId="11805" xr:uid="{00000000-0005-0000-0000-0000F52E0000}"/>
    <cellStyle name="Percent 4 13" xfId="11806" xr:uid="{00000000-0005-0000-0000-0000F62E0000}"/>
    <cellStyle name="Percent 4 14" xfId="11807" xr:uid="{00000000-0005-0000-0000-0000F72E0000}"/>
    <cellStyle name="Percent 4 15" xfId="11808" xr:uid="{00000000-0005-0000-0000-0000F82E0000}"/>
    <cellStyle name="Percent 4 16" xfId="11809" xr:uid="{00000000-0005-0000-0000-0000F92E0000}"/>
    <cellStyle name="Percent 4 17" xfId="11810" xr:uid="{00000000-0005-0000-0000-0000FA2E0000}"/>
    <cellStyle name="Percent 4 18" xfId="11811" xr:uid="{00000000-0005-0000-0000-0000FB2E0000}"/>
    <cellStyle name="Percent 4 19" xfId="11812" xr:uid="{00000000-0005-0000-0000-0000FC2E0000}"/>
    <cellStyle name="Percent 4 2" xfId="11813" xr:uid="{00000000-0005-0000-0000-0000FD2E0000}"/>
    <cellStyle name="Percent 4 3" xfId="11814" xr:uid="{00000000-0005-0000-0000-0000FE2E0000}"/>
    <cellStyle name="Percent 4 4" xfId="11815" xr:uid="{00000000-0005-0000-0000-0000FF2E0000}"/>
    <cellStyle name="Percent 4 5" xfId="11816" xr:uid="{00000000-0005-0000-0000-0000002F0000}"/>
    <cellStyle name="Percent 4 6" xfId="11817" xr:uid="{00000000-0005-0000-0000-0000012F0000}"/>
    <cellStyle name="Percent 4 7" xfId="11818" xr:uid="{00000000-0005-0000-0000-0000022F0000}"/>
    <cellStyle name="Percent 4 8" xfId="11819" xr:uid="{00000000-0005-0000-0000-0000032F0000}"/>
    <cellStyle name="Percent 4 9" xfId="11820" xr:uid="{00000000-0005-0000-0000-0000042F0000}"/>
    <cellStyle name="Percent 40" xfId="11821" xr:uid="{00000000-0005-0000-0000-0000052F0000}"/>
    <cellStyle name="Percent 41" xfId="11822" xr:uid="{00000000-0005-0000-0000-0000062F0000}"/>
    <cellStyle name="Percent 42" xfId="11823" xr:uid="{00000000-0005-0000-0000-0000072F0000}"/>
    <cellStyle name="Percent 43" xfId="11824" xr:uid="{00000000-0005-0000-0000-0000082F0000}"/>
    <cellStyle name="Percent 44" xfId="11825" xr:uid="{00000000-0005-0000-0000-0000092F0000}"/>
    <cellStyle name="Percent 45" xfId="11826" xr:uid="{00000000-0005-0000-0000-00000A2F0000}"/>
    <cellStyle name="Percent 46" xfId="11827" xr:uid="{00000000-0005-0000-0000-00000B2F0000}"/>
    <cellStyle name="Percent 47" xfId="11828" xr:uid="{00000000-0005-0000-0000-00000C2F0000}"/>
    <cellStyle name="Percent 48" xfId="11829" xr:uid="{00000000-0005-0000-0000-00000D2F0000}"/>
    <cellStyle name="Percent 49" xfId="11830" xr:uid="{00000000-0005-0000-0000-00000E2F0000}"/>
    <cellStyle name="Percent 5" xfId="51" xr:uid="{00000000-0005-0000-0000-00000F2F0000}"/>
    <cellStyle name="Percent 5 2" xfId="11831" xr:uid="{00000000-0005-0000-0000-0000102F0000}"/>
    <cellStyle name="Percent 5 3" xfId="11832" xr:uid="{00000000-0005-0000-0000-0000112F0000}"/>
    <cellStyle name="Percent 5 4" xfId="11833" xr:uid="{00000000-0005-0000-0000-0000122F0000}"/>
    <cellStyle name="Percent 5 5" xfId="11834" xr:uid="{00000000-0005-0000-0000-0000132F0000}"/>
    <cellStyle name="Percent 50" xfId="11835" xr:uid="{00000000-0005-0000-0000-0000142F0000}"/>
    <cellStyle name="Percent 51" xfId="11836" xr:uid="{00000000-0005-0000-0000-0000152F0000}"/>
    <cellStyle name="Percent 52" xfId="11837" xr:uid="{00000000-0005-0000-0000-0000162F0000}"/>
    <cellStyle name="Percent 53" xfId="11838" xr:uid="{00000000-0005-0000-0000-0000172F0000}"/>
    <cellStyle name="Percent 54" xfId="11839" xr:uid="{00000000-0005-0000-0000-0000182F0000}"/>
    <cellStyle name="Percent 55" xfId="11840" xr:uid="{00000000-0005-0000-0000-0000192F0000}"/>
    <cellStyle name="Percent 56" xfId="11841" xr:uid="{00000000-0005-0000-0000-00001A2F0000}"/>
    <cellStyle name="Percent 57" xfId="11842" xr:uid="{00000000-0005-0000-0000-00001B2F0000}"/>
    <cellStyle name="Percent 58" xfId="11843" xr:uid="{00000000-0005-0000-0000-00001C2F0000}"/>
    <cellStyle name="Percent 59" xfId="11844" xr:uid="{00000000-0005-0000-0000-00001D2F0000}"/>
    <cellStyle name="Percent 6" xfId="81" xr:uid="{00000000-0005-0000-0000-00001E2F0000}"/>
    <cellStyle name="Percent 6 2" xfId="11846" xr:uid="{00000000-0005-0000-0000-00001F2F0000}"/>
    <cellStyle name="Percent 6 3" xfId="11847" xr:uid="{00000000-0005-0000-0000-0000202F0000}"/>
    <cellStyle name="Percent 6 4" xfId="11848" xr:uid="{00000000-0005-0000-0000-0000212F0000}"/>
    <cellStyle name="Percent 6 5" xfId="11849" xr:uid="{00000000-0005-0000-0000-0000222F0000}"/>
    <cellStyle name="Percent 6 6" xfId="11845" xr:uid="{00000000-0005-0000-0000-0000232F0000}"/>
    <cellStyle name="Percent 60" xfId="11850" xr:uid="{00000000-0005-0000-0000-0000242F0000}"/>
    <cellStyle name="Percent 61" xfId="11851" xr:uid="{00000000-0005-0000-0000-0000252F0000}"/>
    <cellStyle name="Percent 62" xfId="11852" xr:uid="{00000000-0005-0000-0000-0000262F0000}"/>
    <cellStyle name="Percent 63" xfId="11853" xr:uid="{00000000-0005-0000-0000-0000272F0000}"/>
    <cellStyle name="Percent 64" xfId="11854" xr:uid="{00000000-0005-0000-0000-0000282F0000}"/>
    <cellStyle name="Percent 65" xfId="11855" xr:uid="{00000000-0005-0000-0000-0000292F0000}"/>
    <cellStyle name="Percent 66" xfId="11856" xr:uid="{00000000-0005-0000-0000-00002A2F0000}"/>
    <cellStyle name="Percent 67" xfId="11857" xr:uid="{00000000-0005-0000-0000-00002B2F0000}"/>
    <cellStyle name="Percent 68" xfId="11858" xr:uid="{00000000-0005-0000-0000-00002C2F0000}"/>
    <cellStyle name="Percent 69" xfId="11859" xr:uid="{00000000-0005-0000-0000-00002D2F0000}"/>
    <cellStyle name="Percent 7" xfId="11860" xr:uid="{00000000-0005-0000-0000-00002E2F0000}"/>
    <cellStyle name="Percent 7 2" xfId="11861" xr:uid="{00000000-0005-0000-0000-00002F2F0000}"/>
    <cellStyle name="Percent 7 3" xfId="11862" xr:uid="{00000000-0005-0000-0000-0000302F0000}"/>
    <cellStyle name="Percent 7 4" xfId="11863" xr:uid="{00000000-0005-0000-0000-0000312F0000}"/>
    <cellStyle name="Percent 70" xfId="11864" xr:uid="{00000000-0005-0000-0000-0000322F0000}"/>
    <cellStyle name="Percent 71" xfId="11865" xr:uid="{00000000-0005-0000-0000-0000332F0000}"/>
    <cellStyle name="Percent 72" xfId="11866" xr:uid="{00000000-0005-0000-0000-0000342F0000}"/>
    <cellStyle name="Percent 73" xfId="11867" xr:uid="{00000000-0005-0000-0000-0000352F0000}"/>
    <cellStyle name="Percent 74" xfId="11868" xr:uid="{00000000-0005-0000-0000-0000362F0000}"/>
    <cellStyle name="Percent 75" xfId="11869" xr:uid="{00000000-0005-0000-0000-0000372F0000}"/>
    <cellStyle name="Percent 76" xfId="11870" xr:uid="{00000000-0005-0000-0000-0000382F0000}"/>
    <cellStyle name="Percent 77" xfId="11871" xr:uid="{00000000-0005-0000-0000-0000392F0000}"/>
    <cellStyle name="Percent 78" xfId="11872" xr:uid="{00000000-0005-0000-0000-00003A2F0000}"/>
    <cellStyle name="Percent 79" xfId="11873" xr:uid="{00000000-0005-0000-0000-00003B2F0000}"/>
    <cellStyle name="Percent 8" xfId="11874" xr:uid="{00000000-0005-0000-0000-00003C2F0000}"/>
    <cellStyle name="Percent 8 2" xfId="11875" xr:uid="{00000000-0005-0000-0000-00003D2F0000}"/>
    <cellStyle name="Percent 8 3" xfId="11876" xr:uid="{00000000-0005-0000-0000-00003E2F0000}"/>
    <cellStyle name="Percent 8 4" xfId="11877" xr:uid="{00000000-0005-0000-0000-00003F2F0000}"/>
    <cellStyle name="Percent 80" xfId="11878" xr:uid="{00000000-0005-0000-0000-0000402F0000}"/>
    <cellStyle name="Percent 81" xfId="11879" xr:uid="{00000000-0005-0000-0000-0000412F0000}"/>
    <cellStyle name="Percent 82" xfId="11880" xr:uid="{00000000-0005-0000-0000-0000422F0000}"/>
    <cellStyle name="Percent 83" xfId="11881" xr:uid="{00000000-0005-0000-0000-0000432F0000}"/>
    <cellStyle name="Percent 84" xfId="11882" xr:uid="{00000000-0005-0000-0000-0000442F0000}"/>
    <cellStyle name="Percent 85" xfId="11883" xr:uid="{00000000-0005-0000-0000-0000452F0000}"/>
    <cellStyle name="Percent 86" xfId="11884" xr:uid="{00000000-0005-0000-0000-0000462F0000}"/>
    <cellStyle name="Percent 87" xfId="11885" xr:uid="{00000000-0005-0000-0000-0000472F0000}"/>
    <cellStyle name="Percent 88" xfId="11886" xr:uid="{00000000-0005-0000-0000-0000482F0000}"/>
    <cellStyle name="Percent 89" xfId="11887" xr:uid="{00000000-0005-0000-0000-0000492F0000}"/>
    <cellStyle name="Percent 9" xfId="11888" xr:uid="{00000000-0005-0000-0000-00004A2F0000}"/>
    <cellStyle name="Percent 9 2" xfId="11889" xr:uid="{00000000-0005-0000-0000-00004B2F0000}"/>
    <cellStyle name="Percent 9 3" xfId="11890" xr:uid="{00000000-0005-0000-0000-00004C2F0000}"/>
    <cellStyle name="Percent 9 4" xfId="11891" xr:uid="{00000000-0005-0000-0000-00004D2F0000}"/>
    <cellStyle name="Percent 90" xfId="11892" xr:uid="{00000000-0005-0000-0000-00004E2F0000}"/>
    <cellStyle name="Percent 91" xfId="11893" xr:uid="{00000000-0005-0000-0000-00004F2F0000}"/>
    <cellStyle name="Percent 92" xfId="11894" xr:uid="{00000000-0005-0000-0000-0000502F0000}"/>
    <cellStyle name="Percent 93" xfId="11895" xr:uid="{00000000-0005-0000-0000-0000512F0000}"/>
    <cellStyle name="Percent 94" xfId="11896" xr:uid="{00000000-0005-0000-0000-0000522F0000}"/>
    <cellStyle name="Percent 95" xfId="11897" xr:uid="{00000000-0005-0000-0000-0000532F0000}"/>
    <cellStyle name="Percent 96" xfId="11898" xr:uid="{00000000-0005-0000-0000-0000542F0000}"/>
    <cellStyle name="Percent 97" xfId="11899" xr:uid="{00000000-0005-0000-0000-0000552F0000}"/>
    <cellStyle name="Percent 98" xfId="11900" xr:uid="{00000000-0005-0000-0000-0000562F0000}"/>
    <cellStyle name="Percent 99" xfId="11901" xr:uid="{00000000-0005-0000-0000-0000572F0000}"/>
    <cellStyle name="Percent Comma" xfId="11902" xr:uid="{00000000-0005-0000-0000-0000582F0000}"/>
    <cellStyle name="Percent Hard" xfId="11903" xr:uid="{00000000-0005-0000-0000-0000592F0000}"/>
    <cellStyle name="Percent w/1 decimal" xfId="11904" xr:uid="{00000000-0005-0000-0000-00005A2F0000}"/>
    <cellStyle name="Percent w/2 decimal" xfId="11905" xr:uid="{00000000-0005-0000-0000-00005B2F0000}"/>
    <cellStyle name="Percent(0)" xfId="11906" xr:uid="{00000000-0005-0000-0000-00005C2F0000}"/>
    <cellStyle name="Percent(0) 10" xfId="11907" xr:uid="{00000000-0005-0000-0000-00005D2F0000}"/>
    <cellStyle name="Percent(0) 10 2" xfId="11908" xr:uid="{00000000-0005-0000-0000-00005E2F0000}"/>
    <cellStyle name="Percent(0) 11" xfId="11909" xr:uid="{00000000-0005-0000-0000-00005F2F0000}"/>
    <cellStyle name="Percent(0) 11 2" xfId="11910" xr:uid="{00000000-0005-0000-0000-0000602F0000}"/>
    <cellStyle name="Percent(0) 12" xfId="11911" xr:uid="{00000000-0005-0000-0000-0000612F0000}"/>
    <cellStyle name="Percent(0) 12 2" xfId="11912" xr:uid="{00000000-0005-0000-0000-0000622F0000}"/>
    <cellStyle name="Percent(0) 13" xfId="11913" xr:uid="{00000000-0005-0000-0000-0000632F0000}"/>
    <cellStyle name="Percent(0) 2" xfId="11914" xr:uid="{00000000-0005-0000-0000-0000642F0000}"/>
    <cellStyle name="Percent(0) 2 2" xfId="11915" xr:uid="{00000000-0005-0000-0000-0000652F0000}"/>
    <cellStyle name="Percent(0) 2 2 2" xfId="11916" xr:uid="{00000000-0005-0000-0000-0000662F0000}"/>
    <cellStyle name="Percent(0) 2 3" xfId="11917" xr:uid="{00000000-0005-0000-0000-0000672F0000}"/>
    <cellStyle name="Percent(0) 2 3 2" xfId="11918" xr:uid="{00000000-0005-0000-0000-0000682F0000}"/>
    <cellStyle name="Percent(0) 2 4" xfId="11919" xr:uid="{00000000-0005-0000-0000-0000692F0000}"/>
    <cellStyle name="Percent(0) 2 4 2" xfId="11920" xr:uid="{00000000-0005-0000-0000-00006A2F0000}"/>
    <cellStyle name="Percent(0) 2 5" xfId="11921" xr:uid="{00000000-0005-0000-0000-00006B2F0000}"/>
    <cellStyle name="Percent(0) 2 5 2" xfId="11922" xr:uid="{00000000-0005-0000-0000-00006C2F0000}"/>
    <cellStyle name="Percent(0) 2 6" xfId="11923" xr:uid="{00000000-0005-0000-0000-00006D2F0000}"/>
    <cellStyle name="Percent(0) 2 6 2" xfId="11924" xr:uid="{00000000-0005-0000-0000-00006E2F0000}"/>
    <cellStyle name="Percent(0) 2 7" xfId="11925" xr:uid="{00000000-0005-0000-0000-00006F2F0000}"/>
    <cellStyle name="Percent(0) 3" xfId="11926" xr:uid="{00000000-0005-0000-0000-0000702F0000}"/>
    <cellStyle name="Percent(0) 3 2" xfId="11927" xr:uid="{00000000-0005-0000-0000-0000712F0000}"/>
    <cellStyle name="Percent(0) 3 2 2" xfId="11928" xr:uid="{00000000-0005-0000-0000-0000722F0000}"/>
    <cellStyle name="Percent(0) 3 3" xfId="11929" xr:uid="{00000000-0005-0000-0000-0000732F0000}"/>
    <cellStyle name="Percent(0) 3 3 2" xfId="11930" xr:uid="{00000000-0005-0000-0000-0000742F0000}"/>
    <cellStyle name="Percent(0) 3 4" xfId="11931" xr:uid="{00000000-0005-0000-0000-0000752F0000}"/>
    <cellStyle name="Percent(0) 3 4 2" xfId="11932" xr:uid="{00000000-0005-0000-0000-0000762F0000}"/>
    <cellStyle name="Percent(0) 3 5" xfId="11933" xr:uid="{00000000-0005-0000-0000-0000772F0000}"/>
    <cellStyle name="Percent(0) 3 5 2" xfId="11934" xr:uid="{00000000-0005-0000-0000-0000782F0000}"/>
    <cellStyle name="Percent(0) 3 6" xfId="11935" xr:uid="{00000000-0005-0000-0000-0000792F0000}"/>
    <cellStyle name="Percent(0) 4" xfId="11936" xr:uid="{00000000-0005-0000-0000-00007A2F0000}"/>
    <cellStyle name="Percent(0) 4 2" xfId="11937" xr:uid="{00000000-0005-0000-0000-00007B2F0000}"/>
    <cellStyle name="Percent(0) 4 2 2" xfId="11938" xr:uid="{00000000-0005-0000-0000-00007C2F0000}"/>
    <cellStyle name="Percent(0) 4 3" xfId="11939" xr:uid="{00000000-0005-0000-0000-00007D2F0000}"/>
    <cellStyle name="Percent(0) 4 3 2" xfId="11940" xr:uid="{00000000-0005-0000-0000-00007E2F0000}"/>
    <cellStyle name="Percent(0) 4 4" xfId="11941" xr:uid="{00000000-0005-0000-0000-00007F2F0000}"/>
    <cellStyle name="Percent(0) 4 4 2" xfId="11942" xr:uid="{00000000-0005-0000-0000-0000802F0000}"/>
    <cellStyle name="Percent(0) 4 5" xfId="11943" xr:uid="{00000000-0005-0000-0000-0000812F0000}"/>
    <cellStyle name="Percent(0) 4 5 2" xfId="11944" xr:uid="{00000000-0005-0000-0000-0000822F0000}"/>
    <cellStyle name="Percent(0) 4 6" xfId="11945" xr:uid="{00000000-0005-0000-0000-0000832F0000}"/>
    <cellStyle name="Percent(0) 4 6 2" xfId="11946" xr:uid="{00000000-0005-0000-0000-0000842F0000}"/>
    <cellStyle name="Percent(0) 4 7" xfId="11947" xr:uid="{00000000-0005-0000-0000-0000852F0000}"/>
    <cellStyle name="Percent(0) 5" xfId="11948" xr:uid="{00000000-0005-0000-0000-0000862F0000}"/>
    <cellStyle name="Percent(0) 5 2" xfId="11949" xr:uid="{00000000-0005-0000-0000-0000872F0000}"/>
    <cellStyle name="Percent(0) 5 2 2" xfId="11950" xr:uid="{00000000-0005-0000-0000-0000882F0000}"/>
    <cellStyle name="Percent(0) 5 3" xfId="11951" xr:uid="{00000000-0005-0000-0000-0000892F0000}"/>
    <cellStyle name="Percent(0) 5 3 2" xfId="11952" xr:uid="{00000000-0005-0000-0000-00008A2F0000}"/>
    <cellStyle name="Percent(0) 5 4" xfId="11953" xr:uid="{00000000-0005-0000-0000-00008B2F0000}"/>
    <cellStyle name="Percent(0) 5 4 2" xfId="11954" xr:uid="{00000000-0005-0000-0000-00008C2F0000}"/>
    <cellStyle name="Percent(0) 5 5" xfId="11955" xr:uid="{00000000-0005-0000-0000-00008D2F0000}"/>
    <cellStyle name="Percent(0) 5 5 2" xfId="11956" xr:uid="{00000000-0005-0000-0000-00008E2F0000}"/>
    <cellStyle name="Percent(0) 5 6" xfId="11957" xr:uid="{00000000-0005-0000-0000-00008F2F0000}"/>
    <cellStyle name="Percent(0) 5 6 2" xfId="11958" xr:uid="{00000000-0005-0000-0000-0000902F0000}"/>
    <cellStyle name="Percent(0) 5 7" xfId="11959" xr:uid="{00000000-0005-0000-0000-0000912F0000}"/>
    <cellStyle name="Percent(0) 6" xfId="11960" xr:uid="{00000000-0005-0000-0000-0000922F0000}"/>
    <cellStyle name="Percent(0) 6 2" xfId="11961" xr:uid="{00000000-0005-0000-0000-0000932F0000}"/>
    <cellStyle name="Percent(0) 6 2 2" xfId="11962" xr:uid="{00000000-0005-0000-0000-0000942F0000}"/>
    <cellStyle name="Percent(0) 6 3" xfId="11963" xr:uid="{00000000-0005-0000-0000-0000952F0000}"/>
    <cellStyle name="Percent(0) 6 3 2" xfId="11964" xr:uid="{00000000-0005-0000-0000-0000962F0000}"/>
    <cellStyle name="Percent(0) 6 4" xfId="11965" xr:uid="{00000000-0005-0000-0000-0000972F0000}"/>
    <cellStyle name="Percent(0) 6 4 2" xfId="11966" xr:uid="{00000000-0005-0000-0000-0000982F0000}"/>
    <cellStyle name="Percent(0) 6 5" xfId="11967" xr:uid="{00000000-0005-0000-0000-0000992F0000}"/>
    <cellStyle name="Percent(0) 6 5 2" xfId="11968" xr:uid="{00000000-0005-0000-0000-00009A2F0000}"/>
    <cellStyle name="Percent(0) 6 6" xfId="11969" xr:uid="{00000000-0005-0000-0000-00009B2F0000}"/>
    <cellStyle name="Percent(0) 6 6 2" xfId="11970" xr:uid="{00000000-0005-0000-0000-00009C2F0000}"/>
    <cellStyle name="Percent(0) 6 7" xfId="11971" xr:uid="{00000000-0005-0000-0000-00009D2F0000}"/>
    <cellStyle name="Percent(0) 7" xfId="11972" xr:uid="{00000000-0005-0000-0000-00009E2F0000}"/>
    <cellStyle name="Percent(0) 7 2" xfId="11973" xr:uid="{00000000-0005-0000-0000-00009F2F0000}"/>
    <cellStyle name="Percent(0) 8" xfId="11974" xr:uid="{00000000-0005-0000-0000-0000A02F0000}"/>
    <cellStyle name="Percent(0) 8 2" xfId="11975" xr:uid="{00000000-0005-0000-0000-0000A12F0000}"/>
    <cellStyle name="Percent(0) 9" xfId="11976" xr:uid="{00000000-0005-0000-0000-0000A22F0000}"/>
    <cellStyle name="Percent(0) 9 2" xfId="11977" xr:uid="{00000000-0005-0000-0000-0000A32F0000}"/>
    <cellStyle name="PERCENT/%" xfId="11978" xr:uid="{00000000-0005-0000-0000-0000A42F0000}"/>
    <cellStyle name="Percent0" xfId="11979" xr:uid="{00000000-0005-0000-0000-0000A52F0000}"/>
    <cellStyle name="Percent2" xfId="11980" xr:uid="{00000000-0005-0000-0000-0000A62F0000}"/>
    <cellStyle name="Percent2Margin" xfId="11981" xr:uid="{00000000-0005-0000-0000-0000A72F0000}"/>
    <cellStyle name="percentage" xfId="11982" xr:uid="{00000000-0005-0000-0000-0000A82F0000}"/>
    <cellStyle name="percentage 2" xfId="11983" xr:uid="{00000000-0005-0000-0000-0000A92F0000}"/>
    <cellStyle name="PERCENTAGE 3" xfId="11984" xr:uid="{00000000-0005-0000-0000-0000AA2F0000}"/>
    <cellStyle name="Percentuale_aziende gen-nov 99 rp" xfId="11985" xr:uid="{00000000-0005-0000-0000-0000AB2F0000}"/>
    <cellStyle name="Phase" xfId="11986" xr:uid="{00000000-0005-0000-0000-0000AC2F0000}"/>
    <cellStyle name="Phase 2" xfId="11987" xr:uid="{00000000-0005-0000-0000-0000AD2F0000}"/>
    <cellStyle name="Phase 3" xfId="11988" xr:uid="{00000000-0005-0000-0000-0000AE2F0000}"/>
    <cellStyle name="PLAN $ RATE" xfId="11989" xr:uid="{00000000-0005-0000-0000-0000AF2F0000}"/>
    <cellStyle name="PLAN AVG" xfId="11990" xr:uid="{00000000-0005-0000-0000-0000B02F0000}"/>
    <cellStyle name="PLAN COMMA" xfId="11991" xr:uid="{00000000-0005-0000-0000-0000B12F0000}"/>
    <cellStyle name="PLAN DOLLAR" xfId="11992" xr:uid="{00000000-0005-0000-0000-0000B22F0000}"/>
    <cellStyle name="PLAN RATE" xfId="11993" xr:uid="{00000000-0005-0000-0000-0000B32F0000}"/>
    <cellStyle name="Plug" xfId="11994" xr:uid="{00000000-0005-0000-0000-0000B42F0000}"/>
    <cellStyle name="Plug 10" xfId="11995" xr:uid="{00000000-0005-0000-0000-0000B52F0000}"/>
    <cellStyle name="Plug 11" xfId="11996" xr:uid="{00000000-0005-0000-0000-0000B62F0000}"/>
    <cellStyle name="Plug 12" xfId="11997" xr:uid="{00000000-0005-0000-0000-0000B72F0000}"/>
    <cellStyle name="Plug 13" xfId="11998" xr:uid="{00000000-0005-0000-0000-0000B82F0000}"/>
    <cellStyle name="Plug 14" xfId="11999" xr:uid="{00000000-0005-0000-0000-0000B92F0000}"/>
    <cellStyle name="Plug 15" xfId="12000" xr:uid="{00000000-0005-0000-0000-0000BA2F0000}"/>
    <cellStyle name="Plug 16" xfId="12001" xr:uid="{00000000-0005-0000-0000-0000BB2F0000}"/>
    <cellStyle name="Plug 17" xfId="12002" xr:uid="{00000000-0005-0000-0000-0000BC2F0000}"/>
    <cellStyle name="Plug 18" xfId="12003" xr:uid="{00000000-0005-0000-0000-0000BD2F0000}"/>
    <cellStyle name="Plug 19" xfId="12004" xr:uid="{00000000-0005-0000-0000-0000BE2F0000}"/>
    <cellStyle name="Plug 2" xfId="12005" xr:uid="{00000000-0005-0000-0000-0000BF2F0000}"/>
    <cellStyle name="Plug 20" xfId="12006" xr:uid="{00000000-0005-0000-0000-0000C02F0000}"/>
    <cellStyle name="Plug 21" xfId="12007" xr:uid="{00000000-0005-0000-0000-0000C12F0000}"/>
    <cellStyle name="Plug 22" xfId="12008" xr:uid="{00000000-0005-0000-0000-0000C22F0000}"/>
    <cellStyle name="Plug 23" xfId="12009" xr:uid="{00000000-0005-0000-0000-0000C32F0000}"/>
    <cellStyle name="Plug 24" xfId="12010" xr:uid="{00000000-0005-0000-0000-0000C42F0000}"/>
    <cellStyle name="Plug 25" xfId="12011" xr:uid="{00000000-0005-0000-0000-0000C52F0000}"/>
    <cellStyle name="Plug 26" xfId="12012" xr:uid="{00000000-0005-0000-0000-0000C62F0000}"/>
    <cellStyle name="Plug 27" xfId="12013" xr:uid="{00000000-0005-0000-0000-0000C72F0000}"/>
    <cellStyle name="Plug 28" xfId="12014" xr:uid="{00000000-0005-0000-0000-0000C82F0000}"/>
    <cellStyle name="Plug 29" xfId="12015" xr:uid="{00000000-0005-0000-0000-0000C92F0000}"/>
    <cellStyle name="Plug 3" xfId="12016" xr:uid="{00000000-0005-0000-0000-0000CA2F0000}"/>
    <cellStyle name="Plug 30" xfId="12017" xr:uid="{00000000-0005-0000-0000-0000CB2F0000}"/>
    <cellStyle name="Plug 31" xfId="12018" xr:uid="{00000000-0005-0000-0000-0000CC2F0000}"/>
    <cellStyle name="Plug 32" xfId="12019" xr:uid="{00000000-0005-0000-0000-0000CD2F0000}"/>
    <cellStyle name="Plug 33" xfId="12020" xr:uid="{00000000-0005-0000-0000-0000CE2F0000}"/>
    <cellStyle name="Plug 34" xfId="12021" xr:uid="{00000000-0005-0000-0000-0000CF2F0000}"/>
    <cellStyle name="Plug 35" xfId="12022" xr:uid="{00000000-0005-0000-0000-0000D02F0000}"/>
    <cellStyle name="Plug 4" xfId="12023" xr:uid="{00000000-0005-0000-0000-0000D12F0000}"/>
    <cellStyle name="Plug 5" xfId="12024" xr:uid="{00000000-0005-0000-0000-0000D22F0000}"/>
    <cellStyle name="Plug 6" xfId="12025" xr:uid="{00000000-0005-0000-0000-0000D32F0000}"/>
    <cellStyle name="Plug 7" xfId="12026" xr:uid="{00000000-0005-0000-0000-0000D42F0000}"/>
    <cellStyle name="Plug 8" xfId="12027" xr:uid="{00000000-0005-0000-0000-0000D52F0000}"/>
    <cellStyle name="Plug 9" xfId="12028" xr:uid="{00000000-0005-0000-0000-0000D62F0000}"/>
    <cellStyle name="Plug_AMS Increment 30.11.09-13.12.09" xfId="12029" xr:uid="{00000000-0005-0000-0000-0000D72F0000}"/>
    <cellStyle name="PlusMinus" xfId="12030" xr:uid="{00000000-0005-0000-0000-0000D82F0000}"/>
    <cellStyle name="PlusMinus 10" xfId="12031" xr:uid="{00000000-0005-0000-0000-0000D92F0000}"/>
    <cellStyle name="PlusMinus 10 2" xfId="12032" xr:uid="{00000000-0005-0000-0000-0000DA2F0000}"/>
    <cellStyle name="PlusMinus 11" xfId="12033" xr:uid="{00000000-0005-0000-0000-0000DB2F0000}"/>
    <cellStyle name="PlusMinus 2" xfId="12034" xr:uid="{00000000-0005-0000-0000-0000DC2F0000}"/>
    <cellStyle name="PlusMinus 2 10" xfId="12035" xr:uid="{00000000-0005-0000-0000-0000DD2F0000}"/>
    <cellStyle name="PlusMinus 2 2" xfId="12036" xr:uid="{00000000-0005-0000-0000-0000DE2F0000}"/>
    <cellStyle name="PlusMinus 2 2 2" xfId="12037" xr:uid="{00000000-0005-0000-0000-0000DF2F0000}"/>
    <cellStyle name="PlusMinus 2 2 2 2" xfId="12038" xr:uid="{00000000-0005-0000-0000-0000E02F0000}"/>
    <cellStyle name="PlusMinus 2 2 3" xfId="12039" xr:uid="{00000000-0005-0000-0000-0000E12F0000}"/>
    <cellStyle name="PlusMinus 2 2 3 2" xfId="12040" xr:uid="{00000000-0005-0000-0000-0000E22F0000}"/>
    <cellStyle name="PlusMinus 2 2 4" xfId="12041" xr:uid="{00000000-0005-0000-0000-0000E32F0000}"/>
    <cellStyle name="PlusMinus 2 2 4 2" xfId="12042" xr:uid="{00000000-0005-0000-0000-0000E42F0000}"/>
    <cellStyle name="PlusMinus 2 2 5" xfId="12043" xr:uid="{00000000-0005-0000-0000-0000E52F0000}"/>
    <cellStyle name="PlusMinus 2 2 5 2" xfId="12044" xr:uid="{00000000-0005-0000-0000-0000E62F0000}"/>
    <cellStyle name="PlusMinus 2 2 6" xfId="12045" xr:uid="{00000000-0005-0000-0000-0000E72F0000}"/>
    <cellStyle name="PlusMinus 2 2 6 2" xfId="12046" xr:uid="{00000000-0005-0000-0000-0000E82F0000}"/>
    <cellStyle name="PlusMinus 2 2 7" xfId="12047" xr:uid="{00000000-0005-0000-0000-0000E92F0000}"/>
    <cellStyle name="PlusMinus 2 3" xfId="12048" xr:uid="{00000000-0005-0000-0000-0000EA2F0000}"/>
    <cellStyle name="PlusMinus 2 3 2" xfId="12049" xr:uid="{00000000-0005-0000-0000-0000EB2F0000}"/>
    <cellStyle name="PlusMinus 2 3 2 2" xfId="12050" xr:uid="{00000000-0005-0000-0000-0000EC2F0000}"/>
    <cellStyle name="PlusMinus 2 3 3" xfId="12051" xr:uid="{00000000-0005-0000-0000-0000ED2F0000}"/>
    <cellStyle name="PlusMinus 2 3 3 2" xfId="12052" xr:uid="{00000000-0005-0000-0000-0000EE2F0000}"/>
    <cellStyle name="PlusMinus 2 3 4" xfId="12053" xr:uid="{00000000-0005-0000-0000-0000EF2F0000}"/>
    <cellStyle name="PlusMinus 2 3 4 2" xfId="12054" xr:uid="{00000000-0005-0000-0000-0000F02F0000}"/>
    <cellStyle name="PlusMinus 2 3 5" xfId="12055" xr:uid="{00000000-0005-0000-0000-0000F12F0000}"/>
    <cellStyle name="PlusMinus 2 3 5 2" xfId="12056" xr:uid="{00000000-0005-0000-0000-0000F22F0000}"/>
    <cellStyle name="PlusMinus 2 3 6" xfId="12057" xr:uid="{00000000-0005-0000-0000-0000F32F0000}"/>
    <cellStyle name="PlusMinus 2 3 6 2" xfId="12058" xr:uid="{00000000-0005-0000-0000-0000F42F0000}"/>
    <cellStyle name="PlusMinus 2 3 7" xfId="12059" xr:uid="{00000000-0005-0000-0000-0000F52F0000}"/>
    <cellStyle name="PlusMinus 2 4" xfId="12060" xr:uid="{00000000-0005-0000-0000-0000F62F0000}"/>
    <cellStyle name="PlusMinus 2 4 2" xfId="12061" xr:uid="{00000000-0005-0000-0000-0000F72F0000}"/>
    <cellStyle name="PlusMinus 2 4 2 2" xfId="12062" xr:uid="{00000000-0005-0000-0000-0000F82F0000}"/>
    <cellStyle name="PlusMinus 2 4 3" xfId="12063" xr:uid="{00000000-0005-0000-0000-0000F92F0000}"/>
    <cellStyle name="PlusMinus 2 4 3 2" xfId="12064" xr:uid="{00000000-0005-0000-0000-0000FA2F0000}"/>
    <cellStyle name="PlusMinus 2 4 4" xfId="12065" xr:uid="{00000000-0005-0000-0000-0000FB2F0000}"/>
    <cellStyle name="PlusMinus 2 4 4 2" xfId="12066" xr:uid="{00000000-0005-0000-0000-0000FC2F0000}"/>
    <cellStyle name="PlusMinus 2 4 5" xfId="12067" xr:uid="{00000000-0005-0000-0000-0000FD2F0000}"/>
    <cellStyle name="PlusMinus 2 4 5 2" xfId="12068" xr:uid="{00000000-0005-0000-0000-0000FE2F0000}"/>
    <cellStyle name="PlusMinus 2 4 6" xfId="12069" xr:uid="{00000000-0005-0000-0000-0000FF2F0000}"/>
    <cellStyle name="PlusMinus 2 4 6 2" xfId="12070" xr:uid="{00000000-0005-0000-0000-000000300000}"/>
    <cellStyle name="PlusMinus 2 4 7" xfId="12071" xr:uid="{00000000-0005-0000-0000-000001300000}"/>
    <cellStyle name="PlusMinus 2 5" xfId="12072" xr:uid="{00000000-0005-0000-0000-000002300000}"/>
    <cellStyle name="PlusMinus 2 5 2" xfId="12073" xr:uid="{00000000-0005-0000-0000-000003300000}"/>
    <cellStyle name="PlusMinus 2 5 2 2" xfId="12074" xr:uid="{00000000-0005-0000-0000-000004300000}"/>
    <cellStyle name="PlusMinus 2 5 3" xfId="12075" xr:uid="{00000000-0005-0000-0000-000005300000}"/>
    <cellStyle name="PlusMinus 2 5 3 2" xfId="12076" xr:uid="{00000000-0005-0000-0000-000006300000}"/>
    <cellStyle name="PlusMinus 2 5 4" xfId="12077" xr:uid="{00000000-0005-0000-0000-000007300000}"/>
    <cellStyle name="PlusMinus 2 5 4 2" xfId="12078" xr:uid="{00000000-0005-0000-0000-000008300000}"/>
    <cellStyle name="PlusMinus 2 5 5" xfId="12079" xr:uid="{00000000-0005-0000-0000-000009300000}"/>
    <cellStyle name="PlusMinus 2 5 5 2" xfId="12080" xr:uid="{00000000-0005-0000-0000-00000A300000}"/>
    <cellStyle name="PlusMinus 2 5 6" xfId="12081" xr:uid="{00000000-0005-0000-0000-00000B300000}"/>
    <cellStyle name="PlusMinus 2 5 6 2" xfId="12082" xr:uid="{00000000-0005-0000-0000-00000C300000}"/>
    <cellStyle name="PlusMinus 2 5 7" xfId="12083" xr:uid="{00000000-0005-0000-0000-00000D300000}"/>
    <cellStyle name="PlusMinus 2 6" xfId="12084" xr:uid="{00000000-0005-0000-0000-00000E300000}"/>
    <cellStyle name="PlusMinus 2 6 2" xfId="12085" xr:uid="{00000000-0005-0000-0000-00000F300000}"/>
    <cellStyle name="PlusMinus 2 7" xfId="12086" xr:uid="{00000000-0005-0000-0000-000010300000}"/>
    <cellStyle name="PlusMinus 2 7 2" xfId="12087" xr:uid="{00000000-0005-0000-0000-000011300000}"/>
    <cellStyle name="PlusMinus 2 8" xfId="12088" xr:uid="{00000000-0005-0000-0000-000012300000}"/>
    <cellStyle name="PlusMinus 2 8 2" xfId="12089" xr:uid="{00000000-0005-0000-0000-000013300000}"/>
    <cellStyle name="PlusMinus 2 9" xfId="12090" xr:uid="{00000000-0005-0000-0000-000014300000}"/>
    <cellStyle name="PlusMinus 2 9 2" xfId="12091" xr:uid="{00000000-0005-0000-0000-000015300000}"/>
    <cellStyle name="PlusMinus 3" xfId="12092" xr:uid="{00000000-0005-0000-0000-000016300000}"/>
    <cellStyle name="PlusMinus 3 2" xfId="12093" xr:uid="{00000000-0005-0000-0000-000017300000}"/>
    <cellStyle name="PlusMinus 3 2 2" xfId="12094" xr:uid="{00000000-0005-0000-0000-000018300000}"/>
    <cellStyle name="PlusMinus 3 3" xfId="12095" xr:uid="{00000000-0005-0000-0000-000019300000}"/>
    <cellStyle name="PlusMinus 3 3 2" xfId="12096" xr:uid="{00000000-0005-0000-0000-00001A300000}"/>
    <cellStyle name="PlusMinus 3 4" xfId="12097" xr:uid="{00000000-0005-0000-0000-00001B300000}"/>
    <cellStyle name="PlusMinus 3 4 2" xfId="12098" xr:uid="{00000000-0005-0000-0000-00001C300000}"/>
    <cellStyle name="PlusMinus 3 5" xfId="12099" xr:uid="{00000000-0005-0000-0000-00001D300000}"/>
    <cellStyle name="PlusMinus 3 5 2" xfId="12100" xr:uid="{00000000-0005-0000-0000-00001E300000}"/>
    <cellStyle name="PlusMinus 3 6" xfId="12101" xr:uid="{00000000-0005-0000-0000-00001F300000}"/>
    <cellStyle name="PlusMinus 3 6 2" xfId="12102" xr:uid="{00000000-0005-0000-0000-000020300000}"/>
    <cellStyle name="PlusMinus 3 7" xfId="12103" xr:uid="{00000000-0005-0000-0000-000021300000}"/>
    <cellStyle name="PlusMinus 4" xfId="12104" xr:uid="{00000000-0005-0000-0000-000022300000}"/>
    <cellStyle name="PlusMinus 4 2" xfId="12105" xr:uid="{00000000-0005-0000-0000-000023300000}"/>
    <cellStyle name="PlusMinus 4 2 2" xfId="12106" xr:uid="{00000000-0005-0000-0000-000024300000}"/>
    <cellStyle name="PlusMinus 4 3" xfId="12107" xr:uid="{00000000-0005-0000-0000-000025300000}"/>
    <cellStyle name="PlusMinus 4 3 2" xfId="12108" xr:uid="{00000000-0005-0000-0000-000026300000}"/>
    <cellStyle name="PlusMinus 4 4" xfId="12109" xr:uid="{00000000-0005-0000-0000-000027300000}"/>
    <cellStyle name="PlusMinus 4 4 2" xfId="12110" xr:uid="{00000000-0005-0000-0000-000028300000}"/>
    <cellStyle name="PlusMinus 4 5" xfId="12111" xr:uid="{00000000-0005-0000-0000-000029300000}"/>
    <cellStyle name="PlusMinus 4 5 2" xfId="12112" xr:uid="{00000000-0005-0000-0000-00002A300000}"/>
    <cellStyle name="PlusMinus 4 6" xfId="12113" xr:uid="{00000000-0005-0000-0000-00002B300000}"/>
    <cellStyle name="PlusMinus 4 6 2" xfId="12114" xr:uid="{00000000-0005-0000-0000-00002C300000}"/>
    <cellStyle name="PlusMinus 4 7" xfId="12115" xr:uid="{00000000-0005-0000-0000-00002D300000}"/>
    <cellStyle name="PlusMinus 5" xfId="12116" xr:uid="{00000000-0005-0000-0000-00002E300000}"/>
    <cellStyle name="PlusMinus 5 2" xfId="12117" xr:uid="{00000000-0005-0000-0000-00002F300000}"/>
    <cellStyle name="PlusMinus 5 2 2" xfId="12118" xr:uid="{00000000-0005-0000-0000-000030300000}"/>
    <cellStyle name="PlusMinus 5 3" xfId="12119" xr:uid="{00000000-0005-0000-0000-000031300000}"/>
    <cellStyle name="PlusMinus 5 3 2" xfId="12120" xr:uid="{00000000-0005-0000-0000-000032300000}"/>
    <cellStyle name="PlusMinus 5 4" xfId="12121" xr:uid="{00000000-0005-0000-0000-000033300000}"/>
    <cellStyle name="PlusMinus 5 4 2" xfId="12122" xr:uid="{00000000-0005-0000-0000-000034300000}"/>
    <cellStyle name="PlusMinus 5 5" xfId="12123" xr:uid="{00000000-0005-0000-0000-000035300000}"/>
    <cellStyle name="PlusMinus 5 5 2" xfId="12124" xr:uid="{00000000-0005-0000-0000-000036300000}"/>
    <cellStyle name="PlusMinus 5 6" xfId="12125" xr:uid="{00000000-0005-0000-0000-000037300000}"/>
    <cellStyle name="PlusMinus 5 6 2" xfId="12126" xr:uid="{00000000-0005-0000-0000-000038300000}"/>
    <cellStyle name="PlusMinus 5 7" xfId="12127" xr:uid="{00000000-0005-0000-0000-000039300000}"/>
    <cellStyle name="PlusMinus 6" xfId="12128" xr:uid="{00000000-0005-0000-0000-00003A300000}"/>
    <cellStyle name="PlusMinus 6 2" xfId="12129" xr:uid="{00000000-0005-0000-0000-00003B300000}"/>
    <cellStyle name="PlusMinus 6 2 2" xfId="12130" xr:uid="{00000000-0005-0000-0000-00003C300000}"/>
    <cellStyle name="PlusMinus 6 3" xfId="12131" xr:uid="{00000000-0005-0000-0000-00003D300000}"/>
    <cellStyle name="PlusMinus 6 3 2" xfId="12132" xr:uid="{00000000-0005-0000-0000-00003E300000}"/>
    <cellStyle name="PlusMinus 6 4" xfId="12133" xr:uid="{00000000-0005-0000-0000-00003F300000}"/>
    <cellStyle name="PlusMinus 6 4 2" xfId="12134" xr:uid="{00000000-0005-0000-0000-000040300000}"/>
    <cellStyle name="PlusMinus 6 5" xfId="12135" xr:uid="{00000000-0005-0000-0000-000041300000}"/>
    <cellStyle name="PlusMinus 6 5 2" xfId="12136" xr:uid="{00000000-0005-0000-0000-000042300000}"/>
    <cellStyle name="PlusMinus 6 6" xfId="12137" xr:uid="{00000000-0005-0000-0000-000043300000}"/>
    <cellStyle name="PlusMinus 6 6 2" xfId="12138" xr:uid="{00000000-0005-0000-0000-000044300000}"/>
    <cellStyle name="PlusMinus 6 7" xfId="12139" xr:uid="{00000000-0005-0000-0000-000045300000}"/>
    <cellStyle name="PlusMinus 7" xfId="12140" xr:uid="{00000000-0005-0000-0000-000046300000}"/>
    <cellStyle name="PlusMinus 7 2" xfId="12141" xr:uid="{00000000-0005-0000-0000-000047300000}"/>
    <cellStyle name="PlusMinus 8" xfId="12142" xr:uid="{00000000-0005-0000-0000-000048300000}"/>
    <cellStyle name="PlusMinus 8 2" xfId="12143" xr:uid="{00000000-0005-0000-0000-000049300000}"/>
    <cellStyle name="PlusMinus 9" xfId="12144" xr:uid="{00000000-0005-0000-0000-00004A300000}"/>
    <cellStyle name="PlusMinus 9 2" xfId="12145" xr:uid="{00000000-0005-0000-0000-00004B300000}"/>
    <cellStyle name="Porcentual_Depreciacion" xfId="12146" xr:uid="{00000000-0005-0000-0000-00004C300000}"/>
    <cellStyle name="Pounds1" xfId="12147" xr:uid="{00000000-0005-0000-0000-00004D300000}"/>
    <cellStyle name="Pounds2" xfId="12148" xr:uid="{00000000-0005-0000-0000-00004E300000}"/>
    <cellStyle name="Pounds4" xfId="12149" xr:uid="{00000000-0005-0000-0000-00004F300000}"/>
    <cellStyle name="PrePop Currency (0)" xfId="12150" xr:uid="{00000000-0005-0000-0000-000050300000}"/>
    <cellStyle name="PrePop Currency (2)" xfId="12151" xr:uid="{00000000-0005-0000-0000-000051300000}"/>
    <cellStyle name="PrePop Units (0)" xfId="12152" xr:uid="{00000000-0005-0000-0000-000052300000}"/>
    <cellStyle name="PrePop Units (1)" xfId="12153" xr:uid="{00000000-0005-0000-0000-000053300000}"/>
    <cellStyle name="PrePop Units (2)" xfId="12154" xr:uid="{00000000-0005-0000-0000-000054300000}"/>
    <cellStyle name="Prozent_Anadat" xfId="12155" xr:uid="{00000000-0005-0000-0000-000055300000}"/>
    <cellStyle name="PSChar" xfId="12156" xr:uid="{00000000-0005-0000-0000-000056300000}"/>
    <cellStyle name="PSDate" xfId="12157" xr:uid="{00000000-0005-0000-0000-000057300000}"/>
    <cellStyle name="PSDec" xfId="12158" xr:uid="{00000000-0005-0000-0000-000058300000}"/>
    <cellStyle name="PSDetail" xfId="12159" xr:uid="{00000000-0005-0000-0000-000059300000}"/>
    <cellStyle name="PSHeading" xfId="12160" xr:uid="{00000000-0005-0000-0000-00005A300000}"/>
    <cellStyle name="PSHeading 2" xfId="12161" xr:uid="{00000000-0005-0000-0000-00005B300000}"/>
    <cellStyle name="PSHeading 3" xfId="12162" xr:uid="{00000000-0005-0000-0000-00005C300000}"/>
    <cellStyle name="PSInt" xfId="12163" xr:uid="{00000000-0005-0000-0000-00005D300000}"/>
    <cellStyle name="PSSpacer" xfId="12164" xr:uid="{00000000-0005-0000-0000-00005E300000}"/>
    <cellStyle name="Quarterly" xfId="12165" xr:uid="{00000000-0005-0000-0000-00005F300000}"/>
    <cellStyle name="R00L" xfId="12166" xr:uid="{00000000-0005-0000-0000-000060300000}"/>
    <cellStyle name="R00L 10" xfId="12167" xr:uid="{00000000-0005-0000-0000-000061300000}"/>
    <cellStyle name="R00L 10 2" xfId="12168" xr:uid="{00000000-0005-0000-0000-000062300000}"/>
    <cellStyle name="R00L 11" xfId="12169" xr:uid="{00000000-0005-0000-0000-000063300000}"/>
    <cellStyle name="R00L 11 2" xfId="12170" xr:uid="{00000000-0005-0000-0000-000064300000}"/>
    <cellStyle name="R00L 12" xfId="12171" xr:uid="{00000000-0005-0000-0000-000065300000}"/>
    <cellStyle name="R00L 12 2" xfId="12172" xr:uid="{00000000-0005-0000-0000-000066300000}"/>
    <cellStyle name="R00L 13" xfId="12173" xr:uid="{00000000-0005-0000-0000-000067300000}"/>
    <cellStyle name="R00L 2" xfId="12174" xr:uid="{00000000-0005-0000-0000-000068300000}"/>
    <cellStyle name="R00L 2 2" xfId="12175" xr:uid="{00000000-0005-0000-0000-000069300000}"/>
    <cellStyle name="R00L 2 2 2" xfId="12176" xr:uid="{00000000-0005-0000-0000-00006A300000}"/>
    <cellStyle name="R00L 2 3" xfId="12177" xr:uid="{00000000-0005-0000-0000-00006B300000}"/>
    <cellStyle name="R00L 2 3 2" xfId="12178" xr:uid="{00000000-0005-0000-0000-00006C300000}"/>
    <cellStyle name="R00L 2 4" xfId="12179" xr:uid="{00000000-0005-0000-0000-00006D300000}"/>
    <cellStyle name="R00L 2 4 2" xfId="12180" xr:uid="{00000000-0005-0000-0000-00006E300000}"/>
    <cellStyle name="R00L 2 5" xfId="12181" xr:uid="{00000000-0005-0000-0000-00006F300000}"/>
    <cellStyle name="R00L 2 5 2" xfId="12182" xr:uid="{00000000-0005-0000-0000-000070300000}"/>
    <cellStyle name="R00L 2 6" xfId="12183" xr:uid="{00000000-0005-0000-0000-000071300000}"/>
    <cellStyle name="R00L 2 6 2" xfId="12184" xr:uid="{00000000-0005-0000-0000-000072300000}"/>
    <cellStyle name="R00L 2 7" xfId="12185" xr:uid="{00000000-0005-0000-0000-000073300000}"/>
    <cellStyle name="R00L 2 7 2" xfId="12186" xr:uid="{00000000-0005-0000-0000-000074300000}"/>
    <cellStyle name="R00L 2 8" xfId="12187" xr:uid="{00000000-0005-0000-0000-000075300000}"/>
    <cellStyle name="R00L 3" xfId="12188" xr:uid="{00000000-0005-0000-0000-000076300000}"/>
    <cellStyle name="R00L 3 2" xfId="12189" xr:uid="{00000000-0005-0000-0000-000077300000}"/>
    <cellStyle name="R00L 3 2 2" xfId="12190" xr:uid="{00000000-0005-0000-0000-000078300000}"/>
    <cellStyle name="R00L 3 3" xfId="12191" xr:uid="{00000000-0005-0000-0000-000079300000}"/>
    <cellStyle name="R00L 3 3 2" xfId="12192" xr:uid="{00000000-0005-0000-0000-00007A300000}"/>
    <cellStyle name="R00L 3 4" xfId="12193" xr:uid="{00000000-0005-0000-0000-00007B300000}"/>
    <cellStyle name="R00L 3 4 2" xfId="12194" xr:uid="{00000000-0005-0000-0000-00007C300000}"/>
    <cellStyle name="R00L 3 5" xfId="12195" xr:uid="{00000000-0005-0000-0000-00007D300000}"/>
    <cellStyle name="R00L 3 5 2" xfId="12196" xr:uid="{00000000-0005-0000-0000-00007E300000}"/>
    <cellStyle name="R00L 3 6" xfId="12197" xr:uid="{00000000-0005-0000-0000-00007F300000}"/>
    <cellStyle name="R00L 3 6 2" xfId="12198" xr:uid="{00000000-0005-0000-0000-000080300000}"/>
    <cellStyle name="R00L 3 7" xfId="12199" xr:uid="{00000000-0005-0000-0000-000081300000}"/>
    <cellStyle name="R00L 3 7 2" xfId="12200" xr:uid="{00000000-0005-0000-0000-000082300000}"/>
    <cellStyle name="R00L 3 8" xfId="12201" xr:uid="{00000000-0005-0000-0000-000083300000}"/>
    <cellStyle name="R00L 4" xfId="12202" xr:uid="{00000000-0005-0000-0000-000084300000}"/>
    <cellStyle name="R00L 4 2" xfId="12203" xr:uid="{00000000-0005-0000-0000-000085300000}"/>
    <cellStyle name="R00L 4 2 2" xfId="12204" xr:uid="{00000000-0005-0000-0000-000086300000}"/>
    <cellStyle name="R00L 4 3" xfId="12205" xr:uid="{00000000-0005-0000-0000-000087300000}"/>
    <cellStyle name="R00L 4 3 2" xfId="12206" xr:uid="{00000000-0005-0000-0000-000088300000}"/>
    <cellStyle name="R00L 4 4" xfId="12207" xr:uid="{00000000-0005-0000-0000-000089300000}"/>
    <cellStyle name="R00L 4 4 2" xfId="12208" xr:uid="{00000000-0005-0000-0000-00008A300000}"/>
    <cellStyle name="R00L 4 5" xfId="12209" xr:uid="{00000000-0005-0000-0000-00008B300000}"/>
    <cellStyle name="R00L 4 5 2" xfId="12210" xr:uid="{00000000-0005-0000-0000-00008C300000}"/>
    <cellStyle name="R00L 4 6" xfId="12211" xr:uid="{00000000-0005-0000-0000-00008D300000}"/>
    <cellStyle name="R00L 4 6 2" xfId="12212" xr:uid="{00000000-0005-0000-0000-00008E300000}"/>
    <cellStyle name="R00L 4 7" xfId="12213" xr:uid="{00000000-0005-0000-0000-00008F300000}"/>
    <cellStyle name="R00L 4 7 2" xfId="12214" xr:uid="{00000000-0005-0000-0000-000090300000}"/>
    <cellStyle name="R00L 4 8" xfId="12215" xr:uid="{00000000-0005-0000-0000-000091300000}"/>
    <cellStyle name="R00L 5" xfId="12216" xr:uid="{00000000-0005-0000-0000-000092300000}"/>
    <cellStyle name="R00L 5 2" xfId="12217" xr:uid="{00000000-0005-0000-0000-000093300000}"/>
    <cellStyle name="R00L 5 2 2" xfId="12218" xr:uid="{00000000-0005-0000-0000-000094300000}"/>
    <cellStyle name="R00L 5 3" xfId="12219" xr:uid="{00000000-0005-0000-0000-000095300000}"/>
    <cellStyle name="R00L 5 3 2" xfId="12220" xr:uid="{00000000-0005-0000-0000-000096300000}"/>
    <cellStyle name="R00L 5 4" xfId="12221" xr:uid="{00000000-0005-0000-0000-000097300000}"/>
    <cellStyle name="R00L 5 4 2" xfId="12222" xr:uid="{00000000-0005-0000-0000-000098300000}"/>
    <cellStyle name="R00L 5 5" xfId="12223" xr:uid="{00000000-0005-0000-0000-000099300000}"/>
    <cellStyle name="R00L 5 5 2" xfId="12224" xr:uid="{00000000-0005-0000-0000-00009A300000}"/>
    <cellStyle name="R00L 5 6" xfId="12225" xr:uid="{00000000-0005-0000-0000-00009B300000}"/>
    <cellStyle name="R00L 5 6 2" xfId="12226" xr:uid="{00000000-0005-0000-0000-00009C300000}"/>
    <cellStyle name="R00L 5 7" xfId="12227" xr:uid="{00000000-0005-0000-0000-00009D300000}"/>
    <cellStyle name="R00L 5 7 2" xfId="12228" xr:uid="{00000000-0005-0000-0000-00009E300000}"/>
    <cellStyle name="R00L 5 8" xfId="12229" xr:uid="{00000000-0005-0000-0000-00009F300000}"/>
    <cellStyle name="R00L 6" xfId="12230" xr:uid="{00000000-0005-0000-0000-0000A0300000}"/>
    <cellStyle name="R00L 6 2" xfId="12231" xr:uid="{00000000-0005-0000-0000-0000A1300000}"/>
    <cellStyle name="R00L 6 2 2" xfId="12232" xr:uid="{00000000-0005-0000-0000-0000A2300000}"/>
    <cellStyle name="R00L 6 3" xfId="12233" xr:uid="{00000000-0005-0000-0000-0000A3300000}"/>
    <cellStyle name="R00L 6 3 2" xfId="12234" xr:uid="{00000000-0005-0000-0000-0000A4300000}"/>
    <cellStyle name="R00L 6 4" xfId="12235" xr:uid="{00000000-0005-0000-0000-0000A5300000}"/>
    <cellStyle name="R00L 6 4 2" xfId="12236" xr:uid="{00000000-0005-0000-0000-0000A6300000}"/>
    <cellStyle name="R00L 6 5" xfId="12237" xr:uid="{00000000-0005-0000-0000-0000A7300000}"/>
    <cellStyle name="R00L 6 5 2" xfId="12238" xr:uid="{00000000-0005-0000-0000-0000A8300000}"/>
    <cellStyle name="R00L 6 6" xfId="12239" xr:uid="{00000000-0005-0000-0000-0000A9300000}"/>
    <cellStyle name="R00L 6 6 2" xfId="12240" xr:uid="{00000000-0005-0000-0000-0000AA300000}"/>
    <cellStyle name="R00L 6 7" xfId="12241" xr:uid="{00000000-0005-0000-0000-0000AB300000}"/>
    <cellStyle name="R00L 6 7 2" xfId="12242" xr:uid="{00000000-0005-0000-0000-0000AC300000}"/>
    <cellStyle name="R00L 6 8" xfId="12243" xr:uid="{00000000-0005-0000-0000-0000AD300000}"/>
    <cellStyle name="R00L 7" xfId="12244" xr:uid="{00000000-0005-0000-0000-0000AE300000}"/>
    <cellStyle name="R00L 7 2" xfId="12245" xr:uid="{00000000-0005-0000-0000-0000AF300000}"/>
    <cellStyle name="R00L 8" xfId="12246" xr:uid="{00000000-0005-0000-0000-0000B0300000}"/>
    <cellStyle name="R00L 8 2" xfId="12247" xr:uid="{00000000-0005-0000-0000-0000B1300000}"/>
    <cellStyle name="R00L 9" xfId="12248" xr:uid="{00000000-0005-0000-0000-0000B2300000}"/>
    <cellStyle name="R00L 9 2" xfId="12249" xr:uid="{00000000-0005-0000-0000-0000B3300000}"/>
    <cellStyle name="Ratio" xfId="12250" xr:uid="{00000000-0005-0000-0000-0000B4300000}"/>
    <cellStyle name="Ratio Comma" xfId="12251" xr:uid="{00000000-0005-0000-0000-0000B5300000}"/>
    <cellStyle name="Ratio_liberty2000 v30" xfId="12252" xr:uid="{00000000-0005-0000-0000-0000B6300000}"/>
    <cellStyle name="Red" xfId="12253" xr:uid="{00000000-0005-0000-0000-0000B7300000}"/>
    <cellStyle name="Red Text" xfId="12254" xr:uid="{00000000-0005-0000-0000-0000B8300000}"/>
    <cellStyle name="Resaltar" xfId="12255" xr:uid="{00000000-0005-0000-0000-0000B9300000}"/>
    <cellStyle name="Resaltar1" xfId="12256" xr:uid="{00000000-0005-0000-0000-0000BA300000}"/>
    <cellStyle name="Resolve CR" xfId="12257" xr:uid="{00000000-0005-0000-0000-0000BB300000}"/>
    <cellStyle name="Reverse" xfId="12258" xr:uid="{00000000-0005-0000-0000-0000BC300000}"/>
    <cellStyle name="Reverse 10" xfId="12259" xr:uid="{00000000-0005-0000-0000-0000BD300000}"/>
    <cellStyle name="Reverse 10 2" xfId="12260" xr:uid="{00000000-0005-0000-0000-0000BE300000}"/>
    <cellStyle name="Reverse 11" xfId="12261" xr:uid="{00000000-0005-0000-0000-0000BF300000}"/>
    <cellStyle name="Reverse 11 2" xfId="12262" xr:uid="{00000000-0005-0000-0000-0000C0300000}"/>
    <cellStyle name="Reverse 12" xfId="12263" xr:uid="{00000000-0005-0000-0000-0000C1300000}"/>
    <cellStyle name="Reverse 2" xfId="12264" xr:uid="{00000000-0005-0000-0000-0000C2300000}"/>
    <cellStyle name="Reverse 2 2" xfId="12265" xr:uid="{00000000-0005-0000-0000-0000C3300000}"/>
    <cellStyle name="Reverse 2 2 2" xfId="12266" xr:uid="{00000000-0005-0000-0000-0000C4300000}"/>
    <cellStyle name="Reverse 2 3" xfId="12267" xr:uid="{00000000-0005-0000-0000-0000C5300000}"/>
    <cellStyle name="Reverse 2 3 2" xfId="12268" xr:uid="{00000000-0005-0000-0000-0000C6300000}"/>
    <cellStyle name="Reverse 2 4" xfId="12269" xr:uid="{00000000-0005-0000-0000-0000C7300000}"/>
    <cellStyle name="Reverse 2 4 2" xfId="12270" xr:uid="{00000000-0005-0000-0000-0000C8300000}"/>
    <cellStyle name="Reverse 2 5" xfId="12271" xr:uid="{00000000-0005-0000-0000-0000C9300000}"/>
    <cellStyle name="Reverse 2 5 2" xfId="12272" xr:uid="{00000000-0005-0000-0000-0000CA300000}"/>
    <cellStyle name="Reverse 2 6" xfId="12273" xr:uid="{00000000-0005-0000-0000-0000CB300000}"/>
    <cellStyle name="Reverse 2 6 2" xfId="12274" xr:uid="{00000000-0005-0000-0000-0000CC300000}"/>
    <cellStyle name="Reverse 2 7" xfId="12275" xr:uid="{00000000-0005-0000-0000-0000CD300000}"/>
    <cellStyle name="Reverse 2 7 2" xfId="12276" xr:uid="{00000000-0005-0000-0000-0000CE300000}"/>
    <cellStyle name="Reverse 2 8" xfId="12277" xr:uid="{00000000-0005-0000-0000-0000CF300000}"/>
    <cellStyle name="Reverse 2 8 2" xfId="12278" xr:uid="{00000000-0005-0000-0000-0000D0300000}"/>
    <cellStyle name="Reverse 2 9" xfId="12279" xr:uid="{00000000-0005-0000-0000-0000D1300000}"/>
    <cellStyle name="Reverse 3" xfId="12280" xr:uid="{00000000-0005-0000-0000-0000D2300000}"/>
    <cellStyle name="Reverse 3 2" xfId="12281" xr:uid="{00000000-0005-0000-0000-0000D3300000}"/>
    <cellStyle name="Reverse 3 2 2" xfId="12282" xr:uid="{00000000-0005-0000-0000-0000D4300000}"/>
    <cellStyle name="Reverse 3 3" xfId="12283" xr:uid="{00000000-0005-0000-0000-0000D5300000}"/>
    <cellStyle name="Reverse 3 3 2" xfId="12284" xr:uid="{00000000-0005-0000-0000-0000D6300000}"/>
    <cellStyle name="Reverse 3 4" xfId="12285" xr:uid="{00000000-0005-0000-0000-0000D7300000}"/>
    <cellStyle name="Reverse 3 4 2" xfId="12286" xr:uid="{00000000-0005-0000-0000-0000D8300000}"/>
    <cellStyle name="Reverse 3 5" xfId="12287" xr:uid="{00000000-0005-0000-0000-0000D9300000}"/>
    <cellStyle name="Reverse 3 5 2" xfId="12288" xr:uid="{00000000-0005-0000-0000-0000DA300000}"/>
    <cellStyle name="Reverse 3 6" xfId="12289" xr:uid="{00000000-0005-0000-0000-0000DB300000}"/>
    <cellStyle name="Reverse 3 6 2" xfId="12290" xr:uid="{00000000-0005-0000-0000-0000DC300000}"/>
    <cellStyle name="Reverse 3 7" xfId="12291" xr:uid="{00000000-0005-0000-0000-0000DD300000}"/>
    <cellStyle name="Reverse 3 7 2" xfId="12292" xr:uid="{00000000-0005-0000-0000-0000DE300000}"/>
    <cellStyle name="Reverse 3 8" xfId="12293" xr:uid="{00000000-0005-0000-0000-0000DF300000}"/>
    <cellStyle name="Reverse 4" xfId="12294" xr:uid="{00000000-0005-0000-0000-0000E0300000}"/>
    <cellStyle name="Reverse 4 2" xfId="12295" xr:uid="{00000000-0005-0000-0000-0000E1300000}"/>
    <cellStyle name="Reverse 4 2 2" xfId="12296" xr:uid="{00000000-0005-0000-0000-0000E2300000}"/>
    <cellStyle name="Reverse 4 3" xfId="12297" xr:uid="{00000000-0005-0000-0000-0000E3300000}"/>
    <cellStyle name="Reverse 4 3 2" xfId="12298" xr:uid="{00000000-0005-0000-0000-0000E4300000}"/>
    <cellStyle name="Reverse 4 4" xfId="12299" xr:uid="{00000000-0005-0000-0000-0000E5300000}"/>
    <cellStyle name="Reverse 4 4 2" xfId="12300" xr:uid="{00000000-0005-0000-0000-0000E6300000}"/>
    <cellStyle name="Reverse 4 5" xfId="12301" xr:uid="{00000000-0005-0000-0000-0000E7300000}"/>
    <cellStyle name="Reverse 4 5 2" xfId="12302" xr:uid="{00000000-0005-0000-0000-0000E8300000}"/>
    <cellStyle name="Reverse 4 6" xfId="12303" xr:uid="{00000000-0005-0000-0000-0000E9300000}"/>
    <cellStyle name="Reverse 4 6 2" xfId="12304" xr:uid="{00000000-0005-0000-0000-0000EA300000}"/>
    <cellStyle name="Reverse 4 7" xfId="12305" xr:uid="{00000000-0005-0000-0000-0000EB300000}"/>
    <cellStyle name="Reverse 4 7 2" xfId="12306" xr:uid="{00000000-0005-0000-0000-0000EC300000}"/>
    <cellStyle name="Reverse 4 8" xfId="12307" xr:uid="{00000000-0005-0000-0000-0000ED300000}"/>
    <cellStyle name="Reverse 4 8 2" xfId="12308" xr:uid="{00000000-0005-0000-0000-0000EE300000}"/>
    <cellStyle name="Reverse 4 9" xfId="12309" xr:uid="{00000000-0005-0000-0000-0000EF300000}"/>
    <cellStyle name="Reverse 5" xfId="12310" xr:uid="{00000000-0005-0000-0000-0000F0300000}"/>
    <cellStyle name="Reverse 5 2" xfId="12311" xr:uid="{00000000-0005-0000-0000-0000F1300000}"/>
    <cellStyle name="Reverse 5 2 2" xfId="12312" xr:uid="{00000000-0005-0000-0000-0000F2300000}"/>
    <cellStyle name="Reverse 5 3" xfId="12313" xr:uid="{00000000-0005-0000-0000-0000F3300000}"/>
    <cellStyle name="Reverse 5 3 2" xfId="12314" xr:uid="{00000000-0005-0000-0000-0000F4300000}"/>
    <cellStyle name="Reverse 5 4" xfId="12315" xr:uid="{00000000-0005-0000-0000-0000F5300000}"/>
    <cellStyle name="Reverse 5 4 2" xfId="12316" xr:uid="{00000000-0005-0000-0000-0000F6300000}"/>
    <cellStyle name="Reverse 5 5" xfId="12317" xr:uid="{00000000-0005-0000-0000-0000F7300000}"/>
    <cellStyle name="Reverse 5 5 2" xfId="12318" xr:uid="{00000000-0005-0000-0000-0000F8300000}"/>
    <cellStyle name="Reverse 5 6" xfId="12319" xr:uid="{00000000-0005-0000-0000-0000F9300000}"/>
    <cellStyle name="Reverse 5 6 2" xfId="12320" xr:uid="{00000000-0005-0000-0000-0000FA300000}"/>
    <cellStyle name="Reverse 5 7" xfId="12321" xr:uid="{00000000-0005-0000-0000-0000FB300000}"/>
    <cellStyle name="Reverse 5 7 2" xfId="12322" xr:uid="{00000000-0005-0000-0000-0000FC300000}"/>
    <cellStyle name="Reverse 5 8" xfId="12323" xr:uid="{00000000-0005-0000-0000-0000FD300000}"/>
    <cellStyle name="Reverse 5 8 2" xfId="12324" xr:uid="{00000000-0005-0000-0000-0000FE300000}"/>
    <cellStyle name="Reverse 5 9" xfId="12325" xr:uid="{00000000-0005-0000-0000-0000FF300000}"/>
    <cellStyle name="Reverse 6" xfId="12326" xr:uid="{00000000-0005-0000-0000-000000310000}"/>
    <cellStyle name="Reverse 6 2" xfId="12327" xr:uid="{00000000-0005-0000-0000-000001310000}"/>
    <cellStyle name="Reverse 7" xfId="12328" xr:uid="{00000000-0005-0000-0000-000002310000}"/>
    <cellStyle name="Reverse 7 2" xfId="12329" xr:uid="{00000000-0005-0000-0000-000003310000}"/>
    <cellStyle name="Reverse 8" xfId="12330" xr:uid="{00000000-0005-0000-0000-000004310000}"/>
    <cellStyle name="Reverse 8 2" xfId="12331" xr:uid="{00000000-0005-0000-0000-000005310000}"/>
    <cellStyle name="Reverse 9" xfId="12332" xr:uid="{00000000-0005-0000-0000-000006310000}"/>
    <cellStyle name="Reverse 9 2" xfId="12333" xr:uid="{00000000-0005-0000-0000-000007310000}"/>
    <cellStyle name="Review&amp;Sign" xfId="12334" xr:uid="{00000000-0005-0000-0000-000008310000}"/>
    <cellStyle name="RevList" xfId="12335" xr:uid="{00000000-0005-0000-0000-000009310000}"/>
    <cellStyle name="RevList 10" xfId="12336" xr:uid="{00000000-0005-0000-0000-00000A310000}"/>
    <cellStyle name="RevList 11" xfId="12337" xr:uid="{00000000-0005-0000-0000-00000B310000}"/>
    <cellStyle name="RevList 12" xfId="12338" xr:uid="{00000000-0005-0000-0000-00000C310000}"/>
    <cellStyle name="RevList 13" xfId="12339" xr:uid="{00000000-0005-0000-0000-00000D310000}"/>
    <cellStyle name="RevList 14" xfId="12340" xr:uid="{00000000-0005-0000-0000-00000E310000}"/>
    <cellStyle name="RevList 15" xfId="12341" xr:uid="{00000000-0005-0000-0000-00000F310000}"/>
    <cellStyle name="RevList 16" xfId="12342" xr:uid="{00000000-0005-0000-0000-000010310000}"/>
    <cellStyle name="RevList 17" xfId="12343" xr:uid="{00000000-0005-0000-0000-000011310000}"/>
    <cellStyle name="RevList 18" xfId="12344" xr:uid="{00000000-0005-0000-0000-000012310000}"/>
    <cellStyle name="RevList 19" xfId="12345" xr:uid="{00000000-0005-0000-0000-000013310000}"/>
    <cellStyle name="RevList 2" xfId="12346" xr:uid="{00000000-0005-0000-0000-000014310000}"/>
    <cellStyle name="RevList 2 2" xfId="12347" xr:uid="{00000000-0005-0000-0000-000015310000}"/>
    <cellStyle name="RevList 20" xfId="12348" xr:uid="{00000000-0005-0000-0000-000016310000}"/>
    <cellStyle name="RevList 21" xfId="12349" xr:uid="{00000000-0005-0000-0000-000017310000}"/>
    <cellStyle name="RevList 22" xfId="12350" xr:uid="{00000000-0005-0000-0000-000018310000}"/>
    <cellStyle name="RevList 23" xfId="12351" xr:uid="{00000000-0005-0000-0000-000019310000}"/>
    <cellStyle name="RevList 24" xfId="12352" xr:uid="{00000000-0005-0000-0000-00001A310000}"/>
    <cellStyle name="RevList 25" xfId="12353" xr:uid="{00000000-0005-0000-0000-00001B310000}"/>
    <cellStyle name="RevList 26" xfId="12354" xr:uid="{00000000-0005-0000-0000-00001C310000}"/>
    <cellStyle name="RevList 27" xfId="12355" xr:uid="{00000000-0005-0000-0000-00001D310000}"/>
    <cellStyle name="RevList 28" xfId="12356" xr:uid="{00000000-0005-0000-0000-00001E310000}"/>
    <cellStyle name="RevList 29" xfId="12357" xr:uid="{00000000-0005-0000-0000-00001F310000}"/>
    <cellStyle name="RevList 3" xfId="12358" xr:uid="{00000000-0005-0000-0000-000020310000}"/>
    <cellStyle name="RevList 30" xfId="12359" xr:uid="{00000000-0005-0000-0000-000021310000}"/>
    <cellStyle name="RevList 31" xfId="12360" xr:uid="{00000000-0005-0000-0000-000022310000}"/>
    <cellStyle name="RevList 32" xfId="12361" xr:uid="{00000000-0005-0000-0000-000023310000}"/>
    <cellStyle name="RevList 33" xfId="12362" xr:uid="{00000000-0005-0000-0000-000024310000}"/>
    <cellStyle name="RevList 34" xfId="12363" xr:uid="{00000000-0005-0000-0000-000025310000}"/>
    <cellStyle name="RevList 35" xfId="12364" xr:uid="{00000000-0005-0000-0000-000026310000}"/>
    <cellStyle name="RevList 36" xfId="12365" xr:uid="{00000000-0005-0000-0000-000027310000}"/>
    <cellStyle name="RevList 37" xfId="12366" xr:uid="{00000000-0005-0000-0000-000028310000}"/>
    <cellStyle name="RevList 38" xfId="12367" xr:uid="{00000000-0005-0000-0000-000029310000}"/>
    <cellStyle name="RevList 39" xfId="12368" xr:uid="{00000000-0005-0000-0000-00002A310000}"/>
    <cellStyle name="RevList 4" xfId="12369" xr:uid="{00000000-0005-0000-0000-00002B310000}"/>
    <cellStyle name="RevList 40" xfId="12370" xr:uid="{00000000-0005-0000-0000-00002C310000}"/>
    <cellStyle name="RevList 41" xfId="12371" xr:uid="{00000000-0005-0000-0000-00002D310000}"/>
    <cellStyle name="RevList 5" xfId="12372" xr:uid="{00000000-0005-0000-0000-00002E310000}"/>
    <cellStyle name="RevList 6" xfId="12373" xr:uid="{00000000-0005-0000-0000-00002F310000}"/>
    <cellStyle name="RevList 7" xfId="12374" xr:uid="{00000000-0005-0000-0000-000030310000}"/>
    <cellStyle name="RevList 8" xfId="12375" xr:uid="{00000000-0005-0000-0000-000031310000}"/>
    <cellStyle name="RevList 9" xfId="12376" xr:uid="{00000000-0005-0000-0000-000032310000}"/>
    <cellStyle name="RevList_AMS Increment 30.11.09-13.12.09" xfId="12377" xr:uid="{00000000-0005-0000-0000-000033310000}"/>
    <cellStyle name="Row Heading" xfId="12378" xr:uid="{00000000-0005-0000-0000-000034310000}"/>
    <cellStyle name="Row Label" xfId="12379" xr:uid="{00000000-0005-0000-0000-000035310000}"/>
    <cellStyle name="ROW/COL" xfId="12380" xr:uid="{00000000-0005-0000-0000-000036310000}"/>
    <cellStyle name="ROW/COL 10" xfId="12381" xr:uid="{00000000-0005-0000-0000-000037310000}"/>
    <cellStyle name="ROW/COL 11" xfId="12382" xr:uid="{00000000-0005-0000-0000-000038310000}"/>
    <cellStyle name="ROW/COL 12" xfId="12383" xr:uid="{00000000-0005-0000-0000-000039310000}"/>
    <cellStyle name="ROW/COL 13" xfId="12384" xr:uid="{00000000-0005-0000-0000-00003A310000}"/>
    <cellStyle name="ROW/COL 14" xfId="12385" xr:uid="{00000000-0005-0000-0000-00003B310000}"/>
    <cellStyle name="ROW/COL 15" xfId="12386" xr:uid="{00000000-0005-0000-0000-00003C310000}"/>
    <cellStyle name="ROW/COL 16" xfId="12387" xr:uid="{00000000-0005-0000-0000-00003D310000}"/>
    <cellStyle name="ROW/COL 17" xfId="12388" xr:uid="{00000000-0005-0000-0000-00003E310000}"/>
    <cellStyle name="ROW/COL 18" xfId="12389" xr:uid="{00000000-0005-0000-0000-00003F310000}"/>
    <cellStyle name="ROW/COL 19" xfId="12390" xr:uid="{00000000-0005-0000-0000-000040310000}"/>
    <cellStyle name="ROW/COL 2" xfId="12391" xr:uid="{00000000-0005-0000-0000-000041310000}"/>
    <cellStyle name="ROW/COL 20" xfId="12392" xr:uid="{00000000-0005-0000-0000-000042310000}"/>
    <cellStyle name="ROW/COL 21" xfId="12393" xr:uid="{00000000-0005-0000-0000-000043310000}"/>
    <cellStyle name="ROW/COL 22" xfId="12394" xr:uid="{00000000-0005-0000-0000-000044310000}"/>
    <cellStyle name="ROW/COL 23" xfId="12395" xr:uid="{00000000-0005-0000-0000-000045310000}"/>
    <cellStyle name="ROW/COL 24" xfId="12396" xr:uid="{00000000-0005-0000-0000-000046310000}"/>
    <cellStyle name="ROW/COL 25" xfId="12397" xr:uid="{00000000-0005-0000-0000-000047310000}"/>
    <cellStyle name="ROW/COL 26" xfId="12398" xr:uid="{00000000-0005-0000-0000-000048310000}"/>
    <cellStyle name="ROW/COL 27" xfId="12399" xr:uid="{00000000-0005-0000-0000-000049310000}"/>
    <cellStyle name="ROW/COL 28" xfId="12400" xr:uid="{00000000-0005-0000-0000-00004A310000}"/>
    <cellStyle name="ROW/COL 29" xfId="12401" xr:uid="{00000000-0005-0000-0000-00004B310000}"/>
    <cellStyle name="ROW/COL 3" xfId="12402" xr:uid="{00000000-0005-0000-0000-00004C310000}"/>
    <cellStyle name="ROW/COL 30" xfId="12403" xr:uid="{00000000-0005-0000-0000-00004D310000}"/>
    <cellStyle name="ROW/COL 31" xfId="12404" xr:uid="{00000000-0005-0000-0000-00004E310000}"/>
    <cellStyle name="ROW/COL 32" xfId="12405" xr:uid="{00000000-0005-0000-0000-00004F310000}"/>
    <cellStyle name="ROW/COL 33" xfId="12406" xr:uid="{00000000-0005-0000-0000-000050310000}"/>
    <cellStyle name="ROW/COL 34" xfId="12407" xr:uid="{00000000-0005-0000-0000-000051310000}"/>
    <cellStyle name="ROW/COL 35" xfId="12408" xr:uid="{00000000-0005-0000-0000-000052310000}"/>
    <cellStyle name="ROW/COL 4" xfId="12409" xr:uid="{00000000-0005-0000-0000-000053310000}"/>
    <cellStyle name="ROW/COL 5" xfId="12410" xr:uid="{00000000-0005-0000-0000-000054310000}"/>
    <cellStyle name="ROW/COL 6" xfId="12411" xr:uid="{00000000-0005-0000-0000-000055310000}"/>
    <cellStyle name="ROW/COL 7" xfId="12412" xr:uid="{00000000-0005-0000-0000-000056310000}"/>
    <cellStyle name="ROW/COL 8" xfId="12413" xr:uid="{00000000-0005-0000-0000-000057310000}"/>
    <cellStyle name="ROW/COL 9" xfId="12414" xr:uid="{00000000-0005-0000-0000-000058310000}"/>
    <cellStyle name="ROW/COL_AMS Increment 30.11.09-13.12.09" xfId="12415" xr:uid="{00000000-0005-0000-0000-000059310000}"/>
    <cellStyle name="RowLevel_" xfId="12416" xr:uid="{00000000-0005-0000-0000-00005A310000}"/>
    <cellStyle name="s" xfId="54" xr:uid="{00000000-0005-0000-0000-00005B310000}"/>
    <cellStyle name="S1" xfId="12417" xr:uid="{00000000-0005-0000-0000-00005C310000}"/>
    <cellStyle name="S2PCT" xfId="12418" xr:uid="{00000000-0005-0000-0000-00005D310000}"/>
    <cellStyle name="S3DEC1" xfId="12419" xr:uid="{00000000-0005-0000-0000-00005E310000}"/>
    <cellStyle name="S4CURR3" xfId="12420" xr:uid="{00000000-0005-0000-0000-00005F310000}"/>
    <cellStyle name="S5CURR2" xfId="12421" xr:uid="{00000000-0005-0000-0000-000060310000}"/>
    <cellStyle name="S6CURR1" xfId="12422" xr:uid="{00000000-0005-0000-0000-000061310000}"/>
    <cellStyle name="Salida" xfId="12423" xr:uid="{00000000-0005-0000-0000-000062310000}"/>
    <cellStyle name="Salida 2" xfId="12424" xr:uid="{00000000-0005-0000-0000-000063310000}"/>
    <cellStyle name="Salida 2 2" xfId="12425" xr:uid="{00000000-0005-0000-0000-000064310000}"/>
    <cellStyle name="Salida 3" xfId="12426" xr:uid="{00000000-0005-0000-0000-000065310000}"/>
    <cellStyle name="Salida 3 2" xfId="12427" xr:uid="{00000000-0005-0000-0000-000066310000}"/>
    <cellStyle name="Salida 4" xfId="12428" xr:uid="{00000000-0005-0000-0000-000067310000}"/>
    <cellStyle name="Salida 4 2" xfId="12429" xr:uid="{00000000-0005-0000-0000-000068310000}"/>
    <cellStyle name="Salida 5" xfId="12430" xr:uid="{00000000-0005-0000-0000-000069310000}"/>
    <cellStyle name="Salida 5 2" xfId="12431" xr:uid="{00000000-0005-0000-0000-00006A310000}"/>
    <cellStyle name="Salida 6" xfId="12432" xr:uid="{00000000-0005-0000-0000-00006B310000}"/>
    <cellStyle name="Salida 6 2" xfId="12433" xr:uid="{00000000-0005-0000-0000-00006C310000}"/>
    <cellStyle name="Salida 7" xfId="12434" xr:uid="{00000000-0005-0000-0000-00006D310000}"/>
    <cellStyle name="Salida 7 2" xfId="12435" xr:uid="{00000000-0005-0000-0000-00006E310000}"/>
    <cellStyle name="Salida 8" xfId="12436" xr:uid="{00000000-0005-0000-0000-00006F310000}"/>
    <cellStyle name="SAPBEXaggData" xfId="12437" xr:uid="{00000000-0005-0000-0000-000070310000}"/>
    <cellStyle name="SAPBEXaggData 10" xfId="12438" xr:uid="{00000000-0005-0000-0000-000071310000}"/>
    <cellStyle name="SAPBEXaggData 10 2" xfId="12439" xr:uid="{00000000-0005-0000-0000-000072310000}"/>
    <cellStyle name="SAPBEXaggData 11" xfId="12440" xr:uid="{00000000-0005-0000-0000-000073310000}"/>
    <cellStyle name="SAPBEXaggData 2" xfId="12441" xr:uid="{00000000-0005-0000-0000-000074310000}"/>
    <cellStyle name="SAPBEXaggData 2 10" xfId="12442" xr:uid="{00000000-0005-0000-0000-000075310000}"/>
    <cellStyle name="SAPBEXaggData 2 2" xfId="12443" xr:uid="{00000000-0005-0000-0000-000076310000}"/>
    <cellStyle name="SAPBEXaggData 2 2 2" xfId="12444" xr:uid="{00000000-0005-0000-0000-000077310000}"/>
    <cellStyle name="SAPBEXaggData 2 2 2 2" xfId="12445" xr:uid="{00000000-0005-0000-0000-000078310000}"/>
    <cellStyle name="SAPBEXaggData 2 2 3" xfId="12446" xr:uid="{00000000-0005-0000-0000-000079310000}"/>
    <cellStyle name="SAPBEXaggData 2 2 3 2" xfId="12447" xr:uid="{00000000-0005-0000-0000-00007A310000}"/>
    <cellStyle name="SAPBEXaggData 2 2 4" xfId="12448" xr:uid="{00000000-0005-0000-0000-00007B310000}"/>
    <cellStyle name="SAPBEXaggData 2 2 4 2" xfId="12449" xr:uid="{00000000-0005-0000-0000-00007C310000}"/>
    <cellStyle name="SAPBEXaggData 2 2 5" xfId="12450" xr:uid="{00000000-0005-0000-0000-00007D310000}"/>
    <cellStyle name="SAPBEXaggData 2 2 5 2" xfId="12451" xr:uid="{00000000-0005-0000-0000-00007E310000}"/>
    <cellStyle name="SAPBEXaggData 2 2 6" xfId="12452" xr:uid="{00000000-0005-0000-0000-00007F310000}"/>
    <cellStyle name="SAPBEXaggData 2 2 6 2" xfId="12453" xr:uid="{00000000-0005-0000-0000-000080310000}"/>
    <cellStyle name="SAPBEXaggData 2 2 7" xfId="12454" xr:uid="{00000000-0005-0000-0000-000081310000}"/>
    <cellStyle name="SAPBEXaggData 2 3" xfId="12455" xr:uid="{00000000-0005-0000-0000-000082310000}"/>
    <cellStyle name="SAPBEXaggData 2 3 2" xfId="12456" xr:uid="{00000000-0005-0000-0000-000083310000}"/>
    <cellStyle name="SAPBEXaggData 2 3 2 2" xfId="12457" xr:uid="{00000000-0005-0000-0000-000084310000}"/>
    <cellStyle name="SAPBEXaggData 2 3 3" xfId="12458" xr:uid="{00000000-0005-0000-0000-000085310000}"/>
    <cellStyle name="SAPBEXaggData 2 3 3 2" xfId="12459" xr:uid="{00000000-0005-0000-0000-000086310000}"/>
    <cellStyle name="SAPBEXaggData 2 3 4" xfId="12460" xr:uid="{00000000-0005-0000-0000-000087310000}"/>
    <cellStyle name="SAPBEXaggData 2 3 4 2" xfId="12461" xr:uid="{00000000-0005-0000-0000-000088310000}"/>
    <cellStyle name="SAPBEXaggData 2 3 5" xfId="12462" xr:uid="{00000000-0005-0000-0000-000089310000}"/>
    <cellStyle name="SAPBEXaggData 2 3 5 2" xfId="12463" xr:uid="{00000000-0005-0000-0000-00008A310000}"/>
    <cellStyle name="SAPBEXaggData 2 3 6" xfId="12464" xr:uid="{00000000-0005-0000-0000-00008B310000}"/>
    <cellStyle name="SAPBEXaggData 2 3 6 2" xfId="12465" xr:uid="{00000000-0005-0000-0000-00008C310000}"/>
    <cellStyle name="SAPBEXaggData 2 3 7" xfId="12466" xr:uid="{00000000-0005-0000-0000-00008D310000}"/>
    <cellStyle name="SAPBEXaggData 2 4" xfId="12467" xr:uid="{00000000-0005-0000-0000-00008E310000}"/>
    <cellStyle name="SAPBEXaggData 2 4 2" xfId="12468" xr:uid="{00000000-0005-0000-0000-00008F310000}"/>
    <cellStyle name="SAPBEXaggData 2 4 2 2" xfId="12469" xr:uid="{00000000-0005-0000-0000-000090310000}"/>
    <cellStyle name="SAPBEXaggData 2 4 3" xfId="12470" xr:uid="{00000000-0005-0000-0000-000091310000}"/>
    <cellStyle name="SAPBEXaggData 2 4 3 2" xfId="12471" xr:uid="{00000000-0005-0000-0000-000092310000}"/>
    <cellStyle name="SAPBEXaggData 2 4 4" xfId="12472" xr:uid="{00000000-0005-0000-0000-000093310000}"/>
    <cellStyle name="SAPBEXaggData 2 4 4 2" xfId="12473" xr:uid="{00000000-0005-0000-0000-000094310000}"/>
    <cellStyle name="SAPBEXaggData 2 4 5" xfId="12474" xr:uid="{00000000-0005-0000-0000-000095310000}"/>
    <cellStyle name="SAPBEXaggData 2 4 5 2" xfId="12475" xr:uid="{00000000-0005-0000-0000-000096310000}"/>
    <cellStyle name="SAPBEXaggData 2 4 6" xfId="12476" xr:uid="{00000000-0005-0000-0000-000097310000}"/>
    <cellStyle name="SAPBEXaggData 2 4 6 2" xfId="12477" xr:uid="{00000000-0005-0000-0000-000098310000}"/>
    <cellStyle name="SAPBEXaggData 2 4 7" xfId="12478" xr:uid="{00000000-0005-0000-0000-000099310000}"/>
    <cellStyle name="SAPBEXaggData 2 5" xfId="12479" xr:uid="{00000000-0005-0000-0000-00009A310000}"/>
    <cellStyle name="SAPBEXaggData 2 5 2" xfId="12480" xr:uid="{00000000-0005-0000-0000-00009B310000}"/>
    <cellStyle name="SAPBEXaggData 2 5 2 2" xfId="12481" xr:uid="{00000000-0005-0000-0000-00009C310000}"/>
    <cellStyle name="SAPBEXaggData 2 5 3" xfId="12482" xr:uid="{00000000-0005-0000-0000-00009D310000}"/>
    <cellStyle name="SAPBEXaggData 2 5 3 2" xfId="12483" xr:uid="{00000000-0005-0000-0000-00009E310000}"/>
    <cellStyle name="SAPBEXaggData 2 5 4" xfId="12484" xr:uid="{00000000-0005-0000-0000-00009F310000}"/>
    <cellStyle name="SAPBEXaggData 2 5 4 2" xfId="12485" xr:uid="{00000000-0005-0000-0000-0000A0310000}"/>
    <cellStyle name="SAPBEXaggData 2 5 5" xfId="12486" xr:uid="{00000000-0005-0000-0000-0000A1310000}"/>
    <cellStyle name="SAPBEXaggData 2 5 5 2" xfId="12487" xr:uid="{00000000-0005-0000-0000-0000A2310000}"/>
    <cellStyle name="SAPBEXaggData 2 5 6" xfId="12488" xr:uid="{00000000-0005-0000-0000-0000A3310000}"/>
    <cellStyle name="SAPBEXaggData 2 5 6 2" xfId="12489" xr:uid="{00000000-0005-0000-0000-0000A4310000}"/>
    <cellStyle name="SAPBEXaggData 2 5 7" xfId="12490" xr:uid="{00000000-0005-0000-0000-0000A5310000}"/>
    <cellStyle name="SAPBEXaggData 2 6" xfId="12491" xr:uid="{00000000-0005-0000-0000-0000A6310000}"/>
    <cellStyle name="SAPBEXaggData 2 6 2" xfId="12492" xr:uid="{00000000-0005-0000-0000-0000A7310000}"/>
    <cellStyle name="SAPBEXaggData 2 7" xfId="12493" xr:uid="{00000000-0005-0000-0000-0000A8310000}"/>
    <cellStyle name="SAPBEXaggData 2 7 2" xfId="12494" xr:uid="{00000000-0005-0000-0000-0000A9310000}"/>
    <cellStyle name="SAPBEXaggData 2 8" xfId="12495" xr:uid="{00000000-0005-0000-0000-0000AA310000}"/>
    <cellStyle name="SAPBEXaggData 2 8 2" xfId="12496" xr:uid="{00000000-0005-0000-0000-0000AB310000}"/>
    <cellStyle name="SAPBEXaggData 2 9" xfId="12497" xr:uid="{00000000-0005-0000-0000-0000AC310000}"/>
    <cellStyle name="SAPBEXaggData 2 9 2" xfId="12498" xr:uid="{00000000-0005-0000-0000-0000AD310000}"/>
    <cellStyle name="SAPBEXaggData 3" xfId="12499" xr:uid="{00000000-0005-0000-0000-0000AE310000}"/>
    <cellStyle name="SAPBEXaggData 3 2" xfId="12500" xr:uid="{00000000-0005-0000-0000-0000AF310000}"/>
    <cellStyle name="SAPBEXaggData 3 2 2" xfId="12501" xr:uid="{00000000-0005-0000-0000-0000B0310000}"/>
    <cellStyle name="SAPBEXaggData 3 3" xfId="12502" xr:uid="{00000000-0005-0000-0000-0000B1310000}"/>
    <cellStyle name="SAPBEXaggData 3 3 2" xfId="12503" xr:uid="{00000000-0005-0000-0000-0000B2310000}"/>
    <cellStyle name="SAPBEXaggData 3 4" xfId="12504" xr:uid="{00000000-0005-0000-0000-0000B3310000}"/>
    <cellStyle name="SAPBEXaggData 3 4 2" xfId="12505" xr:uid="{00000000-0005-0000-0000-0000B4310000}"/>
    <cellStyle name="SAPBEXaggData 3 5" xfId="12506" xr:uid="{00000000-0005-0000-0000-0000B5310000}"/>
    <cellStyle name="SAPBEXaggData 3 5 2" xfId="12507" xr:uid="{00000000-0005-0000-0000-0000B6310000}"/>
    <cellStyle name="SAPBEXaggData 3 6" xfId="12508" xr:uid="{00000000-0005-0000-0000-0000B7310000}"/>
    <cellStyle name="SAPBEXaggData 3 6 2" xfId="12509" xr:uid="{00000000-0005-0000-0000-0000B8310000}"/>
    <cellStyle name="SAPBEXaggData 3 7" xfId="12510" xr:uid="{00000000-0005-0000-0000-0000B9310000}"/>
    <cellStyle name="SAPBEXaggData 4" xfId="12511" xr:uid="{00000000-0005-0000-0000-0000BA310000}"/>
    <cellStyle name="SAPBEXaggData 4 2" xfId="12512" xr:uid="{00000000-0005-0000-0000-0000BB310000}"/>
    <cellStyle name="SAPBEXaggData 4 2 2" xfId="12513" xr:uid="{00000000-0005-0000-0000-0000BC310000}"/>
    <cellStyle name="SAPBEXaggData 4 3" xfId="12514" xr:uid="{00000000-0005-0000-0000-0000BD310000}"/>
    <cellStyle name="SAPBEXaggData 4 3 2" xfId="12515" xr:uid="{00000000-0005-0000-0000-0000BE310000}"/>
    <cellStyle name="SAPBEXaggData 4 4" xfId="12516" xr:uid="{00000000-0005-0000-0000-0000BF310000}"/>
    <cellStyle name="SAPBEXaggData 4 4 2" xfId="12517" xr:uid="{00000000-0005-0000-0000-0000C0310000}"/>
    <cellStyle name="SAPBEXaggData 4 5" xfId="12518" xr:uid="{00000000-0005-0000-0000-0000C1310000}"/>
    <cellStyle name="SAPBEXaggData 4 5 2" xfId="12519" xr:uid="{00000000-0005-0000-0000-0000C2310000}"/>
    <cellStyle name="SAPBEXaggData 4 6" xfId="12520" xr:uid="{00000000-0005-0000-0000-0000C3310000}"/>
    <cellStyle name="SAPBEXaggData 4 6 2" xfId="12521" xr:uid="{00000000-0005-0000-0000-0000C4310000}"/>
    <cellStyle name="SAPBEXaggData 4 7" xfId="12522" xr:uid="{00000000-0005-0000-0000-0000C5310000}"/>
    <cellStyle name="SAPBEXaggData 5" xfId="12523" xr:uid="{00000000-0005-0000-0000-0000C6310000}"/>
    <cellStyle name="SAPBEXaggData 5 2" xfId="12524" xr:uid="{00000000-0005-0000-0000-0000C7310000}"/>
    <cellStyle name="SAPBEXaggData 5 2 2" xfId="12525" xr:uid="{00000000-0005-0000-0000-0000C8310000}"/>
    <cellStyle name="SAPBEXaggData 5 3" xfId="12526" xr:uid="{00000000-0005-0000-0000-0000C9310000}"/>
    <cellStyle name="SAPBEXaggData 5 3 2" xfId="12527" xr:uid="{00000000-0005-0000-0000-0000CA310000}"/>
    <cellStyle name="SAPBEXaggData 5 4" xfId="12528" xr:uid="{00000000-0005-0000-0000-0000CB310000}"/>
    <cellStyle name="SAPBEXaggData 5 4 2" xfId="12529" xr:uid="{00000000-0005-0000-0000-0000CC310000}"/>
    <cellStyle name="SAPBEXaggData 5 5" xfId="12530" xr:uid="{00000000-0005-0000-0000-0000CD310000}"/>
    <cellStyle name="SAPBEXaggData 5 5 2" xfId="12531" xr:uid="{00000000-0005-0000-0000-0000CE310000}"/>
    <cellStyle name="SAPBEXaggData 5 6" xfId="12532" xr:uid="{00000000-0005-0000-0000-0000CF310000}"/>
    <cellStyle name="SAPBEXaggData 5 6 2" xfId="12533" xr:uid="{00000000-0005-0000-0000-0000D0310000}"/>
    <cellStyle name="SAPBEXaggData 5 7" xfId="12534" xr:uid="{00000000-0005-0000-0000-0000D1310000}"/>
    <cellStyle name="SAPBEXaggData 6" xfId="12535" xr:uid="{00000000-0005-0000-0000-0000D2310000}"/>
    <cellStyle name="SAPBEXaggData 6 2" xfId="12536" xr:uid="{00000000-0005-0000-0000-0000D3310000}"/>
    <cellStyle name="SAPBEXaggData 6 2 2" xfId="12537" xr:uid="{00000000-0005-0000-0000-0000D4310000}"/>
    <cellStyle name="SAPBEXaggData 6 3" xfId="12538" xr:uid="{00000000-0005-0000-0000-0000D5310000}"/>
    <cellStyle name="SAPBEXaggData 6 3 2" xfId="12539" xr:uid="{00000000-0005-0000-0000-0000D6310000}"/>
    <cellStyle name="SAPBEXaggData 6 4" xfId="12540" xr:uid="{00000000-0005-0000-0000-0000D7310000}"/>
    <cellStyle name="SAPBEXaggData 6 4 2" xfId="12541" xr:uid="{00000000-0005-0000-0000-0000D8310000}"/>
    <cellStyle name="SAPBEXaggData 6 5" xfId="12542" xr:uid="{00000000-0005-0000-0000-0000D9310000}"/>
    <cellStyle name="SAPBEXaggData 6 5 2" xfId="12543" xr:uid="{00000000-0005-0000-0000-0000DA310000}"/>
    <cellStyle name="SAPBEXaggData 6 6" xfId="12544" xr:uid="{00000000-0005-0000-0000-0000DB310000}"/>
    <cellStyle name="SAPBEXaggData 6 6 2" xfId="12545" xr:uid="{00000000-0005-0000-0000-0000DC310000}"/>
    <cellStyle name="SAPBEXaggData 6 7" xfId="12546" xr:uid="{00000000-0005-0000-0000-0000DD310000}"/>
    <cellStyle name="SAPBEXaggData 7" xfId="12547" xr:uid="{00000000-0005-0000-0000-0000DE310000}"/>
    <cellStyle name="SAPBEXaggData 7 2" xfId="12548" xr:uid="{00000000-0005-0000-0000-0000DF310000}"/>
    <cellStyle name="SAPBEXaggData 8" xfId="12549" xr:uid="{00000000-0005-0000-0000-0000E0310000}"/>
    <cellStyle name="SAPBEXaggData 8 2" xfId="12550" xr:uid="{00000000-0005-0000-0000-0000E1310000}"/>
    <cellStyle name="SAPBEXaggData 9" xfId="12551" xr:uid="{00000000-0005-0000-0000-0000E2310000}"/>
    <cellStyle name="SAPBEXaggData 9 2" xfId="12552" xr:uid="{00000000-0005-0000-0000-0000E3310000}"/>
    <cellStyle name="SAPBEXaggDataEmph" xfId="12553" xr:uid="{00000000-0005-0000-0000-0000E4310000}"/>
    <cellStyle name="SAPBEXaggDataEmph 10" xfId="12554" xr:uid="{00000000-0005-0000-0000-0000E5310000}"/>
    <cellStyle name="SAPBEXaggDataEmph 10 2" xfId="12555" xr:uid="{00000000-0005-0000-0000-0000E6310000}"/>
    <cellStyle name="SAPBEXaggDataEmph 11" xfId="12556" xr:uid="{00000000-0005-0000-0000-0000E7310000}"/>
    <cellStyle name="SAPBEXaggDataEmph 2" xfId="12557" xr:uid="{00000000-0005-0000-0000-0000E8310000}"/>
    <cellStyle name="SAPBEXaggDataEmph 2 10" xfId="12558" xr:uid="{00000000-0005-0000-0000-0000E9310000}"/>
    <cellStyle name="SAPBEXaggDataEmph 2 2" xfId="12559" xr:uid="{00000000-0005-0000-0000-0000EA310000}"/>
    <cellStyle name="SAPBEXaggDataEmph 2 2 2" xfId="12560" xr:uid="{00000000-0005-0000-0000-0000EB310000}"/>
    <cellStyle name="SAPBEXaggDataEmph 2 2 2 2" xfId="12561" xr:uid="{00000000-0005-0000-0000-0000EC310000}"/>
    <cellStyle name="SAPBEXaggDataEmph 2 2 3" xfId="12562" xr:uid="{00000000-0005-0000-0000-0000ED310000}"/>
    <cellStyle name="SAPBEXaggDataEmph 2 2 3 2" xfId="12563" xr:uid="{00000000-0005-0000-0000-0000EE310000}"/>
    <cellStyle name="SAPBEXaggDataEmph 2 2 4" xfId="12564" xr:uid="{00000000-0005-0000-0000-0000EF310000}"/>
    <cellStyle name="SAPBEXaggDataEmph 2 2 4 2" xfId="12565" xr:uid="{00000000-0005-0000-0000-0000F0310000}"/>
    <cellStyle name="SAPBEXaggDataEmph 2 2 5" xfId="12566" xr:uid="{00000000-0005-0000-0000-0000F1310000}"/>
    <cellStyle name="SAPBEXaggDataEmph 2 2 5 2" xfId="12567" xr:uid="{00000000-0005-0000-0000-0000F2310000}"/>
    <cellStyle name="SAPBEXaggDataEmph 2 2 6" xfId="12568" xr:uid="{00000000-0005-0000-0000-0000F3310000}"/>
    <cellStyle name="SAPBEXaggDataEmph 2 2 6 2" xfId="12569" xr:uid="{00000000-0005-0000-0000-0000F4310000}"/>
    <cellStyle name="SAPBEXaggDataEmph 2 2 7" xfId="12570" xr:uid="{00000000-0005-0000-0000-0000F5310000}"/>
    <cellStyle name="SAPBEXaggDataEmph 2 3" xfId="12571" xr:uid="{00000000-0005-0000-0000-0000F6310000}"/>
    <cellStyle name="SAPBEXaggDataEmph 2 3 2" xfId="12572" xr:uid="{00000000-0005-0000-0000-0000F7310000}"/>
    <cellStyle name="SAPBEXaggDataEmph 2 3 2 2" xfId="12573" xr:uid="{00000000-0005-0000-0000-0000F8310000}"/>
    <cellStyle name="SAPBEXaggDataEmph 2 3 3" xfId="12574" xr:uid="{00000000-0005-0000-0000-0000F9310000}"/>
    <cellStyle name="SAPBEXaggDataEmph 2 3 3 2" xfId="12575" xr:uid="{00000000-0005-0000-0000-0000FA310000}"/>
    <cellStyle name="SAPBEXaggDataEmph 2 3 4" xfId="12576" xr:uid="{00000000-0005-0000-0000-0000FB310000}"/>
    <cellStyle name="SAPBEXaggDataEmph 2 3 4 2" xfId="12577" xr:uid="{00000000-0005-0000-0000-0000FC310000}"/>
    <cellStyle name="SAPBEXaggDataEmph 2 3 5" xfId="12578" xr:uid="{00000000-0005-0000-0000-0000FD310000}"/>
    <cellStyle name="SAPBEXaggDataEmph 2 3 5 2" xfId="12579" xr:uid="{00000000-0005-0000-0000-0000FE310000}"/>
    <cellStyle name="SAPBEXaggDataEmph 2 3 6" xfId="12580" xr:uid="{00000000-0005-0000-0000-0000FF310000}"/>
    <cellStyle name="SAPBEXaggDataEmph 2 3 6 2" xfId="12581" xr:uid="{00000000-0005-0000-0000-000000320000}"/>
    <cellStyle name="SAPBEXaggDataEmph 2 3 7" xfId="12582" xr:uid="{00000000-0005-0000-0000-000001320000}"/>
    <cellStyle name="SAPBEXaggDataEmph 2 4" xfId="12583" xr:uid="{00000000-0005-0000-0000-000002320000}"/>
    <cellStyle name="SAPBEXaggDataEmph 2 4 2" xfId="12584" xr:uid="{00000000-0005-0000-0000-000003320000}"/>
    <cellStyle name="SAPBEXaggDataEmph 2 4 2 2" xfId="12585" xr:uid="{00000000-0005-0000-0000-000004320000}"/>
    <cellStyle name="SAPBEXaggDataEmph 2 4 3" xfId="12586" xr:uid="{00000000-0005-0000-0000-000005320000}"/>
    <cellStyle name="SAPBEXaggDataEmph 2 4 3 2" xfId="12587" xr:uid="{00000000-0005-0000-0000-000006320000}"/>
    <cellStyle name="SAPBEXaggDataEmph 2 4 4" xfId="12588" xr:uid="{00000000-0005-0000-0000-000007320000}"/>
    <cellStyle name="SAPBEXaggDataEmph 2 4 4 2" xfId="12589" xr:uid="{00000000-0005-0000-0000-000008320000}"/>
    <cellStyle name="SAPBEXaggDataEmph 2 4 5" xfId="12590" xr:uid="{00000000-0005-0000-0000-000009320000}"/>
    <cellStyle name="SAPBEXaggDataEmph 2 4 5 2" xfId="12591" xr:uid="{00000000-0005-0000-0000-00000A320000}"/>
    <cellStyle name="SAPBEXaggDataEmph 2 4 6" xfId="12592" xr:uid="{00000000-0005-0000-0000-00000B320000}"/>
    <cellStyle name="SAPBEXaggDataEmph 2 4 6 2" xfId="12593" xr:uid="{00000000-0005-0000-0000-00000C320000}"/>
    <cellStyle name="SAPBEXaggDataEmph 2 4 7" xfId="12594" xr:uid="{00000000-0005-0000-0000-00000D320000}"/>
    <cellStyle name="SAPBEXaggDataEmph 2 5" xfId="12595" xr:uid="{00000000-0005-0000-0000-00000E320000}"/>
    <cellStyle name="SAPBEXaggDataEmph 2 5 2" xfId="12596" xr:uid="{00000000-0005-0000-0000-00000F320000}"/>
    <cellStyle name="SAPBEXaggDataEmph 2 5 2 2" xfId="12597" xr:uid="{00000000-0005-0000-0000-000010320000}"/>
    <cellStyle name="SAPBEXaggDataEmph 2 5 3" xfId="12598" xr:uid="{00000000-0005-0000-0000-000011320000}"/>
    <cellStyle name="SAPBEXaggDataEmph 2 5 3 2" xfId="12599" xr:uid="{00000000-0005-0000-0000-000012320000}"/>
    <cellStyle name="SAPBEXaggDataEmph 2 5 4" xfId="12600" xr:uid="{00000000-0005-0000-0000-000013320000}"/>
    <cellStyle name="SAPBEXaggDataEmph 2 5 4 2" xfId="12601" xr:uid="{00000000-0005-0000-0000-000014320000}"/>
    <cellStyle name="SAPBEXaggDataEmph 2 5 5" xfId="12602" xr:uid="{00000000-0005-0000-0000-000015320000}"/>
    <cellStyle name="SAPBEXaggDataEmph 2 5 5 2" xfId="12603" xr:uid="{00000000-0005-0000-0000-000016320000}"/>
    <cellStyle name="SAPBEXaggDataEmph 2 5 6" xfId="12604" xr:uid="{00000000-0005-0000-0000-000017320000}"/>
    <cellStyle name="SAPBEXaggDataEmph 2 5 6 2" xfId="12605" xr:uid="{00000000-0005-0000-0000-000018320000}"/>
    <cellStyle name="SAPBEXaggDataEmph 2 5 7" xfId="12606" xr:uid="{00000000-0005-0000-0000-000019320000}"/>
    <cellStyle name="SAPBEXaggDataEmph 2 6" xfId="12607" xr:uid="{00000000-0005-0000-0000-00001A320000}"/>
    <cellStyle name="SAPBEXaggDataEmph 2 6 2" xfId="12608" xr:uid="{00000000-0005-0000-0000-00001B320000}"/>
    <cellStyle name="SAPBEXaggDataEmph 2 7" xfId="12609" xr:uid="{00000000-0005-0000-0000-00001C320000}"/>
    <cellStyle name="SAPBEXaggDataEmph 2 7 2" xfId="12610" xr:uid="{00000000-0005-0000-0000-00001D320000}"/>
    <cellStyle name="SAPBEXaggDataEmph 2 8" xfId="12611" xr:uid="{00000000-0005-0000-0000-00001E320000}"/>
    <cellStyle name="SAPBEXaggDataEmph 2 8 2" xfId="12612" xr:uid="{00000000-0005-0000-0000-00001F320000}"/>
    <cellStyle name="SAPBEXaggDataEmph 2 9" xfId="12613" xr:uid="{00000000-0005-0000-0000-000020320000}"/>
    <cellStyle name="SAPBEXaggDataEmph 2 9 2" xfId="12614" xr:uid="{00000000-0005-0000-0000-000021320000}"/>
    <cellStyle name="SAPBEXaggDataEmph 3" xfId="12615" xr:uid="{00000000-0005-0000-0000-000022320000}"/>
    <cellStyle name="SAPBEXaggDataEmph 3 2" xfId="12616" xr:uid="{00000000-0005-0000-0000-000023320000}"/>
    <cellStyle name="SAPBEXaggDataEmph 3 2 2" xfId="12617" xr:uid="{00000000-0005-0000-0000-000024320000}"/>
    <cellStyle name="SAPBEXaggDataEmph 3 3" xfId="12618" xr:uid="{00000000-0005-0000-0000-000025320000}"/>
    <cellStyle name="SAPBEXaggDataEmph 3 3 2" xfId="12619" xr:uid="{00000000-0005-0000-0000-000026320000}"/>
    <cellStyle name="SAPBEXaggDataEmph 3 4" xfId="12620" xr:uid="{00000000-0005-0000-0000-000027320000}"/>
    <cellStyle name="SAPBEXaggDataEmph 3 4 2" xfId="12621" xr:uid="{00000000-0005-0000-0000-000028320000}"/>
    <cellStyle name="SAPBEXaggDataEmph 3 5" xfId="12622" xr:uid="{00000000-0005-0000-0000-000029320000}"/>
    <cellStyle name="SAPBEXaggDataEmph 3 5 2" xfId="12623" xr:uid="{00000000-0005-0000-0000-00002A320000}"/>
    <cellStyle name="SAPBEXaggDataEmph 3 6" xfId="12624" xr:uid="{00000000-0005-0000-0000-00002B320000}"/>
    <cellStyle name="SAPBEXaggDataEmph 3 6 2" xfId="12625" xr:uid="{00000000-0005-0000-0000-00002C320000}"/>
    <cellStyle name="SAPBEXaggDataEmph 3 7" xfId="12626" xr:uid="{00000000-0005-0000-0000-00002D320000}"/>
    <cellStyle name="SAPBEXaggDataEmph 4" xfId="12627" xr:uid="{00000000-0005-0000-0000-00002E320000}"/>
    <cellStyle name="SAPBEXaggDataEmph 4 2" xfId="12628" xr:uid="{00000000-0005-0000-0000-00002F320000}"/>
    <cellStyle name="SAPBEXaggDataEmph 4 2 2" xfId="12629" xr:uid="{00000000-0005-0000-0000-000030320000}"/>
    <cellStyle name="SAPBEXaggDataEmph 4 3" xfId="12630" xr:uid="{00000000-0005-0000-0000-000031320000}"/>
    <cellStyle name="SAPBEXaggDataEmph 4 3 2" xfId="12631" xr:uid="{00000000-0005-0000-0000-000032320000}"/>
    <cellStyle name="SAPBEXaggDataEmph 4 4" xfId="12632" xr:uid="{00000000-0005-0000-0000-000033320000}"/>
    <cellStyle name="SAPBEXaggDataEmph 4 4 2" xfId="12633" xr:uid="{00000000-0005-0000-0000-000034320000}"/>
    <cellStyle name="SAPBEXaggDataEmph 4 5" xfId="12634" xr:uid="{00000000-0005-0000-0000-000035320000}"/>
    <cellStyle name="SAPBEXaggDataEmph 4 5 2" xfId="12635" xr:uid="{00000000-0005-0000-0000-000036320000}"/>
    <cellStyle name="SAPBEXaggDataEmph 4 6" xfId="12636" xr:uid="{00000000-0005-0000-0000-000037320000}"/>
    <cellStyle name="SAPBEXaggDataEmph 4 6 2" xfId="12637" xr:uid="{00000000-0005-0000-0000-000038320000}"/>
    <cellStyle name="SAPBEXaggDataEmph 4 7" xfId="12638" xr:uid="{00000000-0005-0000-0000-000039320000}"/>
    <cellStyle name="SAPBEXaggDataEmph 5" xfId="12639" xr:uid="{00000000-0005-0000-0000-00003A320000}"/>
    <cellStyle name="SAPBEXaggDataEmph 5 2" xfId="12640" xr:uid="{00000000-0005-0000-0000-00003B320000}"/>
    <cellStyle name="SAPBEXaggDataEmph 5 2 2" xfId="12641" xr:uid="{00000000-0005-0000-0000-00003C320000}"/>
    <cellStyle name="SAPBEXaggDataEmph 5 3" xfId="12642" xr:uid="{00000000-0005-0000-0000-00003D320000}"/>
    <cellStyle name="SAPBEXaggDataEmph 5 3 2" xfId="12643" xr:uid="{00000000-0005-0000-0000-00003E320000}"/>
    <cellStyle name="SAPBEXaggDataEmph 5 4" xfId="12644" xr:uid="{00000000-0005-0000-0000-00003F320000}"/>
    <cellStyle name="SAPBEXaggDataEmph 5 4 2" xfId="12645" xr:uid="{00000000-0005-0000-0000-000040320000}"/>
    <cellStyle name="SAPBEXaggDataEmph 5 5" xfId="12646" xr:uid="{00000000-0005-0000-0000-000041320000}"/>
    <cellStyle name="SAPBEXaggDataEmph 5 5 2" xfId="12647" xr:uid="{00000000-0005-0000-0000-000042320000}"/>
    <cellStyle name="SAPBEXaggDataEmph 5 6" xfId="12648" xr:uid="{00000000-0005-0000-0000-000043320000}"/>
    <cellStyle name="SAPBEXaggDataEmph 5 6 2" xfId="12649" xr:uid="{00000000-0005-0000-0000-000044320000}"/>
    <cellStyle name="SAPBEXaggDataEmph 5 7" xfId="12650" xr:uid="{00000000-0005-0000-0000-000045320000}"/>
    <cellStyle name="SAPBEXaggDataEmph 6" xfId="12651" xr:uid="{00000000-0005-0000-0000-000046320000}"/>
    <cellStyle name="SAPBEXaggDataEmph 6 2" xfId="12652" xr:uid="{00000000-0005-0000-0000-000047320000}"/>
    <cellStyle name="SAPBEXaggDataEmph 6 2 2" xfId="12653" xr:uid="{00000000-0005-0000-0000-000048320000}"/>
    <cellStyle name="SAPBEXaggDataEmph 6 3" xfId="12654" xr:uid="{00000000-0005-0000-0000-000049320000}"/>
    <cellStyle name="SAPBEXaggDataEmph 6 3 2" xfId="12655" xr:uid="{00000000-0005-0000-0000-00004A320000}"/>
    <cellStyle name="SAPBEXaggDataEmph 6 4" xfId="12656" xr:uid="{00000000-0005-0000-0000-00004B320000}"/>
    <cellStyle name="SAPBEXaggDataEmph 6 4 2" xfId="12657" xr:uid="{00000000-0005-0000-0000-00004C320000}"/>
    <cellStyle name="SAPBEXaggDataEmph 6 5" xfId="12658" xr:uid="{00000000-0005-0000-0000-00004D320000}"/>
    <cellStyle name="SAPBEXaggDataEmph 6 5 2" xfId="12659" xr:uid="{00000000-0005-0000-0000-00004E320000}"/>
    <cellStyle name="SAPBEXaggDataEmph 6 6" xfId="12660" xr:uid="{00000000-0005-0000-0000-00004F320000}"/>
    <cellStyle name="SAPBEXaggDataEmph 6 6 2" xfId="12661" xr:uid="{00000000-0005-0000-0000-000050320000}"/>
    <cellStyle name="SAPBEXaggDataEmph 6 7" xfId="12662" xr:uid="{00000000-0005-0000-0000-000051320000}"/>
    <cellStyle name="SAPBEXaggDataEmph 7" xfId="12663" xr:uid="{00000000-0005-0000-0000-000052320000}"/>
    <cellStyle name="SAPBEXaggDataEmph 7 2" xfId="12664" xr:uid="{00000000-0005-0000-0000-000053320000}"/>
    <cellStyle name="SAPBEXaggDataEmph 8" xfId="12665" xr:uid="{00000000-0005-0000-0000-000054320000}"/>
    <cellStyle name="SAPBEXaggDataEmph 8 2" xfId="12666" xr:uid="{00000000-0005-0000-0000-000055320000}"/>
    <cellStyle name="SAPBEXaggDataEmph 9" xfId="12667" xr:uid="{00000000-0005-0000-0000-000056320000}"/>
    <cellStyle name="SAPBEXaggDataEmph 9 2" xfId="12668" xr:uid="{00000000-0005-0000-0000-000057320000}"/>
    <cellStyle name="SAPBEXaggItem" xfId="12669" xr:uid="{00000000-0005-0000-0000-000058320000}"/>
    <cellStyle name="SAPBEXaggItem 10" xfId="12670" xr:uid="{00000000-0005-0000-0000-000059320000}"/>
    <cellStyle name="SAPBEXaggItem 10 2" xfId="12671" xr:uid="{00000000-0005-0000-0000-00005A320000}"/>
    <cellStyle name="SAPBEXaggItem 11" xfId="12672" xr:uid="{00000000-0005-0000-0000-00005B320000}"/>
    <cellStyle name="SAPBEXaggItem 2" xfId="12673" xr:uid="{00000000-0005-0000-0000-00005C320000}"/>
    <cellStyle name="SAPBEXaggItem 2 10" xfId="12674" xr:uid="{00000000-0005-0000-0000-00005D320000}"/>
    <cellStyle name="SAPBEXaggItem 2 2" xfId="12675" xr:uid="{00000000-0005-0000-0000-00005E320000}"/>
    <cellStyle name="SAPBEXaggItem 2 2 2" xfId="12676" xr:uid="{00000000-0005-0000-0000-00005F320000}"/>
    <cellStyle name="SAPBEXaggItem 2 2 2 2" xfId="12677" xr:uid="{00000000-0005-0000-0000-000060320000}"/>
    <cellStyle name="SAPBEXaggItem 2 2 3" xfId="12678" xr:uid="{00000000-0005-0000-0000-000061320000}"/>
    <cellStyle name="SAPBEXaggItem 2 2 3 2" xfId="12679" xr:uid="{00000000-0005-0000-0000-000062320000}"/>
    <cellStyle name="SAPBEXaggItem 2 2 4" xfId="12680" xr:uid="{00000000-0005-0000-0000-000063320000}"/>
    <cellStyle name="SAPBEXaggItem 2 2 4 2" xfId="12681" xr:uid="{00000000-0005-0000-0000-000064320000}"/>
    <cellStyle name="SAPBEXaggItem 2 2 5" xfId="12682" xr:uid="{00000000-0005-0000-0000-000065320000}"/>
    <cellStyle name="SAPBEXaggItem 2 2 5 2" xfId="12683" xr:uid="{00000000-0005-0000-0000-000066320000}"/>
    <cellStyle name="SAPBEXaggItem 2 2 6" xfId="12684" xr:uid="{00000000-0005-0000-0000-000067320000}"/>
    <cellStyle name="SAPBEXaggItem 2 2 6 2" xfId="12685" xr:uid="{00000000-0005-0000-0000-000068320000}"/>
    <cellStyle name="SAPBEXaggItem 2 2 7" xfId="12686" xr:uid="{00000000-0005-0000-0000-000069320000}"/>
    <cellStyle name="SAPBEXaggItem 2 3" xfId="12687" xr:uid="{00000000-0005-0000-0000-00006A320000}"/>
    <cellStyle name="SAPBEXaggItem 2 3 2" xfId="12688" xr:uid="{00000000-0005-0000-0000-00006B320000}"/>
    <cellStyle name="SAPBEXaggItem 2 3 2 2" xfId="12689" xr:uid="{00000000-0005-0000-0000-00006C320000}"/>
    <cellStyle name="SAPBEXaggItem 2 3 3" xfId="12690" xr:uid="{00000000-0005-0000-0000-00006D320000}"/>
    <cellStyle name="SAPBEXaggItem 2 3 3 2" xfId="12691" xr:uid="{00000000-0005-0000-0000-00006E320000}"/>
    <cellStyle name="SAPBEXaggItem 2 3 4" xfId="12692" xr:uid="{00000000-0005-0000-0000-00006F320000}"/>
    <cellStyle name="SAPBEXaggItem 2 3 4 2" xfId="12693" xr:uid="{00000000-0005-0000-0000-000070320000}"/>
    <cellStyle name="SAPBEXaggItem 2 3 5" xfId="12694" xr:uid="{00000000-0005-0000-0000-000071320000}"/>
    <cellStyle name="SAPBEXaggItem 2 3 5 2" xfId="12695" xr:uid="{00000000-0005-0000-0000-000072320000}"/>
    <cellStyle name="SAPBEXaggItem 2 3 6" xfId="12696" xr:uid="{00000000-0005-0000-0000-000073320000}"/>
    <cellStyle name="SAPBEXaggItem 2 3 6 2" xfId="12697" xr:uid="{00000000-0005-0000-0000-000074320000}"/>
    <cellStyle name="SAPBEXaggItem 2 3 7" xfId="12698" xr:uid="{00000000-0005-0000-0000-000075320000}"/>
    <cellStyle name="SAPBEXaggItem 2 4" xfId="12699" xr:uid="{00000000-0005-0000-0000-000076320000}"/>
    <cellStyle name="SAPBEXaggItem 2 4 2" xfId="12700" xr:uid="{00000000-0005-0000-0000-000077320000}"/>
    <cellStyle name="SAPBEXaggItem 2 4 2 2" xfId="12701" xr:uid="{00000000-0005-0000-0000-000078320000}"/>
    <cellStyle name="SAPBEXaggItem 2 4 3" xfId="12702" xr:uid="{00000000-0005-0000-0000-000079320000}"/>
    <cellStyle name="SAPBEXaggItem 2 4 3 2" xfId="12703" xr:uid="{00000000-0005-0000-0000-00007A320000}"/>
    <cellStyle name="SAPBEXaggItem 2 4 4" xfId="12704" xr:uid="{00000000-0005-0000-0000-00007B320000}"/>
    <cellStyle name="SAPBEXaggItem 2 4 4 2" xfId="12705" xr:uid="{00000000-0005-0000-0000-00007C320000}"/>
    <cellStyle name="SAPBEXaggItem 2 4 5" xfId="12706" xr:uid="{00000000-0005-0000-0000-00007D320000}"/>
    <cellStyle name="SAPBEXaggItem 2 4 5 2" xfId="12707" xr:uid="{00000000-0005-0000-0000-00007E320000}"/>
    <cellStyle name="SAPBEXaggItem 2 4 6" xfId="12708" xr:uid="{00000000-0005-0000-0000-00007F320000}"/>
    <cellStyle name="SAPBEXaggItem 2 4 6 2" xfId="12709" xr:uid="{00000000-0005-0000-0000-000080320000}"/>
    <cellStyle name="SAPBEXaggItem 2 4 7" xfId="12710" xr:uid="{00000000-0005-0000-0000-000081320000}"/>
    <cellStyle name="SAPBEXaggItem 2 5" xfId="12711" xr:uid="{00000000-0005-0000-0000-000082320000}"/>
    <cellStyle name="SAPBEXaggItem 2 5 2" xfId="12712" xr:uid="{00000000-0005-0000-0000-000083320000}"/>
    <cellStyle name="SAPBEXaggItem 2 5 2 2" xfId="12713" xr:uid="{00000000-0005-0000-0000-000084320000}"/>
    <cellStyle name="SAPBEXaggItem 2 5 3" xfId="12714" xr:uid="{00000000-0005-0000-0000-000085320000}"/>
    <cellStyle name="SAPBEXaggItem 2 5 3 2" xfId="12715" xr:uid="{00000000-0005-0000-0000-000086320000}"/>
    <cellStyle name="SAPBEXaggItem 2 5 4" xfId="12716" xr:uid="{00000000-0005-0000-0000-000087320000}"/>
    <cellStyle name="SAPBEXaggItem 2 5 4 2" xfId="12717" xr:uid="{00000000-0005-0000-0000-000088320000}"/>
    <cellStyle name="SAPBEXaggItem 2 5 5" xfId="12718" xr:uid="{00000000-0005-0000-0000-000089320000}"/>
    <cellStyle name="SAPBEXaggItem 2 5 5 2" xfId="12719" xr:uid="{00000000-0005-0000-0000-00008A320000}"/>
    <cellStyle name="SAPBEXaggItem 2 5 6" xfId="12720" xr:uid="{00000000-0005-0000-0000-00008B320000}"/>
    <cellStyle name="SAPBEXaggItem 2 5 6 2" xfId="12721" xr:uid="{00000000-0005-0000-0000-00008C320000}"/>
    <cellStyle name="SAPBEXaggItem 2 5 7" xfId="12722" xr:uid="{00000000-0005-0000-0000-00008D320000}"/>
    <cellStyle name="SAPBEXaggItem 2 6" xfId="12723" xr:uid="{00000000-0005-0000-0000-00008E320000}"/>
    <cellStyle name="SAPBEXaggItem 2 6 2" xfId="12724" xr:uid="{00000000-0005-0000-0000-00008F320000}"/>
    <cellStyle name="SAPBEXaggItem 2 7" xfId="12725" xr:uid="{00000000-0005-0000-0000-000090320000}"/>
    <cellStyle name="SAPBEXaggItem 2 7 2" xfId="12726" xr:uid="{00000000-0005-0000-0000-000091320000}"/>
    <cellStyle name="SAPBEXaggItem 2 8" xfId="12727" xr:uid="{00000000-0005-0000-0000-000092320000}"/>
    <cellStyle name="SAPBEXaggItem 2 8 2" xfId="12728" xr:uid="{00000000-0005-0000-0000-000093320000}"/>
    <cellStyle name="SAPBEXaggItem 2 9" xfId="12729" xr:uid="{00000000-0005-0000-0000-000094320000}"/>
    <cellStyle name="SAPBEXaggItem 2 9 2" xfId="12730" xr:uid="{00000000-0005-0000-0000-000095320000}"/>
    <cellStyle name="SAPBEXaggItem 3" xfId="12731" xr:uid="{00000000-0005-0000-0000-000096320000}"/>
    <cellStyle name="SAPBEXaggItem 3 2" xfId="12732" xr:uid="{00000000-0005-0000-0000-000097320000}"/>
    <cellStyle name="SAPBEXaggItem 3 2 2" xfId="12733" xr:uid="{00000000-0005-0000-0000-000098320000}"/>
    <cellStyle name="SAPBEXaggItem 3 3" xfId="12734" xr:uid="{00000000-0005-0000-0000-000099320000}"/>
    <cellStyle name="SAPBEXaggItem 3 3 2" xfId="12735" xr:uid="{00000000-0005-0000-0000-00009A320000}"/>
    <cellStyle name="SAPBEXaggItem 3 4" xfId="12736" xr:uid="{00000000-0005-0000-0000-00009B320000}"/>
    <cellStyle name="SAPBEXaggItem 3 4 2" xfId="12737" xr:uid="{00000000-0005-0000-0000-00009C320000}"/>
    <cellStyle name="SAPBEXaggItem 3 5" xfId="12738" xr:uid="{00000000-0005-0000-0000-00009D320000}"/>
    <cellStyle name="SAPBEXaggItem 3 5 2" xfId="12739" xr:uid="{00000000-0005-0000-0000-00009E320000}"/>
    <cellStyle name="SAPBEXaggItem 3 6" xfId="12740" xr:uid="{00000000-0005-0000-0000-00009F320000}"/>
    <cellStyle name="SAPBEXaggItem 3 6 2" xfId="12741" xr:uid="{00000000-0005-0000-0000-0000A0320000}"/>
    <cellStyle name="SAPBEXaggItem 3 7" xfId="12742" xr:uid="{00000000-0005-0000-0000-0000A1320000}"/>
    <cellStyle name="SAPBEXaggItem 4" xfId="12743" xr:uid="{00000000-0005-0000-0000-0000A2320000}"/>
    <cellStyle name="SAPBEXaggItem 4 2" xfId="12744" xr:uid="{00000000-0005-0000-0000-0000A3320000}"/>
    <cellStyle name="SAPBEXaggItem 4 2 2" xfId="12745" xr:uid="{00000000-0005-0000-0000-0000A4320000}"/>
    <cellStyle name="SAPBEXaggItem 4 3" xfId="12746" xr:uid="{00000000-0005-0000-0000-0000A5320000}"/>
    <cellStyle name="SAPBEXaggItem 4 3 2" xfId="12747" xr:uid="{00000000-0005-0000-0000-0000A6320000}"/>
    <cellStyle name="SAPBEXaggItem 4 4" xfId="12748" xr:uid="{00000000-0005-0000-0000-0000A7320000}"/>
    <cellStyle name="SAPBEXaggItem 4 4 2" xfId="12749" xr:uid="{00000000-0005-0000-0000-0000A8320000}"/>
    <cellStyle name="SAPBEXaggItem 4 5" xfId="12750" xr:uid="{00000000-0005-0000-0000-0000A9320000}"/>
    <cellStyle name="SAPBEXaggItem 4 5 2" xfId="12751" xr:uid="{00000000-0005-0000-0000-0000AA320000}"/>
    <cellStyle name="SAPBEXaggItem 4 6" xfId="12752" xr:uid="{00000000-0005-0000-0000-0000AB320000}"/>
    <cellStyle name="SAPBEXaggItem 4 6 2" xfId="12753" xr:uid="{00000000-0005-0000-0000-0000AC320000}"/>
    <cellStyle name="SAPBEXaggItem 4 7" xfId="12754" xr:uid="{00000000-0005-0000-0000-0000AD320000}"/>
    <cellStyle name="SAPBEXaggItem 5" xfId="12755" xr:uid="{00000000-0005-0000-0000-0000AE320000}"/>
    <cellStyle name="SAPBEXaggItem 5 2" xfId="12756" xr:uid="{00000000-0005-0000-0000-0000AF320000}"/>
    <cellStyle name="SAPBEXaggItem 5 2 2" xfId="12757" xr:uid="{00000000-0005-0000-0000-0000B0320000}"/>
    <cellStyle name="SAPBEXaggItem 5 3" xfId="12758" xr:uid="{00000000-0005-0000-0000-0000B1320000}"/>
    <cellStyle name="SAPBEXaggItem 5 3 2" xfId="12759" xr:uid="{00000000-0005-0000-0000-0000B2320000}"/>
    <cellStyle name="SAPBEXaggItem 5 4" xfId="12760" xr:uid="{00000000-0005-0000-0000-0000B3320000}"/>
    <cellStyle name="SAPBEXaggItem 5 4 2" xfId="12761" xr:uid="{00000000-0005-0000-0000-0000B4320000}"/>
    <cellStyle name="SAPBEXaggItem 5 5" xfId="12762" xr:uid="{00000000-0005-0000-0000-0000B5320000}"/>
    <cellStyle name="SAPBEXaggItem 5 5 2" xfId="12763" xr:uid="{00000000-0005-0000-0000-0000B6320000}"/>
    <cellStyle name="SAPBEXaggItem 5 6" xfId="12764" xr:uid="{00000000-0005-0000-0000-0000B7320000}"/>
    <cellStyle name="SAPBEXaggItem 5 6 2" xfId="12765" xr:uid="{00000000-0005-0000-0000-0000B8320000}"/>
    <cellStyle name="SAPBEXaggItem 5 7" xfId="12766" xr:uid="{00000000-0005-0000-0000-0000B9320000}"/>
    <cellStyle name="SAPBEXaggItem 6" xfId="12767" xr:uid="{00000000-0005-0000-0000-0000BA320000}"/>
    <cellStyle name="SAPBEXaggItem 6 2" xfId="12768" xr:uid="{00000000-0005-0000-0000-0000BB320000}"/>
    <cellStyle name="SAPBEXaggItem 6 2 2" xfId="12769" xr:uid="{00000000-0005-0000-0000-0000BC320000}"/>
    <cellStyle name="SAPBEXaggItem 6 3" xfId="12770" xr:uid="{00000000-0005-0000-0000-0000BD320000}"/>
    <cellStyle name="SAPBEXaggItem 6 3 2" xfId="12771" xr:uid="{00000000-0005-0000-0000-0000BE320000}"/>
    <cellStyle name="SAPBEXaggItem 6 4" xfId="12772" xr:uid="{00000000-0005-0000-0000-0000BF320000}"/>
    <cellStyle name="SAPBEXaggItem 6 4 2" xfId="12773" xr:uid="{00000000-0005-0000-0000-0000C0320000}"/>
    <cellStyle name="SAPBEXaggItem 6 5" xfId="12774" xr:uid="{00000000-0005-0000-0000-0000C1320000}"/>
    <cellStyle name="SAPBEXaggItem 6 5 2" xfId="12775" xr:uid="{00000000-0005-0000-0000-0000C2320000}"/>
    <cellStyle name="SAPBEXaggItem 6 6" xfId="12776" xr:uid="{00000000-0005-0000-0000-0000C3320000}"/>
    <cellStyle name="SAPBEXaggItem 6 6 2" xfId="12777" xr:uid="{00000000-0005-0000-0000-0000C4320000}"/>
    <cellStyle name="SAPBEXaggItem 6 7" xfId="12778" xr:uid="{00000000-0005-0000-0000-0000C5320000}"/>
    <cellStyle name="SAPBEXaggItem 7" xfId="12779" xr:uid="{00000000-0005-0000-0000-0000C6320000}"/>
    <cellStyle name="SAPBEXaggItem 7 2" xfId="12780" xr:uid="{00000000-0005-0000-0000-0000C7320000}"/>
    <cellStyle name="SAPBEXaggItem 8" xfId="12781" xr:uid="{00000000-0005-0000-0000-0000C8320000}"/>
    <cellStyle name="SAPBEXaggItem 8 2" xfId="12782" xr:uid="{00000000-0005-0000-0000-0000C9320000}"/>
    <cellStyle name="SAPBEXaggItem 9" xfId="12783" xr:uid="{00000000-0005-0000-0000-0000CA320000}"/>
    <cellStyle name="SAPBEXaggItem 9 2" xfId="12784" xr:uid="{00000000-0005-0000-0000-0000CB320000}"/>
    <cellStyle name="SAPBEXaggItemX" xfId="12785" xr:uid="{00000000-0005-0000-0000-0000CC320000}"/>
    <cellStyle name="SAPBEXaggItemX 10" xfId="12786" xr:uid="{00000000-0005-0000-0000-0000CD320000}"/>
    <cellStyle name="SAPBEXaggItemX 10 2" xfId="12787" xr:uid="{00000000-0005-0000-0000-0000CE320000}"/>
    <cellStyle name="SAPBEXaggItemX 11" xfId="12788" xr:uid="{00000000-0005-0000-0000-0000CF320000}"/>
    <cellStyle name="SAPBEXaggItemX 2" xfId="12789" xr:uid="{00000000-0005-0000-0000-0000D0320000}"/>
    <cellStyle name="SAPBEXaggItemX 2 10" xfId="12790" xr:uid="{00000000-0005-0000-0000-0000D1320000}"/>
    <cellStyle name="SAPBEXaggItemX 2 2" xfId="12791" xr:uid="{00000000-0005-0000-0000-0000D2320000}"/>
    <cellStyle name="SAPBEXaggItemX 2 2 2" xfId="12792" xr:uid="{00000000-0005-0000-0000-0000D3320000}"/>
    <cellStyle name="SAPBEXaggItemX 2 2 2 2" xfId="12793" xr:uid="{00000000-0005-0000-0000-0000D4320000}"/>
    <cellStyle name="SAPBEXaggItemX 2 2 3" xfId="12794" xr:uid="{00000000-0005-0000-0000-0000D5320000}"/>
    <cellStyle name="SAPBEXaggItemX 2 2 3 2" xfId="12795" xr:uid="{00000000-0005-0000-0000-0000D6320000}"/>
    <cellStyle name="SAPBEXaggItemX 2 2 4" xfId="12796" xr:uid="{00000000-0005-0000-0000-0000D7320000}"/>
    <cellStyle name="SAPBEXaggItemX 2 2 4 2" xfId="12797" xr:uid="{00000000-0005-0000-0000-0000D8320000}"/>
    <cellStyle name="SAPBEXaggItemX 2 2 5" xfId="12798" xr:uid="{00000000-0005-0000-0000-0000D9320000}"/>
    <cellStyle name="SAPBEXaggItemX 2 2 5 2" xfId="12799" xr:uid="{00000000-0005-0000-0000-0000DA320000}"/>
    <cellStyle name="SAPBEXaggItemX 2 2 6" xfId="12800" xr:uid="{00000000-0005-0000-0000-0000DB320000}"/>
    <cellStyle name="SAPBEXaggItemX 2 2 6 2" xfId="12801" xr:uid="{00000000-0005-0000-0000-0000DC320000}"/>
    <cellStyle name="SAPBEXaggItemX 2 2 7" xfId="12802" xr:uid="{00000000-0005-0000-0000-0000DD320000}"/>
    <cellStyle name="SAPBEXaggItemX 2 3" xfId="12803" xr:uid="{00000000-0005-0000-0000-0000DE320000}"/>
    <cellStyle name="SAPBEXaggItemX 2 3 2" xfId="12804" xr:uid="{00000000-0005-0000-0000-0000DF320000}"/>
    <cellStyle name="SAPBEXaggItemX 2 3 2 2" xfId="12805" xr:uid="{00000000-0005-0000-0000-0000E0320000}"/>
    <cellStyle name="SAPBEXaggItemX 2 3 3" xfId="12806" xr:uid="{00000000-0005-0000-0000-0000E1320000}"/>
    <cellStyle name="SAPBEXaggItemX 2 3 3 2" xfId="12807" xr:uid="{00000000-0005-0000-0000-0000E2320000}"/>
    <cellStyle name="SAPBEXaggItemX 2 3 4" xfId="12808" xr:uid="{00000000-0005-0000-0000-0000E3320000}"/>
    <cellStyle name="SAPBEXaggItemX 2 3 4 2" xfId="12809" xr:uid="{00000000-0005-0000-0000-0000E4320000}"/>
    <cellStyle name="SAPBEXaggItemX 2 3 5" xfId="12810" xr:uid="{00000000-0005-0000-0000-0000E5320000}"/>
    <cellStyle name="SAPBEXaggItemX 2 3 5 2" xfId="12811" xr:uid="{00000000-0005-0000-0000-0000E6320000}"/>
    <cellStyle name="SAPBEXaggItemX 2 3 6" xfId="12812" xr:uid="{00000000-0005-0000-0000-0000E7320000}"/>
    <cellStyle name="SAPBEXaggItemX 2 3 6 2" xfId="12813" xr:uid="{00000000-0005-0000-0000-0000E8320000}"/>
    <cellStyle name="SAPBEXaggItemX 2 3 7" xfId="12814" xr:uid="{00000000-0005-0000-0000-0000E9320000}"/>
    <cellStyle name="SAPBEXaggItemX 2 4" xfId="12815" xr:uid="{00000000-0005-0000-0000-0000EA320000}"/>
    <cellStyle name="SAPBEXaggItemX 2 4 2" xfId="12816" xr:uid="{00000000-0005-0000-0000-0000EB320000}"/>
    <cellStyle name="SAPBEXaggItemX 2 4 2 2" xfId="12817" xr:uid="{00000000-0005-0000-0000-0000EC320000}"/>
    <cellStyle name="SAPBEXaggItemX 2 4 3" xfId="12818" xr:uid="{00000000-0005-0000-0000-0000ED320000}"/>
    <cellStyle name="SAPBEXaggItemX 2 4 3 2" xfId="12819" xr:uid="{00000000-0005-0000-0000-0000EE320000}"/>
    <cellStyle name="SAPBEXaggItemX 2 4 4" xfId="12820" xr:uid="{00000000-0005-0000-0000-0000EF320000}"/>
    <cellStyle name="SAPBEXaggItemX 2 4 4 2" xfId="12821" xr:uid="{00000000-0005-0000-0000-0000F0320000}"/>
    <cellStyle name="SAPBEXaggItemX 2 4 5" xfId="12822" xr:uid="{00000000-0005-0000-0000-0000F1320000}"/>
    <cellStyle name="SAPBEXaggItemX 2 4 5 2" xfId="12823" xr:uid="{00000000-0005-0000-0000-0000F2320000}"/>
    <cellStyle name="SAPBEXaggItemX 2 4 6" xfId="12824" xr:uid="{00000000-0005-0000-0000-0000F3320000}"/>
    <cellStyle name="SAPBEXaggItemX 2 4 6 2" xfId="12825" xr:uid="{00000000-0005-0000-0000-0000F4320000}"/>
    <cellStyle name="SAPBEXaggItemX 2 4 7" xfId="12826" xr:uid="{00000000-0005-0000-0000-0000F5320000}"/>
    <cellStyle name="SAPBEXaggItemX 2 5" xfId="12827" xr:uid="{00000000-0005-0000-0000-0000F6320000}"/>
    <cellStyle name="SAPBEXaggItemX 2 5 2" xfId="12828" xr:uid="{00000000-0005-0000-0000-0000F7320000}"/>
    <cellStyle name="SAPBEXaggItemX 2 5 2 2" xfId="12829" xr:uid="{00000000-0005-0000-0000-0000F8320000}"/>
    <cellStyle name="SAPBEXaggItemX 2 5 3" xfId="12830" xr:uid="{00000000-0005-0000-0000-0000F9320000}"/>
    <cellStyle name="SAPBEXaggItemX 2 5 3 2" xfId="12831" xr:uid="{00000000-0005-0000-0000-0000FA320000}"/>
    <cellStyle name="SAPBEXaggItemX 2 5 4" xfId="12832" xr:uid="{00000000-0005-0000-0000-0000FB320000}"/>
    <cellStyle name="SAPBEXaggItemX 2 5 4 2" xfId="12833" xr:uid="{00000000-0005-0000-0000-0000FC320000}"/>
    <cellStyle name="SAPBEXaggItemX 2 5 5" xfId="12834" xr:uid="{00000000-0005-0000-0000-0000FD320000}"/>
    <cellStyle name="SAPBEXaggItemX 2 5 5 2" xfId="12835" xr:uid="{00000000-0005-0000-0000-0000FE320000}"/>
    <cellStyle name="SAPBEXaggItemX 2 5 6" xfId="12836" xr:uid="{00000000-0005-0000-0000-0000FF320000}"/>
    <cellStyle name="SAPBEXaggItemX 2 5 6 2" xfId="12837" xr:uid="{00000000-0005-0000-0000-000000330000}"/>
    <cellStyle name="SAPBEXaggItemX 2 5 7" xfId="12838" xr:uid="{00000000-0005-0000-0000-000001330000}"/>
    <cellStyle name="SAPBEXaggItemX 2 6" xfId="12839" xr:uid="{00000000-0005-0000-0000-000002330000}"/>
    <cellStyle name="SAPBEXaggItemX 2 6 2" xfId="12840" xr:uid="{00000000-0005-0000-0000-000003330000}"/>
    <cellStyle name="SAPBEXaggItemX 2 7" xfId="12841" xr:uid="{00000000-0005-0000-0000-000004330000}"/>
    <cellStyle name="SAPBEXaggItemX 2 7 2" xfId="12842" xr:uid="{00000000-0005-0000-0000-000005330000}"/>
    <cellStyle name="SAPBEXaggItemX 2 8" xfId="12843" xr:uid="{00000000-0005-0000-0000-000006330000}"/>
    <cellStyle name="SAPBEXaggItemX 2 8 2" xfId="12844" xr:uid="{00000000-0005-0000-0000-000007330000}"/>
    <cellStyle name="SAPBEXaggItemX 2 9" xfId="12845" xr:uid="{00000000-0005-0000-0000-000008330000}"/>
    <cellStyle name="SAPBEXaggItemX 2 9 2" xfId="12846" xr:uid="{00000000-0005-0000-0000-000009330000}"/>
    <cellStyle name="SAPBEXaggItemX 3" xfId="12847" xr:uid="{00000000-0005-0000-0000-00000A330000}"/>
    <cellStyle name="SAPBEXaggItemX 3 2" xfId="12848" xr:uid="{00000000-0005-0000-0000-00000B330000}"/>
    <cellStyle name="SAPBEXaggItemX 3 2 2" xfId="12849" xr:uid="{00000000-0005-0000-0000-00000C330000}"/>
    <cellStyle name="SAPBEXaggItemX 3 3" xfId="12850" xr:uid="{00000000-0005-0000-0000-00000D330000}"/>
    <cellStyle name="SAPBEXaggItemX 3 3 2" xfId="12851" xr:uid="{00000000-0005-0000-0000-00000E330000}"/>
    <cellStyle name="SAPBEXaggItemX 3 4" xfId="12852" xr:uid="{00000000-0005-0000-0000-00000F330000}"/>
    <cellStyle name="SAPBEXaggItemX 3 4 2" xfId="12853" xr:uid="{00000000-0005-0000-0000-000010330000}"/>
    <cellStyle name="SAPBEXaggItemX 3 5" xfId="12854" xr:uid="{00000000-0005-0000-0000-000011330000}"/>
    <cellStyle name="SAPBEXaggItemX 3 5 2" xfId="12855" xr:uid="{00000000-0005-0000-0000-000012330000}"/>
    <cellStyle name="SAPBEXaggItemX 3 6" xfId="12856" xr:uid="{00000000-0005-0000-0000-000013330000}"/>
    <cellStyle name="SAPBEXaggItemX 3 6 2" xfId="12857" xr:uid="{00000000-0005-0000-0000-000014330000}"/>
    <cellStyle name="SAPBEXaggItemX 3 7" xfId="12858" xr:uid="{00000000-0005-0000-0000-000015330000}"/>
    <cellStyle name="SAPBEXaggItemX 4" xfId="12859" xr:uid="{00000000-0005-0000-0000-000016330000}"/>
    <cellStyle name="SAPBEXaggItemX 4 2" xfId="12860" xr:uid="{00000000-0005-0000-0000-000017330000}"/>
    <cellStyle name="SAPBEXaggItemX 4 2 2" xfId="12861" xr:uid="{00000000-0005-0000-0000-000018330000}"/>
    <cellStyle name="SAPBEXaggItemX 4 3" xfId="12862" xr:uid="{00000000-0005-0000-0000-000019330000}"/>
    <cellStyle name="SAPBEXaggItemX 4 3 2" xfId="12863" xr:uid="{00000000-0005-0000-0000-00001A330000}"/>
    <cellStyle name="SAPBEXaggItemX 4 4" xfId="12864" xr:uid="{00000000-0005-0000-0000-00001B330000}"/>
    <cellStyle name="SAPBEXaggItemX 4 4 2" xfId="12865" xr:uid="{00000000-0005-0000-0000-00001C330000}"/>
    <cellStyle name="SAPBEXaggItemX 4 5" xfId="12866" xr:uid="{00000000-0005-0000-0000-00001D330000}"/>
    <cellStyle name="SAPBEXaggItemX 4 5 2" xfId="12867" xr:uid="{00000000-0005-0000-0000-00001E330000}"/>
    <cellStyle name="SAPBEXaggItemX 4 6" xfId="12868" xr:uid="{00000000-0005-0000-0000-00001F330000}"/>
    <cellStyle name="SAPBEXaggItemX 4 6 2" xfId="12869" xr:uid="{00000000-0005-0000-0000-000020330000}"/>
    <cellStyle name="SAPBEXaggItemX 4 7" xfId="12870" xr:uid="{00000000-0005-0000-0000-000021330000}"/>
    <cellStyle name="SAPBEXaggItemX 5" xfId="12871" xr:uid="{00000000-0005-0000-0000-000022330000}"/>
    <cellStyle name="SAPBEXaggItemX 5 2" xfId="12872" xr:uid="{00000000-0005-0000-0000-000023330000}"/>
    <cellStyle name="SAPBEXaggItemX 5 2 2" xfId="12873" xr:uid="{00000000-0005-0000-0000-000024330000}"/>
    <cellStyle name="SAPBEXaggItemX 5 3" xfId="12874" xr:uid="{00000000-0005-0000-0000-000025330000}"/>
    <cellStyle name="SAPBEXaggItemX 5 3 2" xfId="12875" xr:uid="{00000000-0005-0000-0000-000026330000}"/>
    <cellStyle name="SAPBEXaggItemX 5 4" xfId="12876" xr:uid="{00000000-0005-0000-0000-000027330000}"/>
    <cellStyle name="SAPBEXaggItemX 5 4 2" xfId="12877" xr:uid="{00000000-0005-0000-0000-000028330000}"/>
    <cellStyle name="SAPBEXaggItemX 5 5" xfId="12878" xr:uid="{00000000-0005-0000-0000-000029330000}"/>
    <cellStyle name="SAPBEXaggItemX 5 5 2" xfId="12879" xr:uid="{00000000-0005-0000-0000-00002A330000}"/>
    <cellStyle name="SAPBEXaggItemX 5 6" xfId="12880" xr:uid="{00000000-0005-0000-0000-00002B330000}"/>
    <cellStyle name="SAPBEXaggItemX 5 6 2" xfId="12881" xr:uid="{00000000-0005-0000-0000-00002C330000}"/>
    <cellStyle name="SAPBEXaggItemX 5 7" xfId="12882" xr:uid="{00000000-0005-0000-0000-00002D330000}"/>
    <cellStyle name="SAPBEXaggItemX 6" xfId="12883" xr:uid="{00000000-0005-0000-0000-00002E330000}"/>
    <cellStyle name="SAPBEXaggItemX 6 2" xfId="12884" xr:uid="{00000000-0005-0000-0000-00002F330000}"/>
    <cellStyle name="SAPBEXaggItemX 6 2 2" xfId="12885" xr:uid="{00000000-0005-0000-0000-000030330000}"/>
    <cellStyle name="SAPBEXaggItemX 6 3" xfId="12886" xr:uid="{00000000-0005-0000-0000-000031330000}"/>
    <cellStyle name="SAPBEXaggItemX 6 3 2" xfId="12887" xr:uid="{00000000-0005-0000-0000-000032330000}"/>
    <cellStyle name="SAPBEXaggItemX 6 4" xfId="12888" xr:uid="{00000000-0005-0000-0000-000033330000}"/>
    <cellStyle name="SAPBEXaggItemX 6 4 2" xfId="12889" xr:uid="{00000000-0005-0000-0000-000034330000}"/>
    <cellStyle name="SAPBEXaggItemX 6 5" xfId="12890" xr:uid="{00000000-0005-0000-0000-000035330000}"/>
    <cellStyle name="SAPBEXaggItemX 6 5 2" xfId="12891" xr:uid="{00000000-0005-0000-0000-000036330000}"/>
    <cellStyle name="SAPBEXaggItemX 6 6" xfId="12892" xr:uid="{00000000-0005-0000-0000-000037330000}"/>
    <cellStyle name="SAPBEXaggItemX 6 6 2" xfId="12893" xr:uid="{00000000-0005-0000-0000-000038330000}"/>
    <cellStyle name="SAPBEXaggItemX 6 7" xfId="12894" xr:uid="{00000000-0005-0000-0000-000039330000}"/>
    <cellStyle name="SAPBEXaggItemX 7" xfId="12895" xr:uid="{00000000-0005-0000-0000-00003A330000}"/>
    <cellStyle name="SAPBEXaggItemX 7 2" xfId="12896" xr:uid="{00000000-0005-0000-0000-00003B330000}"/>
    <cellStyle name="SAPBEXaggItemX 8" xfId="12897" xr:uid="{00000000-0005-0000-0000-00003C330000}"/>
    <cellStyle name="SAPBEXaggItemX 8 2" xfId="12898" xr:uid="{00000000-0005-0000-0000-00003D330000}"/>
    <cellStyle name="SAPBEXaggItemX 9" xfId="12899" xr:uid="{00000000-0005-0000-0000-00003E330000}"/>
    <cellStyle name="SAPBEXaggItemX 9 2" xfId="12900" xr:uid="{00000000-0005-0000-0000-00003F330000}"/>
    <cellStyle name="SAPBEXchaText" xfId="12901" xr:uid="{00000000-0005-0000-0000-000040330000}"/>
    <cellStyle name="SAPBEXexcBad7" xfId="12902" xr:uid="{00000000-0005-0000-0000-000041330000}"/>
    <cellStyle name="SAPBEXexcBad7 10" xfId="12903" xr:uid="{00000000-0005-0000-0000-000042330000}"/>
    <cellStyle name="SAPBEXexcBad7 10 2" xfId="12904" xr:uid="{00000000-0005-0000-0000-000043330000}"/>
    <cellStyle name="SAPBEXexcBad7 11" xfId="12905" xr:uid="{00000000-0005-0000-0000-000044330000}"/>
    <cellStyle name="SAPBEXexcBad7 2" xfId="12906" xr:uid="{00000000-0005-0000-0000-000045330000}"/>
    <cellStyle name="SAPBEXexcBad7 2 10" xfId="12907" xr:uid="{00000000-0005-0000-0000-000046330000}"/>
    <cellStyle name="SAPBEXexcBad7 2 2" xfId="12908" xr:uid="{00000000-0005-0000-0000-000047330000}"/>
    <cellStyle name="SAPBEXexcBad7 2 2 2" xfId="12909" xr:uid="{00000000-0005-0000-0000-000048330000}"/>
    <cellStyle name="SAPBEXexcBad7 2 2 2 2" xfId="12910" xr:uid="{00000000-0005-0000-0000-000049330000}"/>
    <cellStyle name="SAPBEXexcBad7 2 2 3" xfId="12911" xr:uid="{00000000-0005-0000-0000-00004A330000}"/>
    <cellStyle name="SAPBEXexcBad7 2 2 3 2" xfId="12912" xr:uid="{00000000-0005-0000-0000-00004B330000}"/>
    <cellStyle name="SAPBEXexcBad7 2 2 4" xfId="12913" xr:uid="{00000000-0005-0000-0000-00004C330000}"/>
    <cellStyle name="SAPBEXexcBad7 2 2 4 2" xfId="12914" xr:uid="{00000000-0005-0000-0000-00004D330000}"/>
    <cellStyle name="SAPBEXexcBad7 2 2 5" xfId="12915" xr:uid="{00000000-0005-0000-0000-00004E330000}"/>
    <cellStyle name="SAPBEXexcBad7 2 2 5 2" xfId="12916" xr:uid="{00000000-0005-0000-0000-00004F330000}"/>
    <cellStyle name="SAPBEXexcBad7 2 2 6" xfId="12917" xr:uid="{00000000-0005-0000-0000-000050330000}"/>
    <cellStyle name="SAPBEXexcBad7 2 2 6 2" xfId="12918" xr:uid="{00000000-0005-0000-0000-000051330000}"/>
    <cellStyle name="SAPBEXexcBad7 2 2 7" xfId="12919" xr:uid="{00000000-0005-0000-0000-000052330000}"/>
    <cellStyle name="SAPBEXexcBad7 2 3" xfId="12920" xr:uid="{00000000-0005-0000-0000-000053330000}"/>
    <cellStyle name="SAPBEXexcBad7 2 3 2" xfId="12921" xr:uid="{00000000-0005-0000-0000-000054330000}"/>
    <cellStyle name="SAPBEXexcBad7 2 3 2 2" xfId="12922" xr:uid="{00000000-0005-0000-0000-000055330000}"/>
    <cellStyle name="SAPBEXexcBad7 2 3 3" xfId="12923" xr:uid="{00000000-0005-0000-0000-000056330000}"/>
    <cellStyle name="SAPBEXexcBad7 2 3 3 2" xfId="12924" xr:uid="{00000000-0005-0000-0000-000057330000}"/>
    <cellStyle name="SAPBEXexcBad7 2 3 4" xfId="12925" xr:uid="{00000000-0005-0000-0000-000058330000}"/>
    <cellStyle name="SAPBEXexcBad7 2 3 4 2" xfId="12926" xr:uid="{00000000-0005-0000-0000-000059330000}"/>
    <cellStyle name="SAPBEXexcBad7 2 3 5" xfId="12927" xr:uid="{00000000-0005-0000-0000-00005A330000}"/>
    <cellStyle name="SAPBEXexcBad7 2 3 5 2" xfId="12928" xr:uid="{00000000-0005-0000-0000-00005B330000}"/>
    <cellStyle name="SAPBEXexcBad7 2 3 6" xfId="12929" xr:uid="{00000000-0005-0000-0000-00005C330000}"/>
    <cellStyle name="SAPBEXexcBad7 2 3 6 2" xfId="12930" xr:uid="{00000000-0005-0000-0000-00005D330000}"/>
    <cellStyle name="SAPBEXexcBad7 2 3 7" xfId="12931" xr:uid="{00000000-0005-0000-0000-00005E330000}"/>
    <cellStyle name="SAPBEXexcBad7 2 4" xfId="12932" xr:uid="{00000000-0005-0000-0000-00005F330000}"/>
    <cellStyle name="SAPBEXexcBad7 2 4 2" xfId="12933" xr:uid="{00000000-0005-0000-0000-000060330000}"/>
    <cellStyle name="SAPBEXexcBad7 2 4 2 2" xfId="12934" xr:uid="{00000000-0005-0000-0000-000061330000}"/>
    <cellStyle name="SAPBEXexcBad7 2 4 3" xfId="12935" xr:uid="{00000000-0005-0000-0000-000062330000}"/>
    <cellStyle name="SAPBEXexcBad7 2 4 3 2" xfId="12936" xr:uid="{00000000-0005-0000-0000-000063330000}"/>
    <cellStyle name="SAPBEXexcBad7 2 4 4" xfId="12937" xr:uid="{00000000-0005-0000-0000-000064330000}"/>
    <cellStyle name="SAPBEXexcBad7 2 4 4 2" xfId="12938" xr:uid="{00000000-0005-0000-0000-000065330000}"/>
    <cellStyle name="SAPBEXexcBad7 2 4 5" xfId="12939" xr:uid="{00000000-0005-0000-0000-000066330000}"/>
    <cellStyle name="SAPBEXexcBad7 2 4 5 2" xfId="12940" xr:uid="{00000000-0005-0000-0000-000067330000}"/>
    <cellStyle name="SAPBEXexcBad7 2 4 6" xfId="12941" xr:uid="{00000000-0005-0000-0000-000068330000}"/>
    <cellStyle name="SAPBEXexcBad7 2 4 6 2" xfId="12942" xr:uid="{00000000-0005-0000-0000-000069330000}"/>
    <cellStyle name="SAPBEXexcBad7 2 4 7" xfId="12943" xr:uid="{00000000-0005-0000-0000-00006A330000}"/>
    <cellStyle name="SAPBEXexcBad7 2 5" xfId="12944" xr:uid="{00000000-0005-0000-0000-00006B330000}"/>
    <cellStyle name="SAPBEXexcBad7 2 5 2" xfId="12945" xr:uid="{00000000-0005-0000-0000-00006C330000}"/>
    <cellStyle name="SAPBEXexcBad7 2 5 2 2" xfId="12946" xr:uid="{00000000-0005-0000-0000-00006D330000}"/>
    <cellStyle name="SAPBEXexcBad7 2 5 3" xfId="12947" xr:uid="{00000000-0005-0000-0000-00006E330000}"/>
    <cellStyle name="SAPBEXexcBad7 2 5 3 2" xfId="12948" xr:uid="{00000000-0005-0000-0000-00006F330000}"/>
    <cellStyle name="SAPBEXexcBad7 2 5 4" xfId="12949" xr:uid="{00000000-0005-0000-0000-000070330000}"/>
    <cellStyle name="SAPBEXexcBad7 2 5 4 2" xfId="12950" xr:uid="{00000000-0005-0000-0000-000071330000}"/>
    <cellStyle name="SAPBEXexcBad7 2 5 5" xfId="12951" xr:uid="{00000000-0005-0000-0000-000072330000}"/>
    <cellStyle name="SAPBEXexcBad7 2 5 5 2" xfId="12952" xr:uid="{00000000-0005-0000-0000-000073330000}"/>
    <cellStyle name="SAPBEXexcBad7 2 5 6" xfId="12953" xr:uid="{00000000-0005-0000-0000-000074330000}"/>
    <cellStyle name="SAPBEXexcBad7 2 5 6 2" xfId="12954" xr:uid="{00000000-0005-0000-0000-000075330000}"/>
    <cellStyle name="SAPBEXexcBad7 2 5 7" xfId="12955" xr:uid="{00000000-0005-0000-0000-000076330000}"/>
    <cellStyle name="SAPBEXexcBad7 2 6" xfId="12956" xr:uid="{00000000-0005-0000-0000-000077330000}"/>
    <cellStyle name="SAPBEXexcBad7 2 6 2" xfId="12957" xr:uid="{00000000-0005-0000-0000-000078330000}"/>
    <cellStyle name="SAPBEXexcBad7 2 7" xfId="12958" xr:uid="{00000000-0005-0000-0000-000079330000}"/>
    <cellStyle name="SAPBEXexcBad7 2 7 2" xfId="12959" xr:uid="{00000000-0005-0000-0000-00007A330000}"/>
    <cellStyle name="SAPBEXexcBad7 2 8" xfId="12960" xr:uid="{00000000-0005-0000-0000-00007B330000}"/>
    <cellStyle name="SAPBEXexcBad7 2 8 2" xfId="12961" xr:uid="{00000000-0005-0000-0000-00007C330000}"/>
    <cellStyle name="SAPBEXexcBad7 2 9" xfId="12962" xr:uid="{00000000-0005-0000-0000-00007D330000}"/>
    <cellStyle name="SAPBEXexcBad7 2 9 2" xfId="12963" xr:uid="{00000000-0005-0000-0000-00007E330000}"/>
    <cellStyle name="SAPBEXexcBad7 3" xfId="12964" xr:uid="{00000000-0005-0000-0000-00007F330000}"/>
    <cellStyle name="SAPBEXexcBad7 3 2" xfId="12965" xr:uid="{00000000-0005-0000-0000-000080330000}"/>
    <cellStyle name="SAPBEXexcBad7 3 2 2" xfId="12966" xr:uid="{00000000-0005-0000-0000-000081330000}"/>
    <cellStyle name="SAPBEXexcBad7 3 3" xfId="12967" xr:uid="{00000000-0005-0000-0000-000082330000}"/>
    <cellStyle name="SAPBEXexcBad7 3 3 2" xfId="12968" xr:uid="{00000000-0005-0000-0000-000083330000}"/>
    <cellStyle name="SAPBEXexcBad7 3 4" xfId="12969" xr:uid="{00000000-0005-0000-0000-000084330000}"/>
    <cellStyle name="SAPBEXexcBad7 3 4 2" xfId="12970" xr:uid="{00000000-0005-0000-0000-000085330000}"/>
    <cellStyle name="SAPBEXexcBad7 3 5" xfId="12971" xr:uid="{00000000-0005-0000-0000-000086330000}"/>
    <cellStyle name="SAPBEXexcBad7 3 5 2" xfId="12972" xr:uid="{00000000-0005-0000-0000-000087330000}"/>
    <cellStyle name="SAPBEXexcBad7 3 6" xfId="12973" xr:uid="{00000000-0005-0000-0000-000088330000}"/>
    <cellStyle name="SAPBEXexcBad7 3 6 2" xfId="12974" xr:uid="{00000000-0005-0000-0000-000089330000}"/>
    <cellStyle name="SAPBEXexcBad7 3 7" xfId="12975" xr:uid="{00000000-0005-0000-0000-00008A330000}"/>
    <cellStyle name="SAPBEXexcBad7 4" xfId="12976" xr:uid="{00000000-0005-0000-0000-00008B330000}"/>
    <cellStyle name="SAPBEXexcBad7 4 2" xfId="12977" xr:uid="{00000000-0005-0000-0000-00008C330000}"/>
    <cellStyle name="SAPBEXexcBad7 4 2 2" xfId="12978" xr:uid="{00000000-0005-0000-0000-00008D330000}"/>
    <cellStyle name="SAPBEXexcBad7 4 3" xfId="12979" xr:uid="{00000000-0005-0000-0000-00008E330000}"/>
    <cellStyle name="SAPBEXexcBad7 4 3 2" xfId="12980" xr:uid="{00000000-0005-0000-0000-00008F330000}"/>
    <cellStyle name="SAPBEXexcBad7 4 4" xfId="12981" xr:uid="{00000000-0005-0000-0000-000090330000}"/>
    <cellStyle name="SAPBEXexcBad7 4 4 2" xfId="12982" xr:uid="{00000000-0005-0000-0000-000091330000}"/>
    <cellStyle name="SAPBEXexcBad7 4 5" xfId="12983" xr:uid="{00000000-0005-0000-0000-000092330000}"/>
    <cellStyle name="SAPBEXexcBad7 4 5 2" xfId="12984" xr:uid="{00000000-0005-0000-0000-000093330000}"/>
    <cellStyle name="SAPBEXexcBad7 4 6" xfId="12985" xr:uid="{00000000-0005-0000-0000-000094330000}"/>
    <cellStyle name="SAPBEXexcBad7 4 6 2" xfId="12986" xr:uid="{00000000-0005-0000-0000-000095330000}"/>
    <cellStyle name="SAPBEXexcBad7 4 7" xfId="12987" xr:uid="{00000000-0005-0000-0000-000096330000}"/>
    <cellStyle name="SAPBEXexcBad7 5" xfId="12988" xr:uid="{00000000-0005-0000-0000-000097330000}"/>
    <cellStyle name="SAPBEXexcBad7 5 2" xfId="12989" xr:uid="{00000000-0005-0000-0000-000098330000}"/>
    <cellStyle name="SAPBEXexcBad7 5 2 2" xfId="12990" xr:uid="{00000000-0005-0000-0000-000099330000}"/>
    <cellStyle name="SAPBEXexcBad7 5 3" xfId="12991" xr:uid="{00000000-0005-0000-0000-00009A330000}"/>
    <cellStyle name="SAPBEXexcBad7 5 3 2" xfId="12992" xr:uid="{00000000-0005-0000-0000-00009B330000}"/>
    <cellStyle name="SAPBEXexcBad7 5 4" xfId="12993" xr:uid="{00000000-0005-0000-0000-00009C330000}"/>
    <cellStyle name="SAPBEXexcBad7 5 4 2" xfId="12994" xr:uid="{00000000-0005-0000-0000-00009D330000}"/>
    <cellStyle name="SAPBEXexcBad7 5 5" xfId="12995" xr:uid="{00000000-0005-0000-0000-00009E330000}"/>
    <cellStyle name="SAPBEXexcBad7 5 5 2" xfId="12996" xr:uid="{00000000-0005-0000-0000-00009F330000}"/>
    <cellStyle name="SAPBEXexcBad7 5 6" xfId="12997" xr:uid="{00000000-0005-0000-0000-0000A0330000}"/>
    <cellStyle name="SAPBEXexcBad7 5 6 2" xfId="12998" xr:uid="{00000000-0005-0000-0000-0000A1330000}"/>
    <cellStyle name="SAPBEXexcBad7 5 7" xfId="12999" xr:uid="{00000000-0005-0000-0000-0000A2330000}"/>
    <cellStyle name="SAPBEXexcBad7 6" xfId="13000" xr:uid="{00000000-0005-0000-0000-0000A3330000}"/>
    <cellStyle name="SAPBEXexcBad7 6 2" xfId="13001" xr:uid="{00000000-0005-0000-0000-0000A4330000}"/>
    <cellStyle name="SAPBEXexcBad7 6 2 2" xfId="13002" xr:uid="{00000000-0005-0000-0000-0000A5330000}"/>
    <cellStyle name="SAPBEXexcBad7 6 3" xfId="13003" xr:uid="{00000000-0005-0000-0000-0000A6330000}"/>
    <cellStyle name="SAPBEXexcBad7 6 3 2" xfId="13004" xr:uid="{00000000-0005-0000-0000-0000A7330000}"/>
    <cellStyle name="SAPBEXexcBad7 6 4" xfId="13005" xr:uid="{00000000-0005-0000-0000-0000A8330000}"/>
    <cellStyle name="SAPBEXexcBad7 6 4 2" xfId="13006" xr:uid="{00000000-0005-0000-0000-0000A9330000}"/>
    <cellStyle name="SAPBEXexcBad7 6 5" xfId="13007" xr:uid="{00000000-0005-0000-0000-0000AA330000}"/>
    <cellStyle name="SAPBEXexcBad7 6 5 2" xfId="13008" xr:uid="{00000000-0005-0000-0000-0000AB330000}"/>
    <cellStyle name="SAPBEXexcBad7 6 6" xfId="13009" xr:uid="{00000000-0005-0000-0000-0000AC330000}"/>
    <cellStyle name="SAPBEXexcBad7 6 6 2" xfId="13010" xr:uid="{00000000-0005-0000-0000-0000AD330000}"/>
    <cellStyle name="SAPBEXexcBad7 6 7" xfId="13011" xr:uid="{00000000-0005-0000-0000-0000AE330000}"/>
    <cellStyle name="SAPBEXexcBad7 7" xfId="13012" xr:uid="{00000000-0005-0000-0000-0000AF330000}"/>
    <cellStyle name="SAPBEXexcBad7 7 2" xfId="13013" xr:uid="{00000000-0005-0000-0000-0000B0330000}"/>
    <cellStyle name="SAPBEXexcBad7 8" xfId="13014" xr:uid="{00000000-0005-0000-0000-0000B1330000}"/>
    <cellStyle name="SAPBEXexcBad7 8 2" xfId="13015" xr:uid="{00000000-0005-0000-0000-0000B2330000}"/>
    <cellStyle name="SAPBEXexcBad7 9" xfId="13016" xr:uid="{00000000-0005-0000-0000-0000B3330000}"/>
    <cellStyle name="SAPBEXexcBad7 9 2" xfId="13017" xr:uid="{00000000-0005-0000-0000-0000B4330000}"/>
    <cellStyle name="SAPBEXexcBad8" xfId="13018" xr:uid="{00000000-0005-0000-0000-0000B5330000}"/>
    <cellStyle name="SAPBEXexcBad8 10" xfId="13019" xr:uid="{00000000-0005-0000-0000-0000B6330000}"/>
    <cellStyle name="SAPBEXexcBad8 10 2" xfId="13020" xr:uid="{00000000-0005-0000-0000-0000B7330000}"/>
    <cellStyle name="SAPBEXexcBad8 11" xfId="13021" xr:uid="{00000000-0005-0000-0000-0000B8330000}"/>
    <cellStyle name="SAPBEXexcBad8 2" xfId="13022" xr:uid="{00000000-0005-0000-0000-0000B9330000}"/>
    <cellStyle name="SAPBEXexcBad8 2 10" xfId="13023" xr:uid="{00000000-0005-0000-0000-0000BA330000}"/>
    <cellStyle name="SAPBEXexcBad8 2 2" xfId="13024" xr:uid="{00000000-0005-0000-0000-0000BB330000}"/>
    <cellStyle name="SAPBEXexcBad8 2 2 2" xfId="13025" xr:uid="{00000000-0005-0000-0000-0000BC330000}"/>
    <cellStyle name="SAPBEXexcBad8 2 2 2 2" xfId="13026" xr:uid="{00000000-0005-0000-0000-0000BD330000}"/>
    <cellStyle name="SAPBEXexcBad8 2 2 3" xfId="13027" xr:uid="{00000000-0005-0000-0000-0000BE330000}"/>
    <cellStyle name="SAPBEXexcBad8 2 2 3 2" xfId="13028" xr:uid="{00000000-0005-0000-0000-0000BF330000}"/>
    <cellStyle name="SAPBEXexcBad8 2 2 4" xfId="13029" xr:uid="{00000000-0005-0000-0000-0000C0330000}"/>
    <cellStyle name="SAPBEXexcBad8 2 2 4 2" xfId="13030" xr:uid="{00000000-0005-0000-0000-0000C1330000}"/>
    <cellStyle name="SAPBEXexcBad8 2 2 5" xfId="13031" xr:uid="{00000000-0005-0000-0000-0000C2330000}"/>
    <cellStyle name="SAPBEXexcBad8 2 2 5 2" xfId="13032" xr:uid="{00000000-0005-0000-0000-0000C3330000}"/>
    <cellStyle name="SAPBEXexcBad8 2 2 6" xfId="13033" xr:uid="{00000000-0005-0000-0000-0000C4330000}"/>
    <cellStyle name="SAPBEXexcBad8 2 2 6 2" xfId="13034" xr:uid="{00000000-0005-0000-0000-0000C5330000}"/>
    <cellStyle name="SAPBEXexcBad8 2 2 7" xfId="13035" xr:uid="{00000000-0005-0000-0000-0000C6330000}"/>
    <cellStyle name="SAPBEXexcBad8 2 3" xfId="13036" xr:uid="{00000000-0005-0000-0000-0000C7330000}"/>
    <cellStyle name="SAPBEXexcBad8 2 3 2" xfId="13037" xr:uid="{00000000-0005-0000-0000-0000C8330000}"/>
    <cellStyle name="SAPBEXexcBad8 2 3 2 2" xfId="13038" xr:uid="{00000000-0005-0000-0000-0000C9330000}"/>
    <cellStyle name="SAPBEXexcBad8 2 3 3" xfId="13039" xr:uid="{00000000-0005-0000-0000-0000CA330000}"/>
    <cellStyle name="SAPBEXexcBad8 2 3 3 2" xfId="13040" xr:uid="{00000000-0005-0000-0000-0000CB330000}"/>
    <cellStyle name="SAPBEXexcBad8 2 3 4" xfId="13041" xr:uid="{00000000-0005-0000-0000-0000CC330000}"/>
    <cellStyle name="SAPBEXexcBad8 2 3 4 2" xfId="13042" xr:uid="{00000000-0005-0000-0000-0000CD330000}"/>
    <cellStyle name="SAPBEXexcBad8 2 3 5" xfId="13043" xr:uid="{00000000-0005-0000-0000-0000CE330000}"/>
    <cellStyle name="SAPBEXexcBad8 2 3 5 2" xfId="13044" xr:uid="{00000000-0005-0000-0000-0000CF330000}"/>
    <cellStyle name="SAPBEXexcBad8 2 3 6" xfId="13045" xr:uid="{00000000-0005-0000-0000-0000D0330000}"/>
    <cellStyle name="SAPBEXexcBad8 2 3 6 2" xfId="13046" xr:uid="{00000000-0005-0000-0000-0000D1330000}"/>
    <cellStyle name="SAPBEXexcBad8 2 3 7" xfId="13047" xr:uid="{00000000-0005-0000-0000-0000D2330000}"/>
    <cellStyle name="SAPBEXexcBad8 2 4" xfId="13048" xr:uid="{00000000-0005-0000-0000-0000D3330000}"/>
    <cellStyle name="SAPBEXexcBad8 2 4 2" xfId="13049" xr:uid="{00000000-0005-0000-0000-0000D4330000}"/>
    <cellStyle name="SAPBEXexcBad8 2 4 2 2" xfId="13050" xr:uid="{00000000-0005-0000-0000-0000D5330000}"/>
    <cellStyle name="SAPBEXexcBad8 2 4 3" xfId="13051" xr:uid="{00000000-0005-0000-0000-0000D6330000}"/>
    <cellStyle name="SAPBEXexcBad8 2 4 3 2" xfId="13052" xr:uid="{00000000-0005-0000-0000-0000D7330000}"/>
    <cellStyle name="SAPBEXexcBad8 2 4 4" xfId="13053" xr:uid="{00000000-0005-0000-0000-0000D8330000}"/>
    <cellStyle name="SAPBEXexcBad8 2 4 4 2" xfId="13054" xr:uid="{00000000-0005-0000-0000-0000D9330000}"/>
    <cellStyle name="SAPBEXexcBad8 2 4 5" xfId="13055" xr:uid="{00000000-0005-0000-0000-0000DA330000}"/>
    <cellStyle name="SAPBEXexcBad8 2 4 5 2" xfId="13056" xr:uid="{00000000-0005-0000-0000-0000DB330000}"/>
    <cellStyle name="SAPBEXexcBad8 2 4 6" xfId="13057" xr:uid="{00000000-0005-0000-0000-0000DC330000}"/>
    <cellStyle name="SAPBEXexcBad8 2 4 6 2" xfId="13058" xr:uid="{00000000-0005-0000-0000-0000DD330000}"/>
    <cellStyle name="SAPBEXexcBad8 2 4 7" xfId="13059" xr:uid="{00000000-0005-0000-0000-0000DE330000}"/>
    <cellStyle name="SAPBEXexcBad8 2 5" xfId="13060" xr:uid="{00000000-0005-0000-0000-0000DF330000}"/>
    <cellStyle name="SAPBEXexcBad8 2 5 2" xfId="13061" xr:uid="{00000000-0005-0000-0000-0000E0330000}"/>
    <cellStyle name="SAPBEXexcBad8 2 5 2 2" xfId="13062" xr:uid="{00000000-0005-0000-0000-0000E1330000}"/>
    <cellStyle name="SAPBEXexcBad8 2 5 3" xfId="13063" xr:uid="{00000000-0005-0000-0000-0000E2330000}"/>
    <cellStyle name="SAPBEXexcBad8 2 5 3 2" xfId="13064" xr:uid="{00000000-0005-0000-0000-0000E3330000}"/>
    <cellStyle name="SAPBEXexcBad8 2 5 4" xfId="13065" xr:uid="{00000000-0005-0000-0000-0000E4330000}"/>
    <cellStyle name="SAPBEXexcBad8 2 5 4 2" xfId="13066" xr:uid="{00000000-0005-0000-0000-0000E5330000}"/>
    <cellStyle name="SAPBEXexcBad8 2 5 5" xfId="13067" xr:uid="{00000000-0005-0000-0000-0000E6330000}"/>
    <cellStyle name="SAPBEXexcBad8 2 5 5 2" xfId="13068" xr:uid="{00000000-0005-0000-0000-0000E7330000}"/>
    <cellStyle name="SAPBEXexcBad8 2 5 6" xfId="13069" xr:uid="{00000000-0005-0000-0000-0000E8330000}"/>
    <cellStyle name="SAPBEXexcBad8 2 5 6 2" xfId="13070" xr:uid="{00000000-0005-0000-0000-0000E9330000}"/>
    <cellStyle name="SAPBEXexcBad8 2 5 7" xfId="13071" xr:uid="{00000000-0005-0000-0000-0000EA330000}"/>
    <cellStyle name="SAPBEXexcBad8 2 6" xfId="13072" xr:uid="{00000000-0005-0000-0000-0000EB330000}"/>
    <cellStyle name="SAPBEXexcBad8 2 6 2" xfId="13073" xr:uid="{00000000-0005-0000-0000-0000EC330000}"/>
    <cellStyle name="SAPBEXexcBad8 2 7" xfId="13074" xr:uid="{00000000-0005-0000-0000-0000ED330000}"/>
    <cellStyle name="SAPBEXexcBad8 2 7 2" xfId="13075" xr:uid="{00000000-0005-0000-0000-0000EE330000}"/>
    <cellStyle name="SAPBEXexcBad8 2 8" xfId="13076" xr:uid="{00000000-0005-0000-0000-0000EF330000}"/>
    <cellStyle name="SAPBEXexcBad8 2 8 2" xfId="13077" xr:uid="{00000000-0005-0000-0000-0000F0330000}"/>
    <cellStyle name="SAPBEXexcBad8 2 9" xfId="13078" xr:uid="{00000000-0005-0000-0000-0000F1330000}"/>
    <cellStyle name="SAPBEXexcBad8 2 9 2" xfId="13079" xr:uid="{00000000-0005-0000-0000-0000F2330000}"/>
    <cellStyle name="SAPBEXexcBad8 3" xfId="13080" xr:uid="{00000000-0005-0000-0000-0000F3330000}"/>
    <cellStyle name="SAPBEXexcBad8 3 2" xfId="13081" xr:uid="{00000000-0005-0000-0000-0000F4330000}"/>
    <cellStyle name="SAPBEXexcBad8 3 2 2" xfId="13082" xr:uid="{00000000-0005-0000-0000-0000F5330000}"/>
    <cellStyle name="SAPBEXexcBad8 3 3" xfId="13083" xr:uid="{00000000-0005-0000-0000-0000F6330000}"/>
    <cellStyle name="SAPBEXexcBad8 3 3 2" xfId="13084" xr:uid="{00000000-0005-0000-0000-0000F7330000}"/>
    <cellStyle name="SAPBEXexcBad8 3 4" xfId="13085" xr:uid="{00000000-0005-0000-0000-0000F8330000}"/>
    <cellStyle name="SAPBEXexcBad8 3 4 2" xfId="13086" xr:uid="{00000000-0005-0000-0000-0000F9330000}"/>
    <cellStyle name="SAPBEXexcBad8 3 5" xfId="13087" xr:uid="{00000000-0005-0000-0000-0000FA330000}"/>
    <cellStyle name="SAPBEXexcBad8 3 5 2" xfId="13088" xr:uid="{00000000-0005-0000-0000-0000FB330000}"/>
    <cellStyle name="SAPBEXexcBad8 3 6" xfId="13089" xr:uid="{00000000-0005-0000-0000-0000FC330000}"/>
    <cellStyle name="SAPBEXexcBad8 3 6 2" xfId="13090" xr:uid="{00000000-0005-0000-0000-0000FD330000}"/>
    <cellStyle name="SAPBEXexcBad8 3 7" xfId="13091" xr:uid="{00000000-0005-0000-0000-0000FE330000}"/>
    <cellStyle name="SAPBEXexcBad8 4" xfId="13092" xr:uid="{00000000-0005-0000-0000-0000FF330000}"/>
    <cellStyle name="SAPBEXexcBad8 4 2" xfId="13093" xr:uid="{00000000-0005-0000-0000-000000340000}"/>
    <cellStyle name="SAPBEXexcBad8 4 2 2" xfId="13094" xr:uid="{00000000-0005-0000-0000-000001340000}"/>
    <cellStyle name="SAPBEXexcBad8 4 3" xfId="13095" xr:uid="{00000000-0005-0000-0000-000002340000}"/>
    <cellStyle name="SAPBEXexcBad8 4 3 2" xfId="13096" xr:uid="{00000000-0005-0000-0000-000003340000}"/>
    <cellStyle name="SAPBEXexcBad8 4 4" xfId="13097" xr:uid="{00000000-0005-0000-0000-000004340000}"/>
    <cellStyle name="SAPBEXexcBad8 4 4 2" xfId="13098" xr:uid="{00000000-0005-0000-0000-000005340000}"/>
    <cellStyle name="SAPBEXexcBad8 4 5" xfId="13099" xr:uid="{00000000-0005-0000-0000-000006340000}"/>
    <cellStyle name="SAPBEXexcBad8 4 5 2" xfId="13100" xr:uid="{00000000-0005-0000-0000-000007340000}"/>
    <cellStyle name="SAPBEXexcBad8 4 6" xfId="13101" xr:uid="{00000000-0005-0000-0000-000008340000}"/>
    <cellStyle name="SAPBEXexcBad8 4 6 2" xfId="13102" xr:uid="{00000000-0005-0000-0000-000009340000}"/>
    <cellStyle name="SAPBEXexcBad8 4 7" xfId="13103" xr:uid="{00000000-0005-0000-0000-00000A340000}"/>
    <cellStyle name="SAPBEXexcBad8 5" xfId="13104" xr:uid="{00000000-0005-0000-0000-00000B340000}"/>
    <cellStyle name="SAPBEXexcBad8 5 2" xfId="13105" xr:uid="{00000000-0005-0000-0000-00000C340000}"/>
    <cellStyle name="SAPBEXexcBad8 5 2 2" xfId="13106" xr:uid="{00000000-0005-0000-0000-00000D340000}"/>
    <cellStyle name="SAPBEXexcBad8 5 3" xfId="13107" xr:uid="{00000000-0005-0000-0000-00000E340000}"/>
    <cellStyle name="SAPBEXexcBad8 5 3 2" xfId="13108" xr:uid="{00000000-0005-0000-0000-00000F340000}"/>
    <cellStyle name="SAPBEXexcBad8 5 4" xfId="13109" xr:uid="{00000000-0005-0000-0000-000010340000}"/>
    <cellStyle name="SAPBEXexcBad8 5 4 2" xfId="13110" xr:uid="{00000000-0005-0000-0000-000011340000}"/>
    <cellStyle name="SAPBEXexcBad8 5 5" xfId="13111" xr:uid="{00000000-0005-0000-0000-000012340000}"/>
    <cellStyle name="SAPBEXexcBad8 5 5 2" xfId="13112" xr:uid="{00000000-0005-0000-0000-000013340000}"/>
    <cellStyle name="SAPBEXexcBad8 5 6" xfId="13113" xr:uid="{00000000-0005-0000-0000-000014340000}"/>
    <cellStyle name="SAPBEXexcBad8 5 6 2" xfId="13114" xr:uid="{00000000-0005-0000-0000-000015340000}"/>
    <cellStyle name="SAPBEXexcBad8 5 7" xfId="13115" xr:uid="{00000000-0005-0000-0000-000016340000}"/>
    <cellStyle name="SAPBEXexcBad8 6" xfId="13116" xr:uid="{00000000-0005-0000-0000-000017340000}"/>
    <cellStyle name="SAPBEXexcBad8 6 2" xfId="13117" xr:uid="{00000000-0005-0000-0000-000018340000}"/>
    <cellStyle name="SAPBEXexcBad8 6 2 2" xfId="13118" xr:uid="{00000000-0005-0000-0000-000019340000}"/>
    <cellStyle name="SAPBEXexcBad8 6 3" xfId="13119" xr:uid="{00000000-0005-0000-0000-00001A340000}"/>
    <cellStyle name="SAPBEXexcBad8 6 3 2" xfId="13120" xr:uid="{00000000-0005-0000-0000-00001B340000}"/>
    <cellStyle name="SAPBEXexcBad8 6 4" xfId="13121" xr:uid="{00000000-0005-0000-0000-00001C340000}"/>
    <cellStyle name="SAPBEXexcBad8 6 4 2" xfId="13122" xr:uid="{00000000-0005-0000-0000-00001D340000}"/>
    <cellStyle name="SAPBEXexcBad8 6 5" xfId="13123" xr:uid="{00000000-0005-0000-0000-00001E340000}"/>
    <cellStyle name="SAPBEXexcBad8 6 5 2" xfId="13124" xr:uid="{00000000-0005-0000-0000-00001F340000}"/>
    <cellStyle name="SAPBEXexcBad8 6 6" xfId="13125" xr:uid="{00000000-0005-0000-0000-000020340000}"/>
    <cellStyle name="SAPBEXexcBad8 6 6 2" xfId="13126" xr:uid="{00000000-0005-0000-0000-000021340000}"/>
    <cellStyle name="SAPBEXexcBad8 6 7" xfId="13127" xr:uid="{00000000-0005-0000-0000-000022340000}"/>
    <cellStyle name="SAPBEXexcBad8 7" xfId="13128" xr:uid="{00000000-0005-0000-0000-000023340000}"/>
    <cellStyle name="SAPBEXexcBad8 7 2" xfId="13129" xr:uid="{00000000-0005-0000-0000-000024340000}"/>
    <cellStyle name="SAPBEXexcBad8 8" xfId="13130" xr:uid="{00000000-0005-0000-0000-000025340000}"/>
    <cellStyle name="SAPBEXexcBad8 8 2" xfId="13131" xr:uid="{00000000-0005-0000-0000-000026340000}"/>
    <cellStyle name="SAPBEXexcBad8 9" xfId="13132" xr:uid="{00000000-0005-0000-0000-000027340000}"/>
    <cellStyle name="SAPBEXexcBad8 9 2" xfId="13133" xr:uid="{00000000-0005-0000-0000-000028340000}"/>
    <cellStyle name="SAPBEXexcBad9" xfId="13134" xr:uid="{00000000-0005-0000-0000-000029340000}"/>
    <cellStyle name="SAPBEXexcBad9 10" xfId="13135" xr:uid="{00000000-0005-0000-0000-00002A340000}"/>
    <cellStyle name="SAPBEXexcBad9 10 2" xfId="13136" xr:uid="{00000000-0005-0000-0000-00002B340000}"/>
    <cellStyle name="SAPBEXexcBad9 11" xfId="13137" xr:uid="{00000000-0005-0000-0000-00002C340000}"/>
    <cellStyle name="SAPBEXexcBad9 2" xfId="13138" xr:uid="{00000000-0005-0000-0000-00002D340000}"/>
    <cellStyle name="SAPBEXexcBad9 2 10" xfId="13139" xr:uid="{00000000-0005-0000-0000-00002E340000}"/>
    <cellStyle name="SAPBEXexcBad9 2 2" xfId="13140" xr:uid="{00000000-0005-0000-0000-00002F340000}"/>
    <cellStyle name="SAPBEXexcBad9 2 2 2" xfId="13141" xr:uid="{00000000-0005-0000-0000-000030340000}"/>
    <cellStyle name="SAPBEXexcBad9 2 2 2 2" xfId="13142" xr:uid="{00000000-0005-0000-0000-000031340000}"/>
    <cellStyle name="SAPBEXexcBad9 2 2 3" xfId="13143" xr:uid="{00000000-0005-0000-0000-000032340000}"/>
    <cellStyle name="SAPBEXexcBad9 2 2 3 2" xfId="13144" xr:uid="{00000000-0005-0000-0000-000033340000}"/>
    <cellStyle name="SAPBEXexcBad9 2 2 4" xfId="13145" xr:uid="{00000000-0005-0000-0000-000034340000}"/>
    <cellStyle name="SAPBEXexcBad9 2 2 4 2" xfId="13146" xr:uid="{00000000-0005-0000-0000-000035340000}"/>
    <cellStyle name="SAPBEXexcBad9 2 2 5" xfId="13147" xr:uid="{00000000-0005-0000-0000-000036340000}"/>
    <cellStyle name="SAPBEXexcBad9 2 2 5 2" xfId="13148" xr:uid="{00000000-0005-0000-0000-000037340000}"/>
    <cellStyle name="SAPBEXexcBad9 2 2 6" xfId="13149" xr:uid="{00000000-0005-0000-0000-000038340000}"/>
    <cellStyle name="SAPBEXexcBad9 2 2 6 2" xfId="13150" xr:uid="{00000000-0005-0000-0000-000039340000}"/>
    <cellStyle name="SAPBEXexcBad9 2 2 7" xfId="13151" xr:uid="{00000000-0005-0000-0000-00003A340000}"/>
    <cellStyle name="SAPBEXexcBad9 2 3" xfId="13152" xr:uid="{00000000-0005-0000-0000-00003B340000}"/>
    <cellStyle name="SAPBEXexcBad9 2 3 2" xfId="13153" xr:uid="{00000000-0005-0000-0000-00003C340000}"/>
    <cellStyle name="SAPBEXexcBad9 2 3 2 2" xfId="13154" xr:uid="{00000000-0005-0000-0000-00003D340000}"/>
    <cellStyle name="SAPBEXexcBad9 2 3 3" xfId="13155" xr:uid="{00000000-0005-0000-0000-00003E340000}"/>
    <cellStyle name="SAPBEXexcBad9 2 3 3 2" xfId="13156" xr:uid="{00000000-0005-0000-0000-00003F340000}"/>
    <cellStyle name="SAPBEXexcBad9 2 3 4" xfId="13157" xr:uid="{00000000-0005-0000-0000-000040340000}"/>
    <cellStyle name="SAPBEXexcBad9 2 3 4 2" xfId="13158" xr:uid="{00000000-0005-0000-0000-000041340000}"/>
    <cellStyle name="SAPBEXexcBad9 2 3 5" xfId="13159" xr:uid="{00000000-0005-0000-0000-000042340000}"/>
    <cellStyle name="SAPBEXexcBad9 2 3 5 2" xfId="13160" xr:uid="{00000000-0005-0000-0000-000043340000}"/>
    <cellStyle name="SAPBEXexcBad9 2 3 6" xfId="13161" xr:uid="{00000000-0005-0000-0000-000044340000}"/>
    <cellStyle name="SAPBEXexcBad9 2 3 6 2" xfId="13162" xr:uid="{00000000-0005-0000-0000-000045340000}"/>
    <cellStyle name="SAPBEXexcBad9 2 3 7" xfId="13163" xr:uid="{00000000-0005-0000-0000-000046340000}"/>
    <cellStyle name="SAPBEXexcBad9 2 4" xfId="13164" xr:uid="{00000000-0005-0000-0000-000047340000}"/>
    <cellStyle name="SAPBEXexcBad9 2 4 2" xfId="13165" xr:uid="{00000000-0005-0000-0000-000048340000}"/>
    <cellStyle name="SAPBEXexcBad9 2 4 2 2" xfId="13166" xr:uid="{00000000-0005-0000-0000-000049340000}"/>
    <cellStyle name="SAPBEXexcBad9 2 4 3" xfId="13167" xr:uid="{00000000-0005-0000-0000-00004A340000}"/>
    <cellStyle name="SAPBEXexcBad9 2 4 3 2" xfId="13168" xr:uid="{00000000-0005-0000-0000-00004B340000}"/>
    <cellStyle name="SAPBEXexcBad9 2 4 4" xfId="13169" xr:uid="{00000000-0005-0000-0000-00004C340000}"/>
    <cellStyle name="SAPBEXexcBad9 2 4 4 2" xfId="13170" xr:uid="{00000000-0005-0000-0000-00004D340000}"/>
    <cellStyle name="SAPBEXexcBad9 2 4 5" xfId="13171" xr:uid="{00000000-0005-0000-0000-00004E340000}"/>
    <cellStyle name="SAPBEXexcBad9 2 4 5 2" xfId="13172" xr:uid="{00000000-0005-0000-0000-00004F340000}"/>
    <cellStyle name="SAPBEXexcBad9 2 4 6" xfId="13173" xr:uid="{00000000-0005-0000-0000-000050340000}"/>
    <cellStyle name="SAPBEXexcBad9 2 4 6 2" xfId="13174" xr:uid="{00000000-0005-0000-0000-000051340000}"/>
    <cellStyle name="SAPBEXexcBad9 2 4 7" xfId="13175" xr:uid="{00000000-0005-0000-0000-000052340000}"/>
    <cellStyle name="SAPBEXexcBad9 2 5" xfId="13176" xr:uid="{00000000-0005-0000-0000-000053340000}"/>
    <cellStyle name="SAPBEXexcBad9 2 5 2" xfId="13177" xr:uid="{00000000-0005-0000-0000-000054340000}"/>
    <cellStyle name="SAPBEXexcBad9 2 5 2 2" xfId="13178" xr:uid="{00000000-0005-0000-0000-000055340000}"/>
    <cellStyle name="SAPBEXexcBad9 2 5 3" xfId="13179" xr:uid="{00000000-0005-0000-0000-000056340000}"/>
    <cellStyle name="SAPBEXexcBad9 2 5 3 2" xfId="13180" xr:uid="{00000000-0005-0000-0000-000057340000}"/>
    <cellStyle name="SAPBEXexcBad9 2 5 4" xfId="13181" xr:uid="{00000000-0005-0000-0000-000058340000}"/>
    <cellStyle name="SAPBEXexcBad9 2 5 4 2" xfId="13182" xr:uid="{00000000-0005-0000-0000-000059340000}"/>
    <cellStyle name="SAPBEXexcBad9 2 5 5" xfId="13183" xr:uid="{00000000-0005-0000-0000-00005A340000}"/>
    <cellStyle name="SAPBEXexcBad9 2 5 5 2" xfId="13184" xr:uid="{00000000-0005-0000-0000-00005B340000}"/>
    <cellStyle name="SAPBEXexcBad9 2 5 6" xfId="13185" xr:uid="{00000000-0005-0000-0000-00005C340000}"/>
    <cellStyle name="SAPBEXexcBad9 2 5 6 2" xfId="13186" xr:uid="{00000000-0005-0000-0000-00005D340000}"/>
    <cellStyle name="SAPBEXexcBad9 2 5 7" xfId="13187" xr:uid="{00000000-0005-0000-0000-00005E340000}"/>
    <cellStyle name="SAPBEXexcBad9 2 6" xfId="13188" xr:uid="{00000000-0005-0000-0000-00005F340000}"/>
    <cellStyle name="SAPBEXexcBad9 2 6 2" xfId="13189" xr:uid="{00000000-0005-0000-0000-000060340000}"/>
    <cellStyle name="SAPBEXexcBad9 2 7" xfId="13190" xr:uid="{00000000-0005-0000-0000-000061340000}"/>
    <cellStyle name="SAPBEXexcBad9 2 7 2" xfId="13191" xr:uid="{00000000-0005-0000-0000-000062340000}"/>
    <cellStyle name="SAPBEXexcBad9 2 8" xfId="13192" xr:uid="{00000000-0005-0000-0000-000063340000}"/>
    <cellStyle name="SAPBEXexcBad9 2 8 2" xfId="13193" xr:uid="{00000000-0005-0000-0000-000064340000}"/>
    <cellStyle name="SAPBEXexcBad9 2 9" xfId="13194" xr:uid="{00000000-0005-0000-0000-000065340000}"/>
    <cellStyle name="SAPBEXexcBad9 2 9 2" xfId="13195" xr:uid="{00000000-0005-0000-0000-000066340000}"/>
    <cellStyle name="SAPBEXexcBad9 3" xfId="13196" xr:uid="{00000000-0005-0000-0000-000067340000}"/>
    <cellStyle name="SAPBEXexcBad9 3 2" xfId="13197" xr:uid="{00000000-0005-0000-0000-000068340000}"/>
    <cellStyle name="SAPBEXexcBad9 3 2 2" xfId="13198" xr:uid="{00000000-0005-0000-0000-000069340000}"/>
    <cellStyle name="SAPBEXexcBad9 3 3" xfId="13199" xr:uid="{00000000-0005-0000-0000-00006A340000}"/>
    <cellStyle name="SAPBEXexcBad9 3 3 2" xfId="13200" xr:uid="{00000000-0005-0000-0000-00006B340000}"/>
    <cellStyle name="SAPBEXexcBad9 3 4" xfId="13201" xr:uid="{00000000-0005-0000-0000-00006C340000}"/>
    <cellStyle name="SAPBEXexcBad9 3 4 2" xfId="13202" xr:uid="{00000000-0005-0000-0000-00006D340000}"/>
    <cellStyle name="SAPBEXexcBad9 3 5" xfId="13203" xr:uid="{00000000-0005-0000-0000-00006E340000}"/>
    <cellStyle name="SAPBEXexcBad9 3 5 2" xfId="13204" xr:uid="{00000000-0005-0000-0000-00006F340000}"/>
    <cellStyle name="SAPBEXexcBad9 3 6" xfId="13205" xr:uid="{00000000-0005-0000-0000-000070340000}"/>
    <cellStyle name="SAPBEXexcBad9 3 6 2" xfId="13206" xr:uid="{00000000-0005-0000-0000-000071340000}"/>
    <cellStyle name="SAPBEXexcBad9 3 7" xfId="13207" xr:uid="{00000000-0005-0000-0000-000072340000}"/>
    <cellStyle name="SAPBEXexcBad9 4" xfId="13208" xr:uid="{00000000-0005-0000-0000-000073340000}"/>
    <cellStyle name="SAPBEXexcBad9 4 2" xfId="13209" xr:uid="{00000000-0005-0000-0000-000074340000}"/>
    <cellStyle name="SAPBEXexcBad9 4 2 2" xfId="13210" xr:uid="{00000000-0005-0000-0000-000075340000}"/>
    <cellStyle name="SAPBEXexcBad9 4 3" xfId="13211" xr:uid="{00000000-0005-0000-0000-000076340000}"/>
    <cellStyle name="SAPBEXexcBad9 4 3 2" xfId="13212" xr:uid="{00000000-0005-0000-0000-000077340000}"/>
    <cellStyle name="SAPBEXexcBad9 4 4" xfId="13213" xr:uid="{00000000-0005-0000-0000-000078340000}"/>
    <cellStyle name="SAPBEXexcBad9 4 4 2" xfId="13214" xr:uid="{00000000-0005-0000-0000-000079340000}"/>
    <cellStyle name="SAPBEXexcBad9 4 5" xfId="13215" xr:uid="{00000000-0005-0000-0000-00007A340000}"/>
    <cellStyle name="SAPBEXexcBad9 4 5 2" xfId="13216" xr:uid="{00000000-0005-0000-0000-00007B340000}"/>
    <cellStyle name="SAPBEXexcBad9 4 6" xfId="13217" xr:uid="{00000000-0005-0000-0000-00007C340000}"/>
    <cellStyle name="SAPBEXexcBad9 4 6 2" xfId="13218" xr:uid="{00000000-0005-0000-0000-00007D340000}"/>
    <cellStyle name="SAPBEXexcBad9 4 7" xfId="13219" xr:uid="{00000000-0005-0000-0000-00007E340000}"/>
    <cellStyle name="SAPBEXexcBad9 5" xfId="13220" xr:uid="{00000000-0005-0000-0000-00007F340000}"/>
    <cellStyle name="SAPBEXexcBad9 5 2" xfId="13221" xr:uid="{00000000-0005-0000-0000-000080340000}"/>
    <cellStyle name="SAPBEXexcBad9 5 2 2" xfId="13222" xr:uid="{00000000-0005-0000-0000-000081340000}"/>
    <cellStyle name="SAPBEXexcBad9 5 3" xfId="13223" xr:uid="{00000000-0005-0000-0000-000082340000}"/>
    <cellStyle name="SAPBEXexcBad9 5 3 2" xfId="13224" xr:uid="{00000000-0005-0000-0000-000083340000}"/>
    <cellStyle name="SAPBEXexcBad9 5 4" xfId="13225" xr:uid="{00000000-0005-0000-0000-000084340000}"/>
    <cellStyle name="SAPBEXexcBad9 5 4 2" xfId="13226" xr:uid="{00000000-0005-0000-0000-000085340000}"/>
    <cellStyle name="SAPBEXexcBad9 5 5" xfId="13227" xr:uid="{00000000-0005-0000-0000-000086340000}"/>
    <cellStyle name="SAPBEXexcBad9 5 5 2" xfId="13228" xr:uid="{00000000-0005-0000-0000-000087340000}"/>
    <cellStyle name="SAPBEXexcBad9 5 6" xfId="13229" xr:uid="{00000000-0005-0000-0000-000088340000}"/>
    <cellStyle name="SAPBEXexcBad9 5 6 2" xfId="13230" xr:uid="{00000000-0005-0000-0000-000089340000}"/>
    <cellStyle name="SAPBEXexcBad9 5 7" xfId="13231" xr:uid="{00000000-0005-0000-0000-00008A340000}"/>
    <cellStyle name="SAPBEXexcBad9 6" xfId="13232" xr:uid="{00000000-0005-0000-0000-00008B340000}"/>
    <cellStyle name="SAPBEXexcBad9 6 2" xfId="13233" xr:uid="{00000000-0005-0000-0000-00008C340000}"/>
    <cellStyle name="SAPBEXexcBad9 6 2 2" xfId="13234" xr:uid="{00000000-0005-0000-0000-00008D340000}"/>
    <cellStyle name="SAPBEXexcBad9 6 3" xfId="13235" xr:uid="{00000000-0005-0000-0000-00008E340000}"/>
    <cellStyle name="SAPBEXexcBad9 6 3 2" xfId="13236" xr:uid="{00000000-0005-0000-0000-00008F340000}"/>
    <cellStyle name="SAPBEXexcBad9 6 4" xfId="13237" xr:uid="{00000000-0005-0000-0000-000090340000}"/>
    <cellStyle name="SAPBEXexcBad9 6 4 2" xfId="13238" xr:uid="{00000000-0005-0000-0000-000091340000}"/>
    <cellStyle name="SAPBEXexcBad9 6 5" xfId="13239" xr:uid="{00000000-0005-0000-0000-000092340000}"/>
    <cellStyle name="SAPBEXexcBad9 6 5 2" xfId="13240" xr:uid="{00000000-0005-0000-0000-000093340000}"/>
    <cellStyle name="SAPBEXexcBad9 6 6" xfId="13241" xr:uid="{00000000-0005-0000-0000-000094340000}"/>
    <cellStyle name="SAPBEXexcBad9 6 6 2" xfId="13242" xr:uid="{00000000-0005-0000-0000-000095340000}"/>
    <cellStyle name="SAPBEXexcBad9 6 7" xfId="13243" xr:uid="{00000000-0005-0000-0000-000096340000}"/>
    <cellStyle name="SAPBEXexcBad9 7" xfId="13244" xr:uid="{00000000-0005-0000-0000-000097340000}"/>
    <cellStyle name="SAPBEXexcBad9 7 2" xfId="13245" xr:uid="{00000000-0005-0000-0000-000098340000}"/>
    <cellStyle name="SAPBEXexcBad9 8" xfId="13246" xr:uid="{00000000-0005-0000-0000-000099340000}"/>
    <cellStyle name="SAPBEXexcBad9 8 2" xfId="13247" xr:uid="{00000000-0005-0000-0000-00009A340000}"/>
    <cellStyle name="SAPBEXexcBad9 9" xfId="13248" xr:uid="{00000000-0005-0000-0000-00009B340000}"/>
    <cellStyle name="SAPBEXexcBad9 9 2" xfId="13249" xr:uid="{00000000-0005-0000-0000-00009C340000}"/>
    <cellStyle name="SAPBEXexcCritical4" xfId="13250" xr:uid="{00000000-0005-0000-0000-00009D340000}"/>
    <cellStyle name="SAPBEXexcCritical4 10" xfId="13251" xr:uid="{00000000-0005-0000-0000-00009E340000}"/>
    <cellStyle name="SAPBEXexcCritical4 10 2" xfId="13252" xr:uid="{00000000-0005-0000-0000-00009F340000}"/>
    <cellStyle name="SAPBEXexcCritical4 11" xfId="13253" xr:uid="{00000000-0005-0000-0000-0000A0340000}"/>
    <cellStyle name="SAPBEXexcCritical4 2" xfId="13254" xr:uid="{00000000-0005-0000-0000-0000A1340000}"/>
    <cellStyle name="SAPBEXexcCritical4 2 10" xfId="13255" xr:uid="{00000000-0005-0000-0000-0000A2340000}"/>
    <cellStyle name="SAPBEXexcCritical4 2 2" xfId="13256" xr:uid="{00000000-0005-0000-0000-0000A3340000}"/>
    <cellStyle name="SAPBEXexcCritical4 2 2 2" xfId="13257" xr:uid="{00000000-0005-0000-0000-0000A4340000}"/>
    <cellStyle name="SAPBEXexcCritical4 2 2 2 2" xfId="13258" xr:uid="{00000000-0005-0000-0000-0000A5340000}"/>
    <cellStyle name="SAPBEXexcCritical4 2 2 3" xfId="13259" xr:uid="{00000000-0005-0000-0000-0000A6340000}"/>
    <cellStyle name="SAPBEXexcCritical4 2 2 3 2" xfId="13260" xr:uid="{00000000-0005-0000-0000-0000A7340000}"/>
    <cellStyle name="SAPBEXexcCritical4 2 2 4" xfId="13261" xr:uid="{00000000-0005-0000-0000-0000A8340000}"/>
    <cellStyle name="SAPBEXexcCritical4 2 2 4 2" xfId="13262" xr:uid="{00000000-0005-0000-0000-0000A9340000}"/>
    <cellStyle name="SAPBEXexcCritical4 2 2 5" xfId="13263" xr:uid="{00000000-0005-0000-0000-0000AA340000}"/>
    <cellStyle name="SAPBEXexcCritical4 2 2 5 2" xfId="13264" xr:uid="{00000000-0005-0000-0000-0000AB340000}"/>
    <cellStyle name="SAPBEXexcCritical4 2 2 6" xfId="13265" xr:uid="{00000000-0005-0000-0000-0000AC340000}"/>
    <cellStyle name="SAPBEXexcCritical4 2 2 6 2" xfId="13266" xr:uid="{00000000-0005-0000-0000-0000AD340000}"/>
    <cellStyle name="SAPBEXexcCritical4 2 2 7" xfId="13267" xr:uid="{00000000-0005-0000-0000-0000AE340000}"/>
    <cellStyle name="SAPBEXexcCritical4 2 3" xfId="13268" xr:uid="{00000000-0005-0000-0000-0000AF340000}"/>
    <cellStyle name="SAPBEXexcCritical4 2 3 2" xfId="13269" xr:uid="{00000000-0005-0000-0000-0000B0340000}"/>
    <cellStyle name="SAPBEXexcCritical4 2 3 2 2" xfId="13270" xr:uid="{00000000-0005-0000-0000-0000B1340000}"/>
    <cellStyle name="SAPBEXexcCritical4 2 3 3" xfId="13271" xr:uid="{00000000-0005-0000-0000-0000B2340000}"/>
    <cellStyle name="SAPBEXexcCritical4 2 3 3 2" xfId="13272" xr:uid="{00000000-0005-0000-0000-0000B3340000}"/>
    <cellStyle name="SAPBEXexcCritical4 2 3 4" xfId="13273" xr:uid="{00000000-0005-0000-0000-0000B4340000}"/>
    <cellStyle name="SAPBEXexcCritical4 2 3 4 2" xfId="13274" xr:uid="{00000000-0005-0000-0000-0000B5340000}"/>
    <cellStyle name="SAPBEXexcCritical4 2 3 5" xfId="13275" xr:uid="{00000000-0005-0000-0000-0000B6340000}"/>
    <cellStyle name="SAPBEXexcCritical4 2 3 5 2" xfId="13276" xr:uid="{00000000-0005-0000-0000-0000B7340000}"/>
    <cellStyle name="SAPBEXexcCritical4 2 3 6" xfId="13277" xr:uid="{00000000-0005-0000-0000-0000B8340000}"/>
    <cellStyle name="SAPBEXexcCritical4 2 3 6 2" xfId="13278" xr:uid="{00000000-0005-0000-0000-0000B9340000}"/>
    <cellStyle name="SAPBEXexcCritical4 2 3 7" xfId="13279" xr:uid="{00000000-0005-0000-0000-0000BA340000}"/>
    <cellStyle name="SAPBEXexcCritical4 2 4" xfId="13280" xr:uid="{00000000-0005-0000-0000-0000BB340000}"/>
    <cellStyle name="SAPBEXexcCritical4 2 4 2" xfId="13281" xr:uid="{00000000-0005-0000-0000-0000BC340000}"/>
    <cellStyle name="SAPBEXexcCritical4 2 4 2 2" xfId="13282" xr:uid="{00000000-0005-0000-0000-0000BD340000}"/>
    <cellStyle name="SAPBEXexcCritical4 2 4 3" xfId="13283" xr:uid="{00000000-0005-0000-0000-0000BE340000}"/>
    <cellStyle name="SAPBEXexcCritical4 2 4 3 2" xfId="13284" xr:uid="{00000000-0005-0000-0000-0000BF340000}"/>
    <cellStyle name="SAPBEXexcCritical4 2 4 4" xfId="13285" xr:uid="{00000000-0005-0000-0000-0000C0340000}"/>
    <cellStyle name="SAPBEXexcCritical4 2 4 4 2" xfId="13286" xr:uid="{00000000-0005-0000-0000-0000C1340000}"/>
    <cellStyle name="SAPBEXexcCritical4 2 4 5" xfId="13287" xr:uid="{00000000-0005-0000-0000-0000C2340000}"/>
    <cellStyle name="SAPBEXexcCritical4 2 4 5 2" xfId="13288" xr:uid="{00000000-0005-0000-0000-0000C3340000}"/>
    <cellStyle name="SAPBEXexcCritical4 2 4 6" xfId="13289" xr:uid="{00000000-0005-0000-0000-0000C4340000}"/>
    <cellStyle name="SAPBEXexcCritical4 2 4 6 2" xfId="13290" xr:uid="{00000000-0005-0000-0000-0000C5340000}"/>
    <cellStyle name="SAPBEXexcCritical4 2 4 7" xfId="13291" xr:uid="{00000000-0005-0000-0000-0000C6340000}"/>
    <cellStyle name="SAPBEXexcCritical4 2 5" xfId="13292" xr:uid="{00000000-0005-0000-0000-0000C7340000}"/>
    <cellStyle name="SAPBEXexcCritical4 2 5 2" xfId="13293" xr:uid="{00000000-0005-0000-0000-0000C8340000}"/>
    <cellStyle name="SAPBEXexcCritical4 2 5 2 2" xfId="13294" xr:uid="{00000000-0005-0000-0000-0000C9340000}"/>
    <cellStyle name="SAPBEXexcCritical4 2 5 3" xfId="13295" xr:uid="{00000000-0005-0000-0000-0000CA340000}"/>
    <cellStyle name="SAPBEXexcCritical4 2 5 3 2" xfId="13296" xr:uid="{00000000-0005-0000-0000-0000CB340000}"/>
    <cellStyle name="SAPBEXexcCritical4 2 5 4" xfId="13297" xr:uid="{00000000-0005-0000-0000-0000CC340000}"/>
    <cellStyle name="SAPBEXexcCritical4 2 5 4 2" xfId="13298" xr:uid="{00000000-0005-0000-0000-0000CD340000}"/>
    <cellStyle name="SAPBEXexcCritical4 2 5 5" xfId="13299" xr:uid="{00000000-0005-0000-0000-0000CE340000}"/>
    <cellStyle name="SAPBEXexcCritical4 2 5 5 2" xfId="13300" xr:uid="{00000000-0005-0000-0000-0000CF340000}"/>
    <cellStyle name="SAPBEXexcCritical4 2 5 6" xfId="13301" xr:uid="{00000000-0005-0000-0000-0000D0340000}"/>
    <cellStyle name="SAPBEXexcCritical4 2 5 6 2" xfId="13302" xr:uid="{00000000-0005-0000-0000-0000D1340000}"/>
    <cellStyle name="SAPBEXexcCritical4 2 5 7" xfId="13303" xr:uid="{00000000-0005-0000-0000-0000D2340000}"/>
    <cellStyle name="SAPBEXexcCritical4 2 6" xfId="13304" xr:uid="{00000000-0005-0000-0000-0000D3340000}"/>
    <cellStyle name="SAPBEXexcCritical4 2 6 2" xfId="13305" xr:uid="{00000000-0005-0000-0000-0000D4340000}"/>
    <cellStyle name="SAPBEXexcCritical4 2 7" xfId="13306" xr:uid="{00000000-0005-0000-0000-0000D5340000}"/>
    <cellStyle name="SAPBEXexcCritical4 2 7 2" xfId="13307" xr:uid="{00000000-0005-0000-0000-0000D6340000}"/>
    <cellStyle name="SAPBEXexcCritical4 2 8" xfId="13308" xr:uid="{00000000-0005-0000-0000-0000D7340000}"/>
    <cellStyle name="SAPBEXexcCritical4 2 8 2" xfId="13309" xr:uid="{00000000-0005-0000-0000-0000D8340000}"/>
    <cellStyle name="SAPBEXexcCritical4 2 9" xfId="13310" xr:uid="{00000000-0005-0000-0000-0000D9340000}"/>
    <cellStyle name="SAPBEXexcCritical4 2 9 2" xfId="13311" xr:uid="{00000000-0005-0000-0000-0000DA340000}"/>
    <cellStyle name="SAPBEXexcCritical4 3" xfId="13312" xr:uid="{00000000-0005-0000-0000-0000DB340000}"/>
    <cellStyle name="SAPBEXexcCritical4 3 2" xfId="13313" xr:uid="{00000000-0005-0000-0000-0000DC340000}"/>
    <cellStyle name="SAPBEXexcCritical4 3 2 2" xfId="13314" xr:uid="{00000000-0005-0000-0000-0000DD340000}"/>
    <cellStyle name="SAPBEXexcCritical4 3 3" xfId="13315" xr:uid="{00000000-0005-0000-0000-0000DE340000}"/>
    <cellStyle name="SAPBEXexcCritical4 3 3 2" xfId="13316" xr:uid="{00000000-0005-0000-0000-0000DF340000}"/>
    <cellStyle name="SAPBEXexcCritical4 3 4" xfId="13317" xr:uid="{00000000-0005-0000-0000-0000E0340000}"/>
    <cellStyle name="SAPBEXexcCritical4 3 4 2" xfId="13318" xr:uid="{00000000-0005-0000-0000-0000E1340000}"/>
    <cellStyle name="SAPBEXexcCritical4 3 5" xfId="13319" xr:uid="{00000000-0005-0000-0000-0000E2340000}"/>
    <cellStyle name="SAPBEXexcCritical4 3 5 2" xfId="13320" xr:uid="{00000000-0005-0000-0000-0000E3340000}"/>
    <cellStyle name="SAPBEXexcCritical4 3 6" xfId="13321" xr:uid="{00000000-0005-0000-0000-0000E4340000}"/>
    <cellStyle name="SAPBEXexcCritical4 3 6 2" xfId="13322" xr:uid="{00000000-0005-0000-0000-0000E5340000}"/>
    <cellStyle name="SAPBEXexcCritical4 3 7" xfId="13323" xr:uid="{00000000-0005-0000-0000-0000E6340000}"/>
    <cellStyle name="SAPBEXexcCritical4 4" xfId="13324" xr:uid="{00000000-0005-0000-0000-0000E7340000}"/>
    <cellStyle name="SAPBEXexcCritical4 4 2" xfId="13325" xr:uid="{00000000-0005-0000-0000-0000E8340000}"/>
    <cellStyle name="SAPBEXexcCritical4 4 2 2" xfId="13326" xr:uid="{00000000-0005-0000-0000-0000E9340000}"/>
    <cellStyle name="SAPBEXexcCritical4 4 3" xfId="13327" xr:uid="{00000000-0005-0000-0000-0000EA340000}"/>
    <cellStyle name="SAPBEXexcCritical4 4 3 2" xfId="13328" xr:uid="{00000000-0005-0000-0000-0000EB340000}"/>
    <cellStyle name="SAPBEXexcCritical4 4 4" xfId="13329" xr:uid="{00000000-0005-0000-0000-0000EC340000}"/>
    <cellStyle name="SAPBEXexcCritical4 4 4 2" xfId="13330" xr:uid="{00000000-0005-0000-0000-0000ED340000}"/>
    <cellStyle name="SAPBEXexcCritical4 4 5" xfId="13331" xr:uid="{00000000-0005-0000-0000-0000EE340000}"/>
    <cellStyle name="SAPBEXexcCritical4 4 5 2" xfId="13332" xr:uid="{00000000-0005-0000-0000-0000EF340000}"/>
    <cellStyle name="SAPBEXexcCritical4 4 6" xfId="13333" xr:uid="{00000000-0005-0000-0000-0000F0340000}"/>
    <cellStyle name="SAPBEXexcCritical4 4 6 2" xfId="13334" xr:uid="{00000000-0005-0000-0000-0000F1340000}"/>
    <cellStyle name="SAPBEXexcCritical4 4 7" xfId="13335" xr:uid="{00000000-0005-0000-0000-0000F2340000}"/>
    <cellStyle name="SAPBEXexcCritical4 5" xfId="13336" xr:uid="{00000000-0005-0000-0000-0000F3340000}"/>
    <cellStyle name="SAPBEXexcCritical4 5 2" xfId="13337" xr:uid="{00000000-0005-0000-0000-0000F4340000}"/>
    <cellStyle name="SAPBEXexcCritical4 5 2 2" xfId="13338" xr:uid="{00000000-0005-0000-0000-0000F5340000}"/>
    <cellStyle name="SAPBEXexcCritical4 5 3" xfId="13339" xr:uid="{00000000-0005-0000-0000-0000F6340000}"/>
    <cellStyle name="SAPBEXexcCritical4 5 3 2" xfId="13340" xr:uid="{00000000-0005-0000-0000-0000F7340000}"/>
    <cellStyle name="SAPBEXexcCritical4 5 4" xfId="13341" xr:uid="{00000000-0005-0000-0000-0000F8340000}"/>
    <cellStyle name="SAPBEXexcCritical4 5 4 2" xfId="13342" xr:uid="{00000000-0005-0000-0000-0000F9340000}"/>
    <cellStyle name="SAPBEXexcCritical4 5 5" xfId="13343" xr:uid="{00000000-0005-0000-0000-0000FA340000}"/>
    <cellStyle name="SAPBEXexcCritical4 5 5 2" xfId="13344" xr:uid="{00000000-0005-0000-0000-0000FB340000}"/>
    <cellStyle name="SAPBEXexcCritical4 5 6" xfId="13345" xr:uid="{00000000-0005-0000-0000-0000FC340000}"/>
    <cellStyle name="SAPBEXexcCritical4 5 6 2" xfId="13346" xr:uid="{00000000-0005-0000-0000-0000FD340000}"/>
    <cellStyle name="SAPBEXexcCritical4 5 7" xfId="13347" xr:uid="{00000000-0005-0000-0000-0000FE340000}"/>
    <cellStyle name="SAPBEXexcCritical4 6" xfId="13348" xr:uid="{00000000-0005-0000-0000-0000FF340000}"/>
    <cellStyle name="SAPBEXexcCritical4 6 2" xfId="13349" xr:uid="{00000000-0005-0000-0000-000000350000}"/>
    <cellStyle name="SAPBEXexcCritical4 6 2 2" xfId="13350" xr:uid="{00000000-0005-0000-0000-000001350000}"/>
    <cellStyle name="SAPBEXexcCritical4 6 3" xfId="13351" xr:uid="{00000000-0005-0000-0000-000002350000}"/>
    <cellStyle name="SAPBEXexcCritical4 6 3 2" xfId="13352" xr:uid="{00000000-0005-0000-0000-000003350000}"/>
    <cellStyle name="SAPBEXexcCritical4 6 4" xfId="13353" xr:uid="{00000000-0005-0000-0000-000004350000}"/>
    <cellStyle name="SAPBEXexcCritical4 6 4 2" xfId="13354" xr:uid="{00000000-0005-0000-0000-000005350000}"/>
    <cellStyle name="SAPBEXexcCritical4 6 5" xfId="13355" xr:uid="{00000000-0005-0000-0000-000006350000}"/>
    <cellStyle name="SAPBEXexcCritical4 6 5 2" xfId="13356" xr:uid="{00000000-0005-0000-0000-000007350000}"/>
    <cellStyle name="SAPBEXexcCritical4 6 6" xfId="13357" xr:uid="{00000000-0005-0000-0000-000008350000}"/>
    <cellStyle name="SAPBEXexcCritical4 6 6 2" xfId="13358" xr:uid="{00000000-0005-0000-0000-000009350000}"/>
    <cellStyle name="SAPBEXexcCritical4 6 7" xfId="13359" xr:uid="{00000000-0005-0000-0000-00000A350000}"/>
    <cellStyle name="SAPBEXexcCritical4 7" xfId="13360" xr:uid="{00000000-0005-0000-0000-00000B350000}"/>
    <cellStyle name="SAPBEXexcCritical4 7 2" xfId="13361" xr:uid="{00000000-0005-0000-0000-00000C350000}"/>
    <cellStyle name="SAPBEXexcCritical4 8" xfId="13362" xr:uid="{00000000-0005-0000-0000-00000D350000}"/>
    <cellStyle name="SAPBEXexcCritical4 8 2" xfId="13363" xr:uid="{00000000-0005-0000-0000-00000E350000}"/>
    <cellStyle name="SAPBEXexcCritical4 9" xfId="13364" xr:uid="{00000000-0005-0000-0000-00000F350000}"/>
    <cellStyle name="SAPBEXexcCritical4 9 2" xfId="13365" xr:uid="{00000000-0005-0000-0000-000010350000}"/>
    <cellStyle name="SAPBEXexcCritical5" xfId="13366" xr:uid="{00000000-0005-0000-0000-000011350000}"/>
    <cellStyle name="SAPBEXexcCritical5 10" xfId="13367" xr:uid="{00000000-0005-0000-0000-000012350000}"/>
    <cellStyle name="SAPBEXexcCritical5 10 2" xfId="13368" xr:uid="{00000000-0005-0000-0000-000013350000}"/>
    <cellStyle name="SAPBEXexcCritical5 11" xfId="13369" xr:uid="{00000000-0005-0000-0000-000014350000}"/>
    <cellStyle name="SAPBEXexcCritical5 2" xfId="13370" xr:uid="{00000000-0005-0000-0000-000015350000}"/>
    <cellStyle name="SAPBEXexcCritical5 2 10" xfId="13371" xr:uid="{00000000-0005-0000-0000-000016350000}"/>
    <cellStyle name="SAPBEXexcCritical5 2 2" xfId="13372" xr:uid="{00000000-0005-0000-0000-000017350000}"/>
    <cellStyle name="SAPBEXexcCritical5 2 2 2" xfId="13373" xr:uid="{00000000-0005-0000-0000-000018350000}"/>
    <cellStyle name="SAPBEXexcCritical5 2 2 2 2" xfId="13374" xr:uid="{00000000-0005-0000-0000-000019350000}"/>
    <cellStyle name="SAPBEXexcCritical5 2 2 3" xfId="13375" xr:uid="{00000000-0005-0000-0000-00001A350000}"/>
    <cellStyle name="SAPBEXexcCritical5 2 2 3 2" xfId="13376" xr:uid="{00000000-0005-0000-0000-00001B350000}"/>
    <cellStyle name="SAPBEXexcCritical5 2 2 4" xfId="13377" xr:uid="{00000000-0005-0000-0000-00001C350000}"/>
    <cellStyle name="SAPBEXexcCritical5 2 2 4 2" xfId="13378" xr:uid="{00000000-0005-0000-0000-00001D350000}"/>
    <cellStyle name="SAPBEXexcCritical5 2 2 5" xfId="13379" xr:uid="{00000000-0005-0000-0000-00001E350000}"/>
    <cellStyle name="SAPBEXexcCritical5 2 2 5 2" xfId="13380" xr:uid="{00000000-0005-0000-0000-00001F350000}"/>
    <cellStyle name="SAPBEXexcCritical5 2 2 6" xfId="13381" xr:uid="{00000000-0005-0000-0000-000020350000}"/>
    <cellStyle name="SAPBEXexcCritical5 2 2 6 2" xfId="13382" xr:uid="{00000000-0005-0000-0000-000021350000}"/>
    <cellStyle name="SAPBEXexcCritical5 2 2 7" xfId="13383" xr:uid="{00000000-0005-0000-0000-000022350000}"/>
    <cellStyle name="SAPBEXexcCritical5 2 3" xfId="13384" xr:uid="{00000000-0005-0000-0000-000023350000}"/>
    <cellStyle name="SAPBEXexcCritical5 2 3 2" xfId="13385" xr:uid="{00000000-0005-0000-0000-000024350000}"/>
    <cellStyle name="SAPBEXexcCritical5 2 3 2 2" xfId="13386" xr:uid="{00000000-0005-0000-0000-000025350000}"/>
    <cellStyle name="SAPBEXexcCritical5 2 3 3" xfId="13387" xr:uid="{00000000-0005-0000-0000-000026350000}"/>
    <cellStyle name="SAPBEXexcCritical5 2 3 3 2" xfId="13388" xr:uid="{00000000-0005-0000-0000-000027350000}"/>
    <cellStyle name="SAPBEXexcCritical5 2 3 4" xfId="13389" xr:uid="{00000000-0005-0000-0000-000028350000}"/>
    <cellStyle name="SAPBEXexcCritical5 2 3 4 2" xfId="13390" xr:uid="{00000000-0005-0000-0000-000029350000}"/>
    <cellStyle name="SAPBEXexcCritical5 2 3 5" xfId="13391" xr:uid="{00000000-0005-0000-0000-00002A350000}"/>
    <cellStyle name="SAPBEXexcCritical5 2 3 5 2" xfId="13392" xr:uid="{00000000-0005-0000-0000-00002B350000}"/>
    <cellStyle name="SAPBEXexcCritical5 2 3 6" xfId="13393" xr:uid="{00000000-0005-0000-0000-00002C350000}"/>
    <cellStyle name="SAPBEXexcCritical5 2 3 6 2" xfId="13394" xr:uid="{00000000-0005-0000-0000-00002D350000}"/>
    <cellStyle name="SAPBEXexcCritical5 2 3 7" xfId="13395" xr:uid="{00000000-0005-0000-0000-00002E350000}"/>
    <cellStyle name="SAPBEXexcCritical5 2 4" xfId="13396" xr:uid="{00000000-0005-0000-0000-00002F350000}"/>
    <cellStyle name="SAPBEXexcCritical5 2 4 2" xfId="13397" xr:uid="{00000000-0005-0000-0000-000030350000}"/>
    <cellStyle name="SAPBEXexcCritical5 2 4 2 2" xfId="13398" xr:uid="{00000000-0005-0000-0000-000031350000}"/>
    <cellStyle name="SAPBEXexcCritical5 2 4 3" xfId="13399" xr:uid="{00000000-0005-0000-0000-000032350000}"/>
    <cellStyle name="SAPBEXexcCritical5 2 4 3 2" xfId="13400" xr:uid="{00000000-0005-0000-0000-000033350000}"/>
    <cellStyle name="SAPBEXexcCritical5 2 4 4" xfId="13401" xr:uid="{00000000-0005-0000-0000-000034350000}"/>
    <cellStyle name="SAPBEXexcCritical5 2 4 4 2" xfId="13402" xr:uid="{00000000-0005-0000-0000-000035350000}"/>
    <cellStyle name="SAPBEXexcCritical5 2 4 5" xfId="13403" xr:uid="{00000000-0005-0000-0000-000036350000}"/>
    <cellStyle name="SAPBEXexcCritical5 2 4 5 2" xfId="13404" xr:uid="{00000000-0005-0000-0000-000037350000}"/>
    <cellStyle name="SAPBEXexcCritical5 2 4 6" xfId="13405" xr:uid="{00000000-0005-0000-0000-000038350000}"/>
    <cellStyle name="SAPBEXexcCritical5 2 4 6 2" xfId="13406" xr:uid="{00000000-0005-0000-0000-000039350000}"/>
    <cellStyle name="SAPBEXexcCritical5 2 4 7" xfId="13407" xr:uid="{00000000-0005-0000-0000-00003A350000}"/>
    <cellStyle name="SAPBEXexcCritical5 2 5" xfId="13408" xr:uid="{00000000-0005-0000-0000-00003B350000}"/>
    <cellStyle name="SAPBEXexcCritical5 2 5 2" xfId="13409" xr:uid="{00000000-0005-0000-0000-00003C350000}"/>
    <cellStyle name="SAPBEXexcCritical5 2 5 2 2" xfId="13410" xr:uid="{00000000-0005-0000-0000-00003D350000}"/>
    <cellStyle name="SAPBEXexcCritical5 2 5 3" xfId="13411" xr:uid="{00000000-0005-0000-0000-00003E350000}"/>
    <cellStyle name="SAPBEXexcCritical5 2 5 3 2" xfId="13412" xr:uid="{00000000-0005-0000-0000-00003F350000}"/>
    <cellStyle name="SAPBEXexcCritical5 2 5 4" xfId="13413" xr:uid="{00000000-0005-0000-0000-000040350000}"/>
    <cellStyle name="SAPBEXexcCritical5 2 5 4 2" xfId="13414" xr:uid="{00000000-0005-0000-0000-000041350000}"/>
    <cellStyle name="SAPBEXexcCritical5 2 5 5" xfId="13415" xr:uid="{00000000-0005-0000-0000-000042350000}"/>
    <cellStyle name="SAPBEXexcCritical5 2 5 5 2" xfId="13416" xr:uid="{00000000-0005-0000-0000-000043350000}"/>
    <cellStyle name="SAPBEXexcCritical5 2 5 6" xfId="13417" xr:uid="{00000000-0005-0000-0000-000044350000}"/>
    <cellStyle name="SAPBEXexcCritical5 2 5 6 2" xfId="13418" xr:uid="{00000000-0005-0000-0000-000045350000}"/>
    <cellStyle name="SAPBEXexcCritical5 2 5 7" xfId="13419" xr:uid="{00000000-0005-0000-0000-000046350000}"/>
    <cellStyle name="SAPBEXexcCritical5 2 6" xfId="13420" xr:uid="{00000000-0005-0000-0000-000047350000}"/>
    <cellStyle name="SAPBEXexcCritical5 2 6 2" xfId="13421" xr:uid="{00000000-0005-0000-0000-000048350000}"/>
    <cellStyle name="SAPBEXexcCritical5 2 7" xfId="13422" xr:uid="{00000000-0005-0000-0000-000049350000}"/>
    <cellStyle name="SAPBEXexcCritical5 2 7 2" xfId="13423" xr:uid="{00000000-0005-0000-0000-00004A350000}"/>
    <cellStyle name="SAPBEXexcCritical5 2 8" xfId="13424" xr:uid="{00000000-0005-0000-0000-00004B350000}"/>
    <cellStyle name="SAPBEXexcCritical5 2 8 2" xfId="13425" xr:uid="{00000000-0005-0000-0000-00004C350000}"/>
    <cellStyle name="SAPBEXexcCritical5 2 9" xfId="13426" xr:uid="{00000000-0005-0000-0000-00004D350000}"/>
    <cellStyle name="SAPBEXexcCritical5 2 9 2" xfId="13427" xr:uid="{00000000-0005-0000-0000-00004E350000}"/>
    <cellStyle name="SAPBEXexcCritical5 3" xfId="13428" xr:uid="{00000000-0005-0000-0000-00004F350000}"/>
    <cellStyle name="SAPBEXexcCritical5 3 2" xfId="13429" xr:uid="{00000000-0005-0000-0000-000050350000}"/>
    <cellStyle name="SAPBEXexcCritical5 3 2 2" xfId="13430" xr:uid="{00000000-0005-0000-0000-000051350000}"/>
    <cellStyle name="SAPBEXexcCritical5 3 3" xfId="13431" xr:uid="{00000000-0005-0000-0000-000052350000}"/>
    <cellStyle name="SAPBEXexcCritical5 3 3 2" xfId="13432" xr:uid="{00000000-0005-0000-0000-000053350000}"/>
    <cellStyle name="SAPBEXexcCritical5 3 4" xfId="13433" xr:uid="{00000000-0005-0000-0000-000054350000}"/>
    <cellStyle name="SAPBEXexcCritical5 3 4 2" xfId="13434" xr:uid="{00000000-0005-0000-0000-000055350000}"/>
    <cellStyle name="SAPBEXexcCritical5 3 5" xfId="13435" xr:uid="{00000000-0005-0000-0000-000056350000}"/>
    <cellStyle name="SAPBEXexcCritical5 3 5 2" xfId="13436" xr:uid="{00000000-0005-0000-0000-000057350000}"/>
    <cellStyle name="SAPBEXexcCritical5 3 6" xfId="13437" xr:uid="{00000000-0005-0000-0000-000058350000}"/>
    <cellStyle name="SAPBEXexcCritical5 3 6 2" xfId="13438" xr:uid="{00000000-0005-0000-0000-000059350000}"/>
    <cellStyle name="SAPBEXexcCritical5 3 7" xfId="13439" xr:uid="{00000000-0005-0000-0000-00005A350000}"/>
    <cellStyle name="SAPBEXexcCritical5 4" xfId="13440" xr:uid="{00000000-0005-0000-0000-00005B350000}"/>
    <cellStyle name="SAPBEXexcCritical5 4 2" xfId="13441" xr:uid="{00000000-0005-0000-0000-00005C350000}"/>
    <cellStyle name="SAPBEXexcCritical5 4 2 2" xfId="13442" xr:uid="{00000000-0005-0000-0000-00005D350000}"/>
    <cellStyle name="SAPBEXexcCritical5 4 3" xfId="13443" xr:uid="{00000000-0005-0000-0000-00005E350000}"/>
    <cellStyle name="SAPBEXexcCritical5 4 3 2" xfId="13444" xr:uid="{00000000-0005-0000-0000-00005F350000}"/>
    <cellStyle name="SAPBEXexcCritical5 4 4" xfId="13445" xr:uid="{00000000-0005-0000-0000-000060350000}"/>
    <cellStyle name="SAPBEXexcCritical5 4 4 2" xfId="13446" xr:uid="{00000000-0005-0000-0000-000061350000}"/>
    <cellStyle name="SAPBEXexcCritical5 4 5" xfId="13447" xr:uid="{00000000-0005-0000-0000-000062350000}"/>
    <cellStyle name="SAPBEXexcCritical5 4 5 2" xfId="13448" xr:uid="{00000000-0005-0000-0000-000063350000}"/>
    <cellStyle name="SAPBEXexcCritical5 4 6" xfId="13449" xr:uid="{00000000-0005-0000-0000-000064350000}"/>
    <cellStyle name="SAPBEXexcCritical5 4 6 2" xfId="13450" xr:uid="{00000000-0005-0000-0000-000065350000}"/>
    <cellStyle name="SAPBEXexcCritical5 4 7" xfId="13451" xr:uid="{00000000-0005-0000-0000-000066350000}"/>
    <cellStyle name="SAPBEXexcCritical5 5" xfId="13452" xr:uid="{00000000-0005-0000-0000-000067350000}"/>
    <cellStyle name="SAPBEXexcCritical5 5 2" xfId="13453" xr:uid="{00000000-0005-0000-0000-000068350000}"/>
    <cellStyle name="SAPBEXexcCritical5 5 2 2" xfId="13454" xr:uid="{00000000-0005-0000-0000-000069350000}"/>
    <cellStyle name="SAPBEXexcCritical5 5 3" xfId="13455" xr:uid="{00000000-0005-0000-0000-00006A350000}"/>
    <cellStyle name="SAPBEXexcCritical5 5 3 2" xfId="13456" xr:uid="{00000000-0005-0000-0000-00006B350000}"/>
    <cellStyle name="SAPBEXexcCritical5 5 4" xfId="13457" xr:uid="{00000000-0005-0000-0000-00006C350000}"/>
    <cellStyle name="SAPBEXexcCritical5 5 4 2" xfId="13458" xr:uid="{00000000-0005-0000-0000-00006D350000}"/>
    <cellStyle name="SAPBEXexcCritical5 5 5" xfId="13459" xr:uid="{00000000-0005-0000-0000-00006E350000}"/>
    <cellStyle name="SAPBEXexcCritical5 5 5 2" xfId="13460" xr:uid="{00000000-0005-0000-0000-00006F350000}"/>
    <cellStyle name="SAPBEXexcCritical5 5 6" xfId="13461" xr:uid="{00000000-0005-0000-0000-000070350000}"/>
    <cellStyle name="SAPBEXexcCritical5 5 6 2" xfId="13462" xr:uid="{00000000-0005-0000-0000-000071350000}"/>
    <cellStyle name="SAPBEXexcCritical5 5 7" xfId="13463" xr:uid="{00000000-0005-0000-0000-000072350000}"/>
    <cellStyle name="SAPBEXexcCritical5 6" xfId="13464" xr:uid="{00000000-0005-0000-0000-000073350000}"/>
    <cellStyle name="SAPBEXexcCritical5 6 2" xfId="13465" xr:uid="{00000000-0005-0000-0000-000074350000}"/>
    <cellStyle name="SAPBEXexcCritical5 6 2 2" xfId="13466" xr:uid="{00000000-0005-0000-0000-000075350000}"/>
    <cellStyle name="SAPBEXexcCritical5 6 3" xfId="13467" xr:uid="{00000000-0005-0000-0000-000076350000}"/>
    <cellStyle name="SAPBEXexcCritical5 6 3 2" xfId="13468" xr:uid="{00000000-0005-0000-0000-000077350000}"/>
    <cellStyle name="SAPBEXexcCritical5 6 4" xfId="13469" xr:uid="{00000000-0005-0000-0000-000078350000}"/>
    <cellStyle name="SAPBEXexcCritical5 6 4 2" xfId="13470" xr:uid="{00000000-0005-0000-0000-000079350000}"/>
    <cellStyle name="SAPBEXexcCritical5 6 5" xfId="13471" xr:uid="{00000000-0005-0000-0000-00007A350000}"/>
    <cellStyle name="SAPBEXexcCritical5 6 5 2" xfId="13472" xr:uid="{00000000-0005-0000-0000-00007B350000}"/>
    <cellStyle name="SAPBEXexcCritical5 6 6" xfId="13473" xr:uid="{00000000-0005-0000-0000-00007C350000}"/>
    <cellStyle name="SAPBEXexcCritical5 6 6 2" xfId="13474" xr:uid="{00000000-0005-0000-0000-00007D350000}"/>
    <cellStyle name="SAPBEXexcCritical5 6 7" xfId="13475" xr:uid="{00000000-0005-0000-0000-00007E350000}"/>
    <cellStyle name="SAPBEXexcCritical5 7" xfId="13476" xr:uid="{00000000-0005-0000-0000-00007F350000}"/>
    <cellStyle name="SAPBEXexcCritical5 7 2" xfId="13477" xr:uid="{00000000-0005-0000-0000-000080350000}"/>
    <cellStyle name="SAPBEXexcCritical5 8" xfId="13478" xr:uid="{00000000-0005-0000-0000-000081350000}"/>
    <cellStyle name="SAPBEXexcCritical5 8 2" xfId="13479" xr:uid="{00000000-0005-0000-0000-000082350000}"/>
    <cellStyle name="SAPBEXexcCritical5 9" xfId="13480" xr:uid="{00000000-0005-0000-0000-000083350000}"/>
    <cellStyle name="SAPBEXexcCritical5 9 2" xfId="13481" xr:uid="{00000000-0005-0000-0000-000084350000}"/>
    <cellStyle name="SAPBEXexcCritical6" xfId="13482" xr:uid="{00000000-0005-0000-0000-000085350000}"/>
    <cellStyle name="SAPBEXexcCritical6 10" xfId="13483" xr:uid="{00000000-0005-0000-0000-000086350000}"/>
    <cellStyle name="SAPBEXexcCritical6 10 2" xfId="13484" xr:uid="{00000000-0005-0000-0000-000087350000}"/>
    <cellStyle name="SAPBEXexcCritical6 11" xfId="13485" xr:uid="{00000000-0005-0000-0000-000088350000}"/>
    <cellStyle name="SAPBEXexcCritical6 2" xfId="13486" xr:uid="{00000000-0005-0000-0000-000089350000}"/>
    <cellStyle name="SAPBEXexcCritical6 2 10" xfId="13487" xr:uid="{00000000-0005-0000-0000-00008A350000}"/>
    <cellStyle name="SAPBEXexcCritical6 2 2" xfId="13488" xr:uid="{00000000-0005-0000-0000-00008B350000}"/>
    <cellStyle name="SAPBEXexcCritical6 2 2 2" xfId="13489" xr:uid="{00000000-0005-0000-0000-00008C350000}"/>
    <cellStyle name="SAPBEXexcCritical6 2 2 2 2" xfId="13490" xr:uid="{00000000-0005-0000-0000-00008D350000}"/>
    <cellStyle name="SAPBEXexcCritical6 2 2 3" xfId="13491" xr:uid="{00000000-0005-0000-0000-00008E350000}"/>
    <cellStyle name="SAPBEXexcCritical6 2 2 3 2" xfId="13492" xr:uid="{00000000-0005-0000-0000-00008F350000}"/>
    <cellStyle name="SAPBEXexcCritical6 2 2 4" xfId="13493" xr:uid="{00000000-0005-0000-0000-000090350000}"/>
    <cellStyle name="SAPBEXexcCritical6 2 2 4 2" xfId="13494" xr:uid="{00000000-0005-0000-0000-000091350000}"/>
    <cellStyle name="SAPBEXexcCritical6 2 2 5" xfId="13495" xr:uid="{00000000-0005-0000-0000-000092350000}"/>
    <cellStyle name="SAPBEXexcCritical6 2 2 5 2" xfId="13496" xr:uid="{00000000-0005-0000-0000-000093350000}"/>
    <cellStyle name="SAPBEXexcCritical6 2 2 6" xfId="13497" xr:uid="{00000000-0005-0000-0000-000094350000}"/>
    <cellStyle name="SAPBEXexcCritical6 2 2 6 2" xfId="13498" xr:uid="{00000000-0005-0000-0000-000095350000}"/>
    <cellStyle name="SAPBEXexcCritical6 2 2 7" xfId="13499" xr:uid="{00000000-0005-0000-0000-000096350000}"/>
    <cellStyle name="SAPBEXexcCritical6 2 3" xfId="13500" xr:uid="{00000000-0005-0000-0000-000097350000}"/>
    <cellStyle name="SAPBEXexcCritical6 2 3 2" xfId="13501" xr:uid="{00000000-0005-0000-0000-000098350000}"/>
    <cellStyle name="SAPBEXexcCritical6 2 3 2 2" xfId="13502" xr:uid="{00000000-0005-0000-0000-000099350000}"/>
    <cellStyle name="SAPBEXexcCritical6 2 3 3" xfId="13503" xr:uid="{00000000-0005-0000-0000-00009A350000}"/>
    <cellStyle name="SAPBEXexcCritical6 2 3 3 2" xfId="13504" xr:uid="{00000000-0005-0000-0000-00009B350000}"/>
    <cellStyle name="SAPBEXexcCritical6 2 3 4" xfId="13505" xr:uid="{00000000-0005-0000-0000-00009C350000}"/>
    <cellStyle name="SAPBEXexcCritical6 2 3 4 2" xfId="13506" xr:uid="{00000000-0005-0000-0000-00009D350000}"/>
    <cellStyle name="SAPBEXexcCritical6 2 3 5" xfId="13507" xr:uid="{00000000-0005-0000-0000-00009E350000}"/>
    <cellStyle name="SAPBEXexcCritical6 2 3 5 2" xfId="13508" xr:uid="{00000000-0005-0000-0000-00009F350000}"/>
    <cellStyle name="SAPBEXexcCritical6 2 3 6" xfId="13509" xr:uid="{00000000-0005-0000-0000-0000A0350000}"/>
    <cellStyle name="SAPBEXexcCritical6 2 3 6 2" xfId="13510" xr:uid="{00000000-0005-0000-0000-0000A1350000}"/>
    <cellStyle name="SAPBEXexcCritical6 2 3 7" xfId="13511" xr:uid="{00000000-0005-0000-0000-0000A2350000}"/>
    <cellStyle name="SAPBEXexcCritical6 2 4" xfId="13512" xr:uid="{00000000-0005-0000-0000-0000A3350000}"/>
    <cellStyle name="SAPBEXexcCritical6 2 4 2" xfId="13513" xr:uid="{00000000-0005-0000-0000-0000A4350000}"/>
    <cellStyle name="SAPBEXexcCritical6 2 4 2 2" xfId="13514" xr:uid="{00000000-0005-0000-0000-0000A5350000}"/>
    <cellStyle name="SAPBEXexcCritical6 2 4 3" xfId="13515" xr:uid="{00000000-0005-0000-0000-0000A6350000}"/>
    <cellStyle name="SAPBEXexcCritical6 2 4 3 2" xfId="13516" xr:uid="{00000000-0005-0000-0000-0000A7350000}"/>
    <cellStyle name="SAPBEXexcCritical6 2 4 4" xfId="13517" xr:uid="{00000000-0005-0000-0000-0000A8350000}"/>
    <cellStyle name="SAPBEXexcCritical6 2 4 4 2" xfId="13518" xr:uid="{00000000-0005-0000-0000-0000A9350000}"/>
    <cellStyle name="SAPBEXexcCritical6 2 4 5" xfId="13519" xr:uid="{00000000-0005-0000-0000-0000AA350000}"/>
    <cellStyle name="SAPBEXexcCritical6 2 4 5 2" xfId="13520" xr:uid="{00000000-0005-0000-0000-0000AB350000}"/>
    <cellStyle name="SAPBEXexcCritical6 2 4 6" xfId="13521" xr:uid="{00000000-0005-0000-0000-0000AC350000}"/>
    <cellStyle name="SAPBEXexcCritical6 2 4 6 2" xfId="13522" xr:uid="{00000000-0005-0000-0000-0000AD350000}"/>
    <cellStyle name="SAPBEXexcCritical6 2 4 7" xfId="13523" xr:uid="{00000000-0005-0000-0000-0000AE350000}"/>
    <cellStyle name="SAPBEXexcCritical6 2 5" xfId="13524" xr:uid="{00000000-0005-0000-0000-0000AF350000}"/>
    <cellStyle name="SAPBEXexcCritical6 2 5 2" xfId="13525" xr:uid="{00000000-0005-0000-0000-0000B0350000}"/>
    <cellStyle name="SAPBEXexcCritical6 2 5 2 2" xfId="13526" xr:uid="{00000000-0005-0000-0000-0000B1350000}"/>
    <cellStyle name="SAPBEXexcCritical6 2 5 3" xfId="13527" xr:uid="{00000000-0005-0000-0000-0000B2350000}"/>
    <cellStyle name="SAPBEXexcCritical6 2 5 3 2" xfId="13528" xr:uid="{00000000-0005-0000-0000-0000B3350000}"/>
    <cellStyle name="SAPBEXexcCritical6 2 5 4" xfId="13529" xr:uid="{00000000-0005-0000-0000-0000B4350000}"/>
    <cellStyle name="SAPBEXexcCritical6 2 5 4 2" xfId="13530" xr:uid="{00000000-0005-0000-0000-0000B5350000}"/>
    <cellStyle name="SAPBEXexcCritical6 2 5 5" xfId="13531" xr:uid="{00000000-0005-0000-0000-0000B6350000}"/>
    <cellStyle name="SAPBEXexcCritical6 2 5 5 2" xfId="13532" xr:uid="{00000000-0005-0000-0000-0000B7350000}"/>
    <cellStyle name="SAPBEXexcCritical6 2 5 6" xfId="13533" xr:uid="{00000000-0005-0000-0000-0000B8350000}"/>
    <cellStyle name="SAPBEXexcCritical6 2 5 6 2" xfId="13534" xr:uid="{00000000-0005-0000-0000-0000B9350000}"/>
    <cellStyle name="SAPBEXexcCritical6 2 5 7" xfId="13535" xr:uid="{00000000-0005-0000-0000-0000BA350000}"/>
    <cellStyle name="SAPBEXexcCritical6 2 6" xfId="13536" xr:uid="{00000000-0005-0000-0000-0000BB350000}"/>
    <cellStyle name="SAPBEXexcCritical6 2 6 2" xfId="13537" xr:uid="{00000000-0005-0000-0000-0000BC350000}"/>
    <cellStyle name="SAPBEXexcCritical6 2 7" xfId="13538" xr:uid="{00000000-0005-0000-0000-0000BD350000}"/>
    <cellStyle name="SAPBEXexcCritical6 2 7 2" xfId="13539" xr:uid="{00000000-0005-0000-0000-0000BE350000}"/>
    <cellStyle name="SAPBEXexcCritical6 2 8" xfId="13540" xr:uid="{00000000-0005-0000-0000-0000BF350000}"/>
    <cellStyle name="SAPBEXexcCritical6 2 8 2" xfId="13541" xr:uid="{00000000-0005-0000-0000-0000C0350000}"/>
    <cellStyle name="SAPBEXexcCritical6 2 9" xfId="13542" xr:uid="{00000000-0005-0000-0000-0000C1350000}"/>
    <cellStyle name="SAPBEXexcCritical6 2 9 2" xfId="13543" xr:uid="{00000000-0005-0000-0000-0000C2350000}"/>
    <cellStyle name="SAPBEXexcCritical6 3" xfId="13544" xr:uid="{00000000-0005-0000-0000-0000C3350000}"/>
    <cellStyle name="SAPBEXexcCritical6 3 2" xfId="13545" xr:uid="{00000000-0005-0000-0000-0000C4350000}"/>
    <cellStyle name="SAPBEXexcCritical6 3 2 2" xfId="13546" xr:uid="{00000000-0005-0000-0000-0000C5350000}"/>
    <cellStyle name="SAPBEXexcCritical6 3 3" xfId="13547" xr:uid="{00000000-0005-0000-0000-0000C6350000}"/>
    <cellStyle name="SAPBEXexcCritical6 3 3 2" xfId="13548" xr:uid="{00000000-0005-0000-0000-0000C7350000}"/>
    <cellStyle name="SAPBEXexcCritical6 3 4" xfId="13549" xr:uid="{00000000-0005-0000-0000-0000C8350000}"/>
    <cellStyle name="SAPBEXexcCritical6 3 4 2" xfId="13550" xr:uid="{00000000-0005-0000-0000-0000C9350000}"/>
    <cellStyle name="SAPBEXexcCritical6 3 5" xfId="13551" xr:uid="{00000000-0005-0000-0000-0000CA350000}"/>
    <cellStyle name="SAPBEXexcCritical6 3 5 2" xfId="13552" xr:uid="{00000000-0005-0000-0000-0000CB350000}"/>
    <cellStyle name="SAPBEXexcCritical6 3 6" xfId="13553" xr:uid="{00000000-0005-0000-0000-0000CC350000}"/>
    <cellStyle name="SAPBEXexcCritical6 3 6 2" xfId="13554" xr:uid="{00000000-0005-0000-0000-0000CD350000}"/>
    <cellStyle name="SAPBEXexcCritical6 3 7" xfId="13555" xr:uid="{00000000-0005-0000-0000-0000CE350000}"/>
    <cellStyle name="SAPBEXexcCritical6 4" xfId="13556" xr:uid="{00000000-0005-0000-0000-0000CF350000}"/>
    <cellStyle name="SAPBEXexcCritical6 4 2" xfId="13557" xr:uid="{00000000-0005-0000-0000-0000D0350000}"/>
    <cellStyle name="SAPBEXexcCritical6 4 2 2" xfId="13558" xr:uid="{00000000-0005-0000-0000-0000D1350000}"/>
    <cellStyle name="SAPBEXexcCritical6 4 3" xfId="13559" xr:uid="{00000000-0005-0000-0000-0000D2350000}"/>
    <cellStyle name="SAPBEXexcCritical6 4 3 2" xfId="13560" xr:uid="{00000000-0005-0000-0000-0000D3350000}"/>
    <cellStyle name="SAPBEXexcCritical6 4 4" xfId="13561" xr:uid="{00000000-0005-0000-0000-0000D4350000}"/>
    <cellStyle name="SAPBEXexcCritical6 4 4 2" xfId="13562" xr:uid="{00000000-0005-0000-0000-0000D5350000}"/>
    <cellStyle name="SAPBEXexcCritical6 4 5" xfId="13563" xr:uid="{00000000-0005-0000-0000-0000D6350000}"/>
    <cellStyle name="SAPBEXexcCritical6 4 5 2" xfId="13564" xr:uid="{00000000-0005-0000-0000-0000D7350000}"/>
    <cellStyle name="SAPBEXexcCritical6 4 6" xfId="13565" xr:uid="{00000000-0005-0000-0000-0000D8350000}"/>
    <cellStyle name="SAPBEXexcCritical6 4 6 2" xfId="13566" xr:uid="{00000000-0005-0000-0000-0000D9350000}"/>
    <cellStyle name="SAPBEXexcCritical6 4 7" xfId="13567" xr:uid="{00000000-0005-0000-0000-0000DA350000}"/>
    <cellStyle name="SAPBEXexcCritical6 5" xfId="13568" xr:uid="{00000000-0005-0000-0000-0000DB350000}"/>
    <cellStyle name="SAPBEXexcCritical6 5 2" xfId="13569" xr:uid="{00000000-0005-0000-0000-0000DC350000}"/>
    <cellStyle name="SAPBEXexcCritical6 5 2 2" xfId="13570" xr:uid="{00000000-0005-0000-0000-0000DD350000}"/>
    <cellStyle name="SAPBEXexcCritical6 5 3" xfId="13571" xr:uid="{00000000-0005-0000-0000-0000DE350000}"/>
    <cellStyle name="SAPBEXexcCritical6 5 3 2" xfId="13572" xr:uid="{00000000-0005-0000-0000-0000DF350000}"/>
    <cellStyle name="SAPBEXexcCritical6 5 4" xfId="13573" xr:uid="{00000000-0005-0000-0000-0000E0350000}"/>
    <cellStyle name="SAPBEXexcCritical6 5 4 2" xfId="13574" xr:uid="{00000000-0005-0000-0000-0000E1350000}"/>
    <cellStyle name="SAPBEXexcCritical6 5 5" xfId="13575" xr:uid="{00000000-0005-0000-0000-0000E2350000}"/>
    <cellStyle name="SAPBEXexcCritical6 5 5 2" xfId="13576" xr:uid="{00000000-0005-0000-0000-0000E3350000}"/>
    <cellStyle name="SAPBEXexcCritical6 5 6" xfId="13577" xr:uid="{00000000-0005-0000-0000-0000E4350000}"/>
    <cellStyle name="SAPBEXexcCritical6 5 6 2" xfId="13578" xr:uid="{00000000-0005-0000-0000-0000E5350000}"/>
    <cellStyle name="SAPBEXexcCritical6 5 7" xfId="13579" xr:uid="{00000000-0005-0000-0000-0000E6350000}"/>
    <cellStyle name="SAPBEXexcCritical6 6" xfId="13580" xr:uid="{00000000-0005-0000-0000-0000E7350000}"/>
    <cellStyle name="SAPBEXexcCritical6 6 2" xfId="13581" xr:uid="{00000000-0005-0000-0000-0000E8350000}"/>
    <cellStyle name="SAPBEXexcCritical6 6 2 2" xfId="13582" xr:uid="{00000000-0005-0000-0000-0000E9350000}"/>
    <cellStyle name="SAPBEXexcCritical6 6 3" xfId="13583" xr:uid="{00000000-0005-0000-0000-0000EA350000}"/>
    <cellStyle name="SAPBEXexcCritical6 6 3 2" xfId="13584" xr:uid="{00000000-0005-0000-0000-0000EB350000}"/>
    <cellStyle name="SAPBEXexcCritical6 6 4" xfId="13585" xr:uid="{00000000-0005-0000-0000-0000EC350000}"/>
    <cellStyle name="SAPBEXexcCritical6 6 4 2" xfId="13586" xr:uid="{00000000-0005-0000-0000-0000ED350000}"/>
    <cellStyle name="SAPBEXexcCritical6 6 5" xfId="13587" xr:uid="{00000000-0005-0000-0000-0000EE350000}"/>
    <cellStyle name="SAPBEXexcCritical6 6 5 2" xfId="13588" xr:uid="{00000000-0005-0000-0000-0000EF350000}"/>
    <cellStyle name="SAPBEXexcCritical6 6 6" xfId="13589" xr:uid="{00000000-0005-0000-0000-0000F0350000}"/>
    <cellStyle name="SAPBEXexcCritical6 6 6 2" xfId="13590" xr:uid="{00000000-0005-0000-0000-0000F1350000}"/>
    <cellStyle name="SAPBEXexcCritical6 6 7" xfId="13591" xr:uid="{00000000-0005-0000-0000-0000F2350000}"/>
    <cellStyle name="SAPBEXexcCritical6 7" xfId="13592" xr:uid="{00000000-0005-0000-0000-0000F3350000}"/>
    <cellStyle name="SAPBEXexcCritical6 7 2" xfId="13593" xr:uid="{00000000-0005-0000-0000-0000F4350000}"/>
    <cellStyle name="SAPBEXexcCritical6 8" xfId="13594" xr:uid="{00000000-0005-0000-0000-0000F5350000}"/>
    <cellStyle name="SAPBEXexcCritical6 8 2" xfId="13595" xr:uid="{00000000-0005-0000-0000-0000F6350000}"/>
    <cellStyle name="SAPBEXexcCritical6 9" xfId="13596" xr:uid="{00000000-0005-0000-0000-0000F7350000}"/>
    <cellStyle name="SAPBEXexcCritical6 9 2" xfId="13597" xr:uid="{00000000-0005-0000-0000-0000F8350000}"/>
    <cellStyle name="SAPBEXexcGood1" xfId="13598" xr:uid="{00000000-0005-0000-0000-0000F9350000}"/>
    <cellStyle name="SAPBEXexcGood1 10" xfId="13599" xr:uid="{00000000-0005-0000-0000-0000FA350000}"/>
    <cellStyle name="SAPBEXexcGood1 10 2" xfId="13600" xr:uid="{00000000-0005-0000-0000-0000FB350000}"/>
    <cellStyle name="SAPBEXexcGood1 11" xfId="13601" xr:uid="{00000000-0005-0000-0000-0000FC350000}"/>
    <cellStyle name="SAPBEXexcGood1 2" xfId="13602" xr:uid="{00000000-0005-0000-0000-0000FD350000}"/>
    <cellStyle name="SAPBEXexcGood1 2 10" xfId="13603" xr:uid="{00000000-0005-0000-0000-0000FE350000}"/>
    <cellStyle name="SAPBEXexcGood1 2 2" xfId="13604" xr:uid="{00000000-0005-0000-0000-0000FF350000}"/>
    <cellStyle name="SAPBEXexcGood1 2 2 2" xfId="13605" xr:uid="{00000000-0005-0000-0000-000000360000}"/>
    <cellStyle name="SAPBEXexcGood1 2 2 2 2" xfId="13606" xr:uid="{00000000-0005-0000-0000-000001360000}"/>
    <cellStyle name="SAPBEXexcGood1 2 2 3" xfId="13607" xr:uid="{00000000-0005-0000-0000-000002360000}"/>
    <cellStyle name="SAPBEXexcGood1 2 2 3 2" xfId="13608" xr:uid="{00000000-0005-0000-0000-000003360000}"/>
    <cellStyle name="SAPBEXexcGood1 2 2 4" xfId="13609" xr:uid="{00000000-0005-0000-0000-000004360000}"/>
    <cellStyle name="SAPBEXexcGood1 2 2 4 2" xfId="13610" xr:uid="{00000000-0005-0000-0000-000005360000}"/>
    <cellStyle name="SAPBEXexcGood1 2 2 5" xfId="13611" xr:uid="{00000000-0005-0000-0000-000006360000}"/>
    <cellStyle name="SAPBEXexcGood1 2 2 5 2" xfId="13612" xr:uid="{00000000-0005-0000-0000-000007360000}"/>
    <cellStyle name="SAPBEXexcGood1 2 2 6" xfId="13613" xr:uid="{00000000-0005-0000-0000-000008360000}"/>
    <cellStyle name="SAPBEXexcGood1 2 2 6 2" xfId="13614" xr:uid="{00000000-0005-0000-0000-000009360000}"/>
    <cellStyle name="SAPBEXexcGood1 2 2 7" xfId="13615" xr:uid="{00000000-0005-0000-0000-00000A360000}"/>
    <cellStyle name="SAPBEXexcGood1 2 3" xfId="13616" xr:uid="{00000000-0005-0000-0000-00000B360000}"/>
    <cellStyle name="SAPBEXexcGood1 2 3 2" xfId="13617" xr:uid="{00000000-0005-0000-0000-00000C360000}"/>
    <cellStyle name="SAPBEXexcGood1 2 3 2 2" xfId="13618" xr:uid="{00000000-0005-0000-0000-00000D360000}"/>
    <cellStyle name="SAPBEXexcGood1 2 3 3" xfId="13619" xr:uid="{00000000-0005-0000-0000-00000E360000}"/>
    <cellStyle name="SAPBEXexcGood1 2 3 3 2" xfId="13620" xr:uid="{00000000-0005-0000-0000-00000F360000}"/>
    <cellStyle name="SAPBEXexcGood1 2 3 4" xfId="13621" xr:uid="{00000000-0005-0000-0000-000010360000}"/>
    <cellStyle name="SAPBEXexcGood1 2 3 4 2" xfId="13622" xr:uid="{00000000-0005-0000-0000-000011360000}"/>
    <cellStyle name="SAPBEXexcGood1 2 3 5" xfId="13623" xr:uid="{00000000-0005-0000-0000-000012360000}"/>
    <cellStyle name="SAPBEXexcGood1 2 3 5 2" xfId="13624" xr:uid="{00000000-0005-0000-0000-000013360000}"/>
    <cellStyle name="SAPBEXexcGood1 2 3 6" xfId="13625" xr:uid="{00000000-0005-0000-0000-000014360000}"/>
    <cellStyle name="SAPBEXexcGood1 2 3 6 2" xfId="13626" xr:uid="{00000000-0005-0000-0000-000015360000}"/>
    <cellStyle name="SAPBEXexcGood1 2 3 7" xfId="13627" xr:uid="{00000000-0005-0000-0000-000016360000}"/>
    <cellStyle name="SAPBEXexcGood1 2 4" xfId="13628" xr:uid="{00000000-0005-0000-0000-000017360000}"/>
    <cellStyle name="SAPBEXexcGood1 2 4 2" xfId="13629" xr:uid="{00000000-0005-0000-0000-000018360000}"/>
    <cellStyle name="SAPBEXexcGood1 2 4 2 2" xfId="13630" xr:uid="{00000000-0005-0000-0000-000019360000}"/>
    <cellStyle name="SAPBEXexcGood1 2 4 3" xfId="13631" xr:uid="{00000000-0005-0000-0000-00001A360000}"/>
    <cellStyle name="SAPBEXexcGood1 2 4 3 2" xfId="13632" xr:uid="{00000000-0005-0000-0000-00001B360000}"/>
    <cellStyle name="SAPBEXexcGood1 2 4 4" xfId="13633" xr:uid="{00000000-0005-0000-0000-00001C360000}"/>
    <cellStyle name="SAPBEXexcGood1 2 4 4 2" xfId="13634" xr:uid="{00000000-0005-0000-0000-00001D360000}"/>
    <cellStyle name="SAPBEXexcGood1 2 4 5" xfId="13635" xr:uid="{00000000-0005-0000-0000-00001E360000}"/>
    <cellStyle name="SAPBEXexcGood1 2 4 5 2" xfId="13636" xr:uid="{00000000-0005-0000-0000-00001F360000}"/>
    <cellStyle name="SAPBEXexcGood1 2 4 6" xfId="13637" xr:uid="{00000000-0005-0000-0000-000020360000}"/>
    <cellStyle name="SAPBEXexcGood1 2 4 6 2" xfId="13638" xr:uid="{00000000-0005-0000-0000-000021360000}"/>
    <cellStyle name="SAPBEXexcGood1 2 4 7" xfId="13639" xr:uid="{00000000-0005-0000-0000-000022360000}"/>
    <cellStyle name="SAPBEXexcGood1 2 5" xfId="13640" xr:uid="{00000000-0005-0000-0000-000023360000}"/>
    <cellStyle name="SAPBEXexcGood1 2 5 2" xfId="13641" xr:uid="{00000000-0005-0000-0000-000024360000}"/>
    <cellStyle name="SAPBEXexcGood1 2 5 2 2" xfId="13642" xr:uid="{00000000-0005-0000-0000-000025360000}"/>
    <cellStyle name="SAPBEXexcGood1 2 5 3" xfId="13643" xr:uid="{00000000-0005-0000-0000-000026360000}"/>
    <cellStyle name="SAPBEXexcGood1 2 5 3 2" xfId="13644" xr:uid="{00000000-0005-0000-0000-000027360000}"/>
    <cellStyle name="SAPBEXexcGood1 2 5 4" xfId="13645" xr:uid="{00000000-0005-0000-0000-000028360000}"/>
    <cellStyle name="SAPBEXexcGood1 2 5 4 2" xfId="13646" xr:uid="{00000000-0005-0000-0000-000029360000}"/>
    <cellStyle name="SAPBEXexcGood1 2 5 5" xfId="13647" xr:uid="{00000000-0005-0000-0000-00002A360000}"/>
    <cellStyle name="SAPBEXexcGood1 2 5 5 2" xfId="13648" xr:uid="{00000000-0005-0000-0000-00002B360000}"/>
    <cellStyle name="SAPBEXexcGood1 2 5 6" xfId="13649" xr:uid="{00000000-0005-0000-0000-00002C360000}"/>
    <cellStyle name="SAPBEXexcGood1 2 5 6 2" xfId="13650" xr:uid="{00000000-0005-0000-0000-00002D360000}"/>
    <cellStyle name="SAPBEXexcGood1 2 5 7" xfId="13651" xr:uid="{00000000-0005-0000-0000-00002E360000}"/>
    <cellStyle name="SAPBEXexcGood1 2 6" xfId="13652" xr:uid="{00000000-0005-0000-0000-00002F360000}"/>
    <cellStyle name="SAPBEXexcGood1 2 6 2" xfId="13653" xr:uid="{00000000-0005-0000-0000-000030360000}"/>
    <cellStyle name="SAPBEXexcGood1 2 7" xfId="13654" xr:uid="{00000000-0005-0000-0000-000031360000}"/>
    <cellStyle name="SAPBEXexcGood1 2 7 2" xfId="13655" xr:uid="{00000000-0005-0000-0000-000032360000}"/>
    <cellStyle name="SAPBEXexcGood1 2 8" xfId="13656" xr:uid="{00000000-0005-0000-0000-000033360000}"/>
    <cellStyle name="SAPBEXexcGood1 2 8 2" xfId="13657" xr:uid="{00000000-0005-0000-0000-000034360000}"/>
    <cellStyle name="SAPBEXexcGood1 2 9" xfId="13658" xr:uid="{00000000-0005-0000-0000-000035360000}"/>
    <cellStyle name="SAPBEXexcGood1 2 9 2" xfId="13659" xr:uid="{00000000-0005-0000-0000-000036360000}"/>
    <cellStyle name="SAPBEXexcGood1 3" xfId="13660" xr:uid="{00000000-0005-0000-0000-000037360000}"/>
    <cellStyle name="SAPBEXexcGood1 3 2" xfId="13661" xr:uid="{00000000-0005-0000-0000-000038360000}"/>
    <cellStyle name="SAPBEXexcGood1 3 2 2" xfId="13662" xr:uid="{00000000-0005-0000-0000-000039360000}"/>
    <cellStyle name="SAPBEXexcGood1 3 3" xfId="13663" xr:uid="{00000000-0005-0000-0000-00003A360000}"/>
    <cellStyle name="SAPBEXexcGood1 3 3 2" xfId="13664" xr:uid="{00000000-0005-0000-0000-00003B360000}"/>
    <cellStyle name="SAPBEXexcGood1 3 4" xfId="13665" xr:uid="{00000000-0005-0000-0000-00003C360000}"/>
    <cellStyle name="SAPBEXexcGood1 3 4 2" xfId="13666" xr:uid="{00000000-0005-0000-0000-00003D360000}"/>
    <cellStyle name="SAPBEXexcGood1 3 5" xfId="13667" xr:uid="{00000000-0005-0000-0000-00003E360000}"/>
    <cellStyle name="SAPBEXexcGood1 3 5 2" xfId="13668" xr:uid="{00000000-0005-0000-0000-00003F360000}"/>
    <cellStyle name="SAPBEXexcGood1 3 6" xfId="13669" xr:uid="{00000000-0005-0000-0000-000040360000}"/>
    <cellStyle name="SAPBEXexcGood1 3 6 2" xfId="13670" xr:uid="{00000000-0005-0000-0000-000041360000}"/>
    <cellStyle name="SAPBEXexcGood1 3 7" xfId="13671" xr:uid="{00000000-0005-0000-0000-000042360000}"/>
    <cellStyle name="SAPBEXexcGood1 4" xfId="13672" xr:uid="{00000000-0005-0000-0000-000043360000}"/>
    <cellStyle name="SAPBEXexcGood1 4 2" xfId="13673" xr:uid="{00000000-0005-0000-0000-000044360000}"/>
    <cellStyle name="SAPBEXexcGood1 4 2 2" xfId="13674" xr:uid="{00000000-0005-0000-0000-000045360000}"/>
    <cellStyle name="SAPBEXexcGood1 4 3" xfId="13675" xr:uid="{00000000-0005-0000-0000-000046360000}"/>
    <cellStyle name="SAPBEXexcGood1 4 3 2" xfId="13676" xr:uid="{00000000-0005-0000-0000-000047360000}"/>
    <cellStyle name="SAPBEXexcGood1 4 4" xfId="13677" xr:uid="{00000000-0005-0000-0000-000048360000}"/>
    <cellStyle name="SAPBEXexcGood1 4 4 2" xfId="13678" xr:uid="{00000000-0005-0000-0000-000049360000}"/>
    <cellStyle name="SAPBEXexcGood1 4 5" xfId="13679" xr:uid="{00000000-0005-0000-0000-00004A360000}"/>
    <cellStyle name="SAPBEXexcGood1 4 5 2" xfId="13680" xr:uid="{00000000-0005-0000-0000-00004B360000}"/>
    <cellStyle name="SAPBEXexcGood1 4 6" xfId="13681" xr:uid="{00000000-0005-0000-0000-00004C360000}"/>
    <cellStyle name="SAPBEXexcGood1 4 6 2" xfId="13682" xr:uid="{00000000-0005-0000-0000-00004D360000}"/>
    <cellStyle name="SAPBEXexcGood1 4 7" xfId="13683" xr:uid="{00000000-0005-0000-0000-00004E360000}"/>
    <cellStyle name="SAPBEXexcGood1 5" xfId="13684" xr:uid="{00000000-0005-0000-0000-00004F360000}"/>
    <cellStyle name="SAPBEXexcGood1 5 2" xfId="13685" xr:uid="{00000000-0005-0000-0000-000050360000}"/>
    <cellStyle name="SAPBEXexcGood1 5 2 2" xfId="13686" xr:uid="{00000000-0005-0000-0000-000051360000}"/>
    <cellStyle name="SAPBEXexcGood1 5 3" xfId="13687" xr:uid="{00000000-0005-0000-0000-000052360000}"/>
    <cellStyle name="SAPBEXexcGood1 5 3 2" xfId="13688" xr:uid="{00000000-0005-0000-0000-000053360000}"/>
    <cellStyle name="SAPBEXexcGood1 5 4" xfId="13689" xr:uid="{00000000-0005-0000-0000-000054360000}"/>
    <cellStyle name="SAPBEXexcGood1 5 4 2" xfId="13690" xr:uid="{00000000-0005-0000-0000-000055360000}"/>
    <cellStyle name="SAPBEXexcGood1 5 5" xfId="13691" xr:uid="{00000000-0005-0000-0000-000056360000}"/>
    <cellStyle name="SAPBEXexcGood1 5 5 2" xfId="13692" xr:uid="{00000000-0005-0000-0000-000057360000}"/>
    <cellStyle name="SAPBEXexcGood1 5 6" xfId="13693" xr:uid="{00000000-0005-0000-0000-000058360000}"/>
    <cellStyle name="SAPBEXexcGood1 5 6 2" xfId="13694" xr:uid="{00000000-0005-0000-0000-000059360000}"/>
    <cellStyle name="SAPBEXexcGood1 5 7" xfId="13695" xr:uid="{00000000-0005-0000-0000-00005A360000}"/>
    <cellStyle name="SAPBEXexcGood1 6" xfId="13696" xr:uid="{00000000-0005-0000-0000-00005B360000}"/>
    <cellStyle name="SAPBEXexcGood1 6 2" xfId="13697" xr:uid="{00000000-0005-0000-0000-00005C360000}"/>
    <cellStyle name="SAPBEXexcGood1 6 2 2" xfId="13698" xr:uid="{00000000-0005-0000-0000-00005D360000}"/>
    <cellStyle name="SAPBEXexcGood1 6 3" xfId="13699" xr:uid="{00000000-0005-0000-0000-00005E360000}"/>
    <cellStyle name="SAPBEXexcGood1 6 3 2" xfId="13700" xr:uid="{00000000-0005-0000-0000-00005F360000}"/>
    <cellStyle name="SAPBEXexcGood1 6 4" xfId="13701" xr:uid="{00000000-0005-0000-0000-000060360000}"/>
    <cellStyle name="SAPBEXexcGood1 6 4 2" xfId="13702" xr:uid="{00000000-0005-0000-0000-000061360000}"/>
    <cellStyle name="SAPBEXexcGood1 6 5" xfId="13703" xr:uid="{00000000-0005-0000-0000-000062360000}"/>
    <cellStyle name="SAPBEXexcGood1 6 5 2" xfId="13704" xr:uid="{00000000-0005-0000-0000-000063360000}"/>
    <cellStyle name="SAPBEXexcGood1 6 6" xfId="13705" xr:uid="{00000000-0005-0000-0000-000064360000}"/>
    <cellStyle name="SAPBEXexcGood1 6 6 2" xfId="13706" xr:uid="{00000000-0005-0000-0000-000065360000}"/>
    <cellStyle name="SAPBEXexcGood1 6 7" xfId="13707" xr:uid="{00000000-0005-0000-0000-000066360000}"/>
    <cellStyle name="SAPBEXexcGood1 7" xfId="13708" xr:uid="{00000000-0005-0000-0000-000067360000}"/>
    <cellStyle name="SAPBEXexcGood1 7 2" xfId="13709" xr:uid="{00000000-0005-0000-0000-000068360000}"/>
    <cellStyle name="SAPBEXexcGood1 8" xfId="13710" xr:uid="{00000000-0005-0000-0000-000069360000}"/>
    <cellStyle name="SAPBEXexcGood1 8 2" xfId="13711" xr:uid="{00000000-0005-0000-0000-00006A360000}"/>
    <cellStyle name="SAPBEXexcGood1 9" xfId="13712" xr:uid="{00000000-0005-0000-0000-00006B360000}"/>
    <cellStyle name="SAPBEXexcGood1 9 2" xfId="13713" xr:uid="{00000000-0005-0000-0000-00006C360000}"/>
    <cellStyle name="SAPBEXexcGood2" xfId="13714" xr:uid="{00000000-0005-0000-0000-00006D360000}"/>
    <cellStyle name="SAPBEXexcGood2 10" xfId="13715" xr:uid="{00000000-0005-0000-0000-00006E360000}"/>
    <cellStyle name="SAPBEXexcGood2 10 2" xfId="13716" xr:uid="{00000000-0005-0000-0000-00006F360000}"/>
    <cellStyle name="SAPBEXexcGood2 11" xfId="13717" xr:uid="{00000000-0005-0000-0000-000070360000}"/>
    <cellStyle name="SAPBEXexcGood2 2" xfId="13718" xr:uid="{00000000-0005-0000-0000-000071360000}"/>
    <cellStyle name="SAPBEXexcGood2 2 10" xfId="13719" xr:uid="{00000000-0005-0000-0000-000072360000}"/>
    <cellStyle name="SAPBEXexcGood2 2 2" xfId="13720" xr:uid="{00000000-0005-0000-0000-000073360000}"/>
    <cellStyle name="SAPBEXexcGood2 2 2 2" xfId="13721" xr:uid="{00000000-0005-0000-0000-000074360000}"/>
    <cellStyle name="SAPBEXexcGood2 2 2 2 2" xfId="13722" xr:uid="{00000000-0005-0000-0000-000075360000}"/>
    <cellStyle name="SAPBEXexcGood2 2 2 3" xfId="13723" xr:uid="{00000000-0005-0000-0000-000076360000}"/>
    <cellStyle name="SAPBEXexcGood2 2 2 3 2" xfId="13724" xr:uid="{00000000-0005-0000-0000-000077360000}"/>
    <cellStyle name="SAPBEXexcGood2 2 2 4" xfId="13725" xr:uid="{00000000-0005-0000-0000-000078360000}"/>
    <cellStyle name="SAPBEXexcGood2 2 2 4 2" xfId="13726" xr:uid="{00000000-0005-0000-0000-000079360000}"/>
    <cellStyle name="SAPBEXexcGood2 2 2 5" xfId="13727" xr:uid="{00000000-0005-0000-0000-00007A360000}"/>
    <cellStyle name="SAPBEXexcGood2 2 2 5 2" xfId="13728" xr:uid="{00000000-0005-0000-0000-00007B360000}"/>
    <cellStyle name="SAPBEXexcGood2 2 2 6" xfId="13729" xr:uid="{00000000-0005-0000-0000-00007C360000}"/>
    <cellStyle name="SAPBEXexcGood2 2 2 6 2" xfId="13730" xr:uid="{00000000-0005-0000-0000-00007D360000}"/>
    <cellStyle name="SAPBEXexcGood2 2 2 7" xfId="13731" xr:uid="{00000000-0005-0000-0000-00007E360000}"/>
    <cellStyle name="SAPBEXexcGood2 2 3" xfId="13732" xr:uid="{00000000-0005-0000-0000-00007F360000}"/>
    <cellStyle name="SAPBEXexcGood2 2 3 2" xfId="13733" xr:uid="{00000000-0005-0000-0000-000080360000}"/>
    <cellStyle name="SAPBEXexcGood2 2 3 2 2" xfId="13734" xr:uid="{00000000-0005-0000-0000-000081360000}"/>
    <cellStyle name="SAPBEXexcGood2 2 3 3" xfId="13735" xr:uid="{00000000-0005-0000-0000-000082360000}"/>
    <cellStyle name="SAPBEXexcGood2 2 3 3 2" xfId="13736" xr:uid="{00000000-0005-0000-0000-000083360000}"/>
    <cellStyle name="SAPBEXexcGood2 2 3 4" xfId="13737" xr:uid="{00000000-0005-0000-0000-000084360000}"/>
    <cellStyle name="SAPBEXexcGood2 2 3 4 2" xfId="13738" xr:uid="{00000000-0005-0000-0000-000085360000}"/>
    <cellStyle name="SAPBEXexcGood2 2 3 5" xfId="13739" xr:uid="{00000000-0005-0000-0000-000086360000}"/>
    <cellStyle name="SAPBEXexcGood2 2 3 5 2" xfId="13740" xr:uid="{00000000-0005-0000-0000-000087360000}"/>
    <cellStyle name="SAPBEXexcGood2 2 3 6" xfId="13741" xr:uid="{00000000-0005-0000-0000-000088360000}"/>
    <cellStyle name="SAPBEXexcGood2 2 3 6 2" xfId="13742" xr:uid="{00000000-0005-0000-0000-000089360000}"/>
    <cellStyle name="SAPBEXexcGood2 2 3 7" xfId="13743" xr:uid="{00000000-0005-0000-0000-00008A360000}"/>
    <cellStyle name="SAPBEXexcGood2 2 4" xfId="13744" xr:uid="{00000000-0005-0000-0000-00008B360000}"/>
    <cellStyle name="SAPBEXexcGood2 2 4 2" xfId="13745" xr:uid="{00000000-0005-0000-0000-00008C360000}"/>
    <cellStyle name="SAPBEXexcGood2 2 4 2 2" xfId="13746" xr:uid="{00000000-0005-0000-0000-00008D360000}"/>
    <cellStyle name="SAPBEXexcGood2 2 4 3" xfId="13747" xr:uid="{00000000-0005-0000-0000-00008E360000}"/>
    <cellStyle name="SAPBEXexcGood2 2 4 3 2" xfId="13748" xr:uid="{00000000-0005-0000-0000-00008F360000}"/>
    <cellStyle name="SAPBEXexcGood2 2 4 4" xfId="13749" xr:uid="{00000000-0005-0000-0000-000090360000}"/>
    <cellStyle name="SAPBEXexcGood2 2 4 4 2" xfId="13750" xr:uid="{00000000-0005-0000-0000-000091360000}"/>
    <cellStyle name="SAPBEXexcGood2 2 4 5" xfId="13751" xr:uid="{00000000-0005-0000-0000-000092360000}"/>
    <cellStyle name="SAPBEXexcGood2 2 4 5 2" xfId="13752" xr:uid="{00000000-0005-0000-0000-000093360000}"/>
    <cellStyle name="SAPBEXexcGood2 2 4 6" xfId="13753" xr:uid="{00000000-0005-0000-0000-000094360000}"/>
    <cellStyle name="SAPBEXexcGood2 2 4 6 2" xfId="13754" xr:uid="{00000000-0005-0000-0000-000095360000}"/>
    <cellStyle name="SAPBEXexcGood2 2 4 7" xfId="13755" xr:uid="{00000000-0005-0000-0000-000096360000}"/>
    <cellStyle name="SAPBEXexcGood2 2 5" xfId="13756" xr:uid="{00000000-0005-0000-0000-000097360000}"/>
    <cellStyle name="SAPBEXexcGood2 2 5 2" xfId="13757" xr:uid="{00000000-0005-0000-0000-000098360000}"/>
    <cellStyle name="SAPBEXexcGood2 2 5 2 2" xfId="13758" xr:uid="{00000000-0005-0000-0000-000099360000}"/>
    <cellStyle name="SAPBEXexcGood2 2 5 3" xfId="13759" xr:uid="{00000000-0005-0000-0000-00009A360000}"/>
    <cellStyle name="SAPBEXexcGood2 2 5 3 2" xfId="13760" xr:uid="{00000000-0005-0000-0000-00009B360000}"/>
    <cellStyle name="SAPBEXexcGood2 2 5 4" xfId="13761" xr:uid="{00000000-0005-0000-0000-00009C360000}"/>
    <cellStyle name="SAPBEXexcGood2 2 5 4 2" xfId="13762" xr:uid="{00000000-0005-0000-0000-00009D360000}"/>
    <cellStyle name="SAPBEXexcGood2 2 5 5" xfId="13763" xr:uid="{00000000-0005-0000-0000-00009E360000}"/>
    <cellStyle name="SAPBEXexcGood2 2 5 5 2" xfId="13764" xr:uid="{00000000-0005-0000-0000-00009F360000}"/>
    <cellStyle name="SAPBEXexcGood2 2 5 6" xfId="13765" xr:uid="{00000000-0005-0000-0000-0000A0360000}"/>
    <cellStyle name="SAPBEXexcGood2 2 5 6 2" xfId="13766" xr:uid="{00000000-0005-0000-0000-0000A1360000}"/>
    <cellStyle name="SAPBEXexcGood2 2 5 7" xfId="13767" xr:uid="{00000000-0005-0000-0000-0000A2360000}"/>
    <cellStyle name="SAPBEXexcGood2 2 6" xfId="13768" xr:uid="{00000000-0005-0000-0000-0000A3360000}"/>
    <cellStyle name="SAPBEXexcGood2 2 6 2" xfId="13769" xr:uid="{00000000-0005-0000-0000-0000A4360000}"/>
    <cellStyle name="SAPBEXexcGood2 2 7" xfId="13770" xr:uid="{00000000-0005-0000-0000-0000A5360000}"/>
    <cellStyle name="SAPBEXexcGood2 2 7 2" xfId="13771" xr:uid="{00000000-0005-0000-0000-0000A6360000}"/>
    <cellStyle name="SAPBEXexcGood2 2 8" xfId="13772" xr:uid="{00000000-0005-0000-0000-0000A7360000}"/>
    <cellStyle name="SAPBEXexcGood2 2 8 2" xfId="13773" xr:uid="{00000000-0005-0000-0000-0000A8360000}"/>
    <cellStyle name="SAPBEXexcGood2 2 9" xfId="13774" xr:uid="{00000000-0005-0000-0000-0000A9360000}"/>
    <cellStyle name="SAPBEXexcGood2 2 9 2" xfId="13775" xr:uid="{00000000-0005-0000-0000-0000AA360000}"/>
    <cellStyle name="SAPBEXexcGood2 3" xfId="13776" xr:uid="{00000000-0005-0000-0000-0000AB360000}"/>
    <cellStyle name="SAPBEXexcGood2 3 2" xfId="13777" xr:uid="{00000000-0005-0000-0000-0000AC360000}"/>
    <cellStyle name="SAPBEXexcGood2 3 2 2" xfId="13778" xr:uid="{00000000-0005-0000-0000-0000AD360000}"/>
    <cellStyle name="SAPBEXexcGood2 3 3" xfId="13779" xr:uid="{00000000-0005-0000-0000-0000AE360000}"/>
    <cellStyle name="SAPBEXexcGood2 3 3 2" xfId="13780" xr:uid="{00000000-0005-0000-0000-0000AF360000}"/>
    <cellStyle name="SAPBEXexcGood2 3 4" xfId="13781" xr:uid="{00000000-0005-0000-0000-0000B0360000}"/>
    <cellStyle name="SAPBEXexcGood2 3 4 2" xfId="13782" xr:uid="{00000000-0005-0000-0000-0000B1360000}"/>
    <cellStyle name="SAPBEXexcGood2 3 5" xfId="13783" xr:uid="{00000000-0005-0000-0000-0000B2360000}"/>
    <cellStyle name="SAPBEXexcGood2 3 5 2" xfId="13784" xr:uid="{00000000-0005-0000-0000-0000B3360000}"/>
    <cellStyle name="SAPBEXexcGood2 3 6" xfId="13785" xr:uid="{00000000-0005-0000-0000-0000B4360000}"/>
    <cellStyle name="SAPBEXexcGood2 3 6 2" xfId="13786" xr:uid="{00000000-0005-0000-0000-0000B5360000}"/>
    <cellStyle name="SAPBEXexcGood2 3 7" xfId="13787" xr:uid="{00000000-0005-0000-0000-0000B6360000}"/>
    <cellStyle name="SAPBEXexcGood2 4" xfId="13788" xr:uid="{00000000-0005-0000-0000-0000B7360000}"/>
    <cellStyle name="SAPBEXexcGood2 4 2" xfId="13789" xr:uid="{00000000-0005-0000-0000-0000B8360000}"/>
    <cellStyle name="SAPBEXexcGood2 4 2 2" xfId="13790" xr:uid="{00000000-0005-0000-0000-0000B9360000}"/>
    <cellStyle name="SAPBEXexcGood2 4 3" xfId="13791" xr:uid="{00000000-0005-0000-0000-0000BA360000}"/>
    <cellStyle name="SAPBEXexcGood2 4 3 2" xfId="13792" xr:uid="{00000000-0005-0000-0000-0000BB360000}"/>
    <cellStyle name="SAPBEXexcGood2 4 4" xfId="13793" xr:uid="{00000000-0005-0000-0000-0000BC360000}"/>
    <cellStyle name="SAPBEXexcGood2 4 4 2" xfId="13794" xr:uid="{00000000-0005-0000-0000-0000BD360000}"/>
    <cellStyle name="SAPBEXexcGood2 4 5" xfId="13795" xr:uid="{00000000-0005-0000-0000-0000BE360000}"/>
    <cellStyle name="SAPBEXexcGood2 4 5 2" xfId="13796" xr:uid="{00000000-0005-0000-0000-0000BF360000}"/>
    <cellStyle name="SAPBEXexcGood2 4 6" xfId="13797" xr:uid="{00000000-0005-0000-0000-0000C0360000}"/>
    <cellStyle name="SAPBEXexcGood2 4 6 2" xfId="13798" xr:uid="{00000000-0005-0000-0000-0000C1360000}"/>
    <cellStyle name="SAPBEXexcGood2 4 7" xfId="13799" xr:uid="{00000000-0005-0000-0000-0000C2360000}"/>
    <cellStyle name="SAPBEXexcGood2 5" xfId="13800" xr:uid="{00000000-0005-0000-0000-0000C3360000}"/>
    <cellStyle name="SAPBEXexcGood2 5 2" xfId="13801" xr:uid="{00000000-0005-0000-0000-0000C4360000}"/>
    <cellStyle name="SAPBEXexcGood2 5 2 2" xfId="13802" xr:uid="{00000000-0005-0000-0000-0000C5360000}"/>
    <cellStyle name="SAPBEXexcGood2 5 3" xfId="13803" xr:uid="{00000000-0005-0000-0000-0000C6360000}"/>
    <cellStyle name="SAPBEXexcGood2 5 3 2" xfId="13804" xr:uid="{00000000-0005-0000-0000-0000C7360000}"/>
    <cellStyle name="SAPBEXexcGood2 5 4" xfId="13805" xr:uid="{00000000-0005-0000-0000-0000C8360000}"/>
    <cellStyle name="SAPBEXexcGood2 5 4 2" xfId="13806" xr:uid="{00000000-0005-0000-0000-0000C9360000}"/>
    <cellStyle name="SAPBEXexcGood2 5 5" xfId="13807" xr:uid="{00000000-0005-0000-0000-0000CA360000}"/>
    <cellStyle name="SAPBEXexcGood2 5 5 2" xfId="13808" xr:uid="{00000000-0005-0000-0000-0000CB360000}"/>
    <cellStyle name="SAPBEXexcGood2 5 6" xfId="13809" xr:uid="{00000000-0005-0000-0000-0000CC360000}"/>
    <cellStyle name="SAPBEXexcGood2 5 6 2" xfId="13810" xr:uid="{00000000-0005-0000-0000-0000CD360000}"/>
    <cellStyle name="SAPBEXexcGood2 5 7" xfId="13811" xr:uid="{00000000-0005-0000-0000-0000CE360000}"/>
    <cellStyle name="SAPBEXexcGood2 6" xfId="13812" xr:uid="{00000000-0005-0000-0000-0000CF360000}"/>
    <cellStyle name="SAPBEXexcGood2 6 2" xfId="13813" xr:uid="{00000000-0005-0000-0000-0000D0360000}"/>
    <cellStyle name="SAPBEXexcGood2 6 2 2" xfId="13814" xr:uid="{00000000-0005-0000-0000-0000D1360000}"/>
    <cellStyle name="SAPBEXexcGood2 6 3" xfId="13815" xr:uid="{00000000-0005-0000-0000-0000D2360000}"/>
    <cellStyle name="SAPBEXexcGood2 6 3 2" xfId="13816" xr:uid="{00000000-0005-0000-0000-0000D3360000}"/>
    <cellStyle name="SAPBEXexcGood2 6 4" xfId="13817" xr:uid="{00000000-0005-0000-0000-0000D4360000}"/>
    <cellStyle name="SAPBEXexcGood2 6 4 2" xfId="13818" xr:uid="{00000000-0005-0000-0000-0000D5360000}"/>
    <cellStyle name="SAPBEXexcGood2 6 5" xfId="13819" xr:uid="{00000000-0005-0000-0000-0000D6360000}"/>
    <cellStyle name="SAPBEXexcGood2 6 5 2" xfId="13820" xr:uid="{00000000-0005-0000-0000-0000D7360000}"/>
    <cellStyle name="SAPBEXexcGood2 6 6" xfId="13821" xr:uid="{00000000-0005-0000-0000-0000D8360000}"/>
    <cellStyle name="SAPBEXexcGood2 6 6 2" xfId="13822" xr:uid="{00000000-0005-0000-0000-0000D9360000}"/>
    <cellStyle name="SAPBEXexcGood2 6 7" xfId="13823" xr:uid="{00000000-0005-0000-0000-0000DA360000}"/>
    <cellStyle name="SAPBEXexcGood2 7" xfId="13824" xr:uid="{00000000-0005-0000-0000-0000DB360000}"/>
    <cellStyle name="SAPBEXexcGood2 7 2" xfId="13825" xr:uid="{00000000-0005-0000-0000-0000DC360000}"/>
    <cellStyle name="SAPBEXexcGood2 8" xfId="13826" xr:uid="{00000000-0005-0000-0000-0000DD360000}"/>
    <cellStyle name="SAPBEXexcGood2 8 2" xfId="13827" xr:uid="{00000000-0005-0000-0000-0000DE360000}"/>
    <cellStyle name="SAPBEXexcGood2 9" xfId="13828" xr:uid="{00000000-0005-0000-0000-0000DF360000}"/>
    <cellStyle name="SAPBEXexcGood2 9 2" xfId="13829" xr:uid="{00000000-0005-0000-0000-0000E0360000}"/>
    <cellStyle name="SAPBEXexcGood3" xfId="13830" xr:uid="{00000000-0005-0000-0000-0000E1360000}"/>
    <cellStyle name="SAPBEXexcGood3 10" xfId="13831" xr:uid="{00000000-0005-0000-0000-0000E2360000}"/>
    <cellStyle name="SAPBEXexcGood3 10 2" xfId="13832" xr:uid="{00000000-0005-0000-0000-0000E3360000}"/>
    <cellStyle name="SAPBEXexcGood3 11" xfId="13833" xr:uid="{00000000-0005-0000-0000-0000E4360000}"/>
    <cellStyle name="SAPBEXexcGood3 2" xfId="13834" xr:uid="{00000000-0005-0000-0000-0000E5360000}"/>
    <cellStyle name="SAPBEXexcGood3 2 10" xfId="13835" xr:uid="{00000000-0005-0000-0000-0000E6360000}"/>
    <cellStyle name="SAPBEXexcGood3 2 2" xfId="13836" xr:uid="{00000000-0005-0000-0000-0000E7360000}"/>
    <cellStyle name="SAPBEXexcGood3 2 2 2" xfId="13837" xr:uid="{00000000-0005-0000-0000-0000E8360000}"/>
    <cellStyle name="SAPBEXexcGood3 2 2 2 2" xfId="13838" xr:uid="{00000000-0005-0000-0000-0000E9360000}"/>
    <cellStyle name="SAPBEXexcGood3 2 2 3" xfId="13839" xr:uid="{00000000-0005-0000-0000-0000EA360000}"/>
    <cellStyle name="SAPBEXexcGood3 2 2 3 2" xfId="13840" xr:uid="{00000000-0005-0000-0000-0000EB360000}"/>
    <cellStyle name="SAPBEXexcGood3 2 2 4" xfId="13841" xr:uid="{00000000-0005-0000-0000-0000EC360000}"/>
    <cellStyle name="SAPBEXexcGood3 2 2 4 2" xfId="13842" xr:uid="{00000000-0005-0000-0000-0000ED360000}"/>
    <cellStyle name="SAPBEXexcGood3 2 2 5" xfId="13843" xr:uid="{00000000-0005-0000-0000-0000EE360000}"/>
    <cellStyle name="SAPBEXexcGood3 2 2 5 2" xfId="13844" xr:uid="{00000000-0005-0000-0000-0000EF360000}"/>
    <cellStyle name="SAPBEXexcGood3 2 2 6" xfId="13845" xr:uid="{00000000-0005-0000-0000-0000F0360000}"/>
    <cellStyle name="SAPBEXexcGood3 2 2 6 2" xfId="13846" xr:uid="{00000000-0005-0000-0000-0000F1360000}"/>
    <cellStyle name="SAPBEXexcGood3 2 2 7" xfId="13847" xr:uid="{00000000-0005-0000-0000-0000F2360000}"/>
    <cellStyle name="SAPBEXexcGood3 2 3" xfId="13848" xr:uid="{00000000-0005-0000-0000-0000F3360000}"/>
    <cellStyle name="SAPBEXexcGood3 2 3 2" xfId="13849" xr:uid="{00000000-0005-0000-0000-0000F4360000}"/>
    <cellStyle name="SAPBEXexcGood3 2 3 2 2" xfId="13850" xr:uid="{00000000-0005-0000-0000-0000F5360000}"/>
    <cellStyle name="SAPBEXexcGood3 2 3 3" xfId="13851" xr:uid="{00000000-0005-0000-0000-0000F6360000}"/>
    <cellStyle name="SAPBEXexcGood3 2 3 3 2" xfId="13852" xr:uid="{00000000-0005-0000-0000-0000F7360000}"/>
    <cellStyle name="SAPBEXexcGood3 2 3 4" xfId="13853" xr:uid="{00000000-0005-0000-0000-0000F8360000}"/>
    <cellStyle name="SAPBEXexcGood3 2 3 4 2" xfId="13854" xr:uid="{00000000-0005-0000-0000-0000F9360000}"/>
    <cellStyle name="SAPBEXexcGood3 2 3 5" xfId="13855" xr:uid="{00000000-0005-0000-0000-0000FA360000}"/>
    <cellStyle name="SAPBEXexcGood3 2 3 5 2" xfId="13856" xr:uid="{00000000-0005-0000-0000-0000FB360000}"/>
    <cellStyle name="SAPBEXexcGood3 2 3 6" xfId="13857" xr:uid="{00000000-0005-0000-0000-0000FC360000}"/>
    <cellStyle name="SAPBEXexcGood3 2 3 6 2" xfId="13858" xr:uid="{00000000-0005-0000-0000-0000FD360000}"/>
    <cellStyle name="SAPBEXexcGood3 2 3 7" xfId="13859" xr:uid="{00000000-0005-0000-0000-0000FE360000}"/>
    <cellStyle name="SAPBEXexcGood3 2 4" xfId="13860" xr:uid="{00000000-0005-0000-0000-0000FF360000}"/>
    <cellStyle name="SAPBEXexcGood3 2 4 2" xfId="13861" xr:uid="{00000000-0005-0000-0000-000000370000}"/>
    <cellStyle name="SAPBEXexcGood3 2 4 2 2" xfId="13862" xr:uid="{00000000-0005-0000-0000-000001370000}"/>
    <cellStyle name="SAPBEXexcGood3 2 4 3" xfId="13863" xr:uid="{00000000-0005-0000-0000-000002370000}"/>
    <cellStyle name="SAPBEXexcGood3 2 4 3 2" xfId="13864" xr:uid="{00000000-0005-0000-0000-000003370000}"/>
    <cellStyle name="SAPBEXexcGood3 2 4 4" xfId="13865" xr:uid="{00000000-0005-0000-0000-000004370000}"/>
    <cellStyle name="SAPBEXexcGood3 2 4 4 2" xfId="13866" xr:uid="{00000000-0005-0000-0000-000005370000}"/>
    <cellStyle name="SAPBEXexcGood3 2 4 5" xfId="13867" xr:uid="{00000000-0005-0000-0000-000006370000}"/>
    <cellStyle name="SAPBEXexcGood3 2 4 5 2" xfId="13868" xr:uid="{00000000-0005-0000-0000-000007370000}"/>
    <cellStyle name="SAPBEXexcGood3 2 4 6" xfId="13869" xr:uid="{00000000-0005-0000-0000-000008370000}"/>
    <cellStyle name="SAPBEXexcGood3 2 4 6 2" xfId="13870" xr:uid="{00000000-0005-0000-0000-000009370000}"/>
    <cellStyle name="SAPBEXexcGood3 2 4 7" xfId="13871" xr:uid="{00000000-0005-0000-0000-00000A370000}"/>
    <cellStyle name="SAPBEXexcGood3 2 5" xfId="13872" xr:uid="{00000000-0005-0000-0000-00000B370000}"/>
    <cellStyle name="SAPBEXexcGood3 2 5 2" xfId="13873" xr:uid="{00000000-0005-0000-0000-00000C370000}"/>
    <cellStyle name="SAPBEXexcGood3 2 5 2 2" xfId="13874" xr:uid="{00000000-0005-0000-0000-00000D370000}"/>
    <cellStyle name="SAPBEXexcGood3 2 5 3" xfId="13875" xr:uid="{00000000-0005-0000-0000-00000E370000}"/>
    <cellStyle name="SAPBEXexcGood3 2 5 3 2" xfId="13876" xr:uid="{00000000-0005-0000-0000-00000F370000}"/>
    <cellStyle name="SAPBEXexcGood3 2 5 4" xfId="13877" xr:uid="{00000000-0005-0000-0000-000010370000}"/>
    <cellStyle name="SAPBEXexcGood3 2 5 4 2" xfId="13878" xr:uid="{00000000-0005-0000-0000-000011370000}"/>
    <cellStyle name="SAPBEXexcGood3 2 5 5" xfId="13879" xr:uid="{00000000-0005-0000-0000-000012370000}"/>
    <cellStyle name="SAPBEXexcGood3 2 5 5 2" xfId="13880" xr:uid="{00000000-0005-0000-0000-000013370000}"/>
    <cellStyle name="SAPBEXexcGood3 2 5 6" xfId="13881" xr:uid="{00000000-0005-0000-0000-000014370000}"/>
    <cellStyle name="SAPBEXexcGood3 2 5 6 2" xfId="13882" xr:uid="{00000000-0005-0000-0000-000015370000}"/>
    <cellStyle name="SAPBEXexcGood3 2 5 7" xfId="13883" xr:uid="{00000000-0005-0000-0000-000016370000}"/>
    <cellStyle name="SAPBEXexcGood3 2 6" xfId="13884" xr:uid="{00000000-0005-0000-0000-000017370000}"/>
    <cellStyle name="SAPBEXexcGood3 2 6 2" xfId="13885" xr:uid="{00000000-0005-0000-0000-000018370000}"/>
    <cellStyle name="SAPBEXexcGood3 2 7" xfId="13886" xr:uid="{00000000-0005-0000-0000-000019370000}"/>
    <cellStyle name="SAPBEXexcGood3 2 7 2" xfId="13887" xr:uid="{00000000-0005-0000-0000-00001A370000}"/>
    <cellStyle name="SAPBEXexcGood3 2 8" xfId="13888" xr:uid="{00000000-0005-0000-0000-00001B370000}"/>
    <cellStyle name="SAPBEXexcGood3 2 8 2" xfId="13889" xr:uid="{00000000-0005-0000-0000-00001C370000}"/>
    <cellStyle name="SAPBEXexcGood3 2 9" xfId="13890" xr:uid="{00000000-0005-0000-0000-00001D370000}"/>
    <cellStyle name="SAPBEXexcGood3 2 9 2" xfId="13891" xr:uid="{00000000-0005-0000-0000-00001E370000}"/>
    <cellStyle name="SAPBEXexcGood3 3" xfId="13892" xr:uid="{00000000-0005-0000-0000-00001F370000}"/>
    <cellStyle name="SAPBEXexcGood3 3 2" xfId="13893" xr:uid="{00000000-0005-0000-0000-000020370000}"/>
    <cellStyle name="SAPBEXexcGood3 3 2 2" xfId="13894" xr:uid="{00000000-0005-0000-0000-000021370000}"/>
    <cellStyle name="SAPBEXexcGood3 3 3" xfId="13895" xr:uid="{00000000-0005-0000-0000-000022370000}"/>
    <cellStyle name="SAPBEXexcGood3 3 3 2" xfId="13896" xr:uid="{00000000-0005-0000-0000-000023370000}"/>
    <cellStyle name="SAPBEXexcGood3 3 4" xfId="13897" xr:uid="{00000000-0005-0000-0000-000024370000}"/>
    <cellStyle name="SAPBEXexcGood3 3 4 2" xfId="13898" xr:uid="{00000000-0005-0000-0000-000025370000}"/>
    <cellStyle name="SAPBEXexcGood3 3 5" xfId="13899" xr:uid="{00000000-0005-0000-0000-000026370000}"/>
    <cellStyle name="SAPBEXexcGood3 3 5 2" xfId="13900" xr:uid="{00000000-0005-0000-0000-000027370000}"/>
    <cellStyle name="SAPBEXexcGood3 3 6" xfId="13901" xr:uid="{00000000-0005-0000-0000-000028370000}"/>
    <cellStyle name="SAPBEXexcGood3 3 6 2" xfId="13902" xr:uid="{00000000-0005-0000-0000-000029370000}"/>
    <cellStyle name="SAPBEXexcGood3 3 7" xfId="13903" xr:uid="{00000000-0005-0000-0000-00002A370000}"/>
    <cellStyle name="SAPBEXexcGood3 4" xfId="13904" xr:uid="{00000000-0005-0000-0000-00002B370000}"/>
    <cellStyle name="SAPBEXexcGood3 4 2" xfId="13905" xr:uid="{00000000-0005-0000-0000-00002C370000}"/>
    <cellStyle name="SAPBEXexcGood3 4 2 2" xfId="13906" xr:uid="{00000000-0005-0000-0000-00002D370000}"/>
    <cellStyle name="SAPBEXexcGood3 4 3" xfId="13907" xr:uid="{00000000-0005-0000-0000-00002E370000}"/>
    <cellStyle name="SAPBEXexcGood3 4 3 2" xfId="13908" xr:uid="{00000000-0005-0000-0000-00002F370000}"/>
    <cellStyle name="SAPBEXexcGood3 4 4" xfId="13909" xr:uid="{00000000-0005-0000-0000-000030370000}"/>
    <cellStyle name="SAPBEXexcGood3 4 4 2" xfId="13910" xr:uid="{00000000-0005-0000-0000-000031370000}"/>
    <cellStyle name="SAPBEXexcGood3 4 5" xfId="13911" xr:uid="{00000000-0005-0000-0000-000032370000}"/>
    <cellStyle name="SAPBEXexcGood3 4 5 2" xfId="13912" xr:uid="{00000000-0005-0000-0000-000033370000}"/>
    <cellStyle name="SAPBEXexcGood3 4 6" xfId="13913" xr:uid="{00000000-0005-0000-0000-000034370000}"/>
    <cellStyle name="SAPBEXexcGood3 4 6 2" xfId="13914" xr:uid="{00000000-0005-0000-0000-000035370000}"/>
    <cellStyle name="SAPBEXexcGood3 4 7" xfId="13915" xr:uid="{00000000-0005-0000-0000-000036370000}"/>
    <cellStyle name="SAPBEXexcGood3 5" xfId="13916" xr:uid="{00000000-0005-0000-0000-000037370000}"/>
    <cellStyle name="SAPBEXexcGood3 5 2" xfId="13917" xr:uid="{00000000-0005-0000-0000-000038370000}"/>
    <cellStyle name="SAPBEXexcGood3 5 2 2" xfId="13918" xr:uid="{00000000-0005-0000-0000-000039370000}"/>
    <cellStyle name="SAPBEXexcGood3 5 3" xfId="13919" xr:uid="{00000000-0005-0000-0000-00003A370000}"/>
    <cellStyle name="SAPBEXexcGood3 5 3 2" xfId="13920" xr:uid="{00000000-0005-0000-0000-00003B370000}"/>
    <cellStyle name="SAPBEXexcGood3 5 4" xfId="13921" xr:uid="{00000000-0005-0000-0000-00003C370000}"/>
    <cellStyle name="SAPBEXexcGood3 5 4 2" xfId="13922" xr:uid="{00000000-0005-0000-0000-00003D370000}"/>
    <cellStyle name="SAPBEXexcGood3 5 5" xfId="13923" xr:uid="{00000000-0005-0000-0000-00003E370000}"/>
    <cellStyle name="SAPBEXexcGood3 5 5 2" xfId="13924" xr:uid="{00000000-0005-0000-0000-00003F370000}"/>
    <cellStyle name="SAPBEXexcGood3 5 6" xfId="13925" xr:uid="{00000000-0005-0000-0000-000040370000}"/>
    <cellStyle name="SAPBEXexcGood3 5 6 2" xfId="13926" xr:uid="{00000000-0005-0000-0000-000041370000}"/>
    <cellStyle name="SAPBEXexcGood3 5 7" xfId="13927" xr:uid="{00000000-0005-0000-0000-000042370000}"/>
    <cellStyle name="SAPBEXexcGood3 6" xfId="13928" xr:uid="{00000000-0005-0000-0000-000043370000}"/>
    <cellStyle name="SAPBEXexcGood3 6 2" xfId="13929" xr:uid="{00000000-0005-0000-0000-000044370000}"/>
    <cellStyle name="SAPBEXexcGood3 6 2 2" xfId="13930" xr:uid="{00000000-0005-0000-0000-000045370000}"/>
    <cellStyle name="SAPBEXexcGood3 6 3" xfId="13931" xr:uid="{00000000-0005-0000-0000-000046370000}"/>
    <cellStyle name="SAPBEXexcGood3 6 3 2" xfId="13932" xr:uid="{00000000-0005-0000-0000-000047370000}"/>
    <cellStyle name="SAPBEXexcGood3 6 4" xfId="13933" xr:uid="{00000000-0005-0000-0000-000048370000}"/>
    <cellStyle name="SAPBEXexcGood3 6 4 2" xfId="13934" xr:uid="{00000000-0005-0000-0000-000049370000}"/>
    <cellStyle name="SAPBEXexcGood3 6 5" xfId="13935" xr:uid="{00000000-0005-0000-0000-00004A370000}"/>
    <cellStyle name="SAPBEXexcGood3 6 5 2" xfId="13936" xr:uid="{00000000-0005-0000-0000-00004B370000}"/>
    <cellStyle name="SAPBEXexcGood3 6 6" xfId="13937" xr:uid="{00000000-0005-0000-0000-00004C370000}"/>
    <cellStyle name="SAPBEXexcGood3 6 6 2" xfId="13938" xr:uid="{00000000-0005-0000-0000-00004D370000}"/>
    <cellStyle name="SAPBEXexcGood3 6 7" xfId="13939" xr:uid="{00000000-0005-0000-0000-00004E370000}"/>
    <cellStyle name="SAPBEXexcGood3 7" xfId="13940" xr:uid="{00000000-0005-0000-0000-00004F370000}"/>
    <cellStyle name="SAPBEXexcGood3 7 2" xfId="13941" xr:uid="{00000000-0005-0000-0000-000050370000}"/>
    <cellStyle name="SAPBEXexcGood3 8" xfId="13942" xr:uid="{00000000-0005-0000-0000-000051370000}"/>
    <cellStyle name="SAPBEXexcGood3 8 2" xfId="13943" xr:uid="{00000000-0005-0000-0000-000052370000}"/>
    <cellStyle name="SAPBEXexcGood3 9" xfId="13944" xr:uid="{00000000-0005-0000-0000-000053370000}"/>
    <cellStyle name="SAPBEXexcGood3 9 2" xfId="13945" xr:uid="{00000000-0005-0000-0000-000054370000}"/>
    <cellStyle name="SAPBEXfilterDrill" xfId="13946" xr:uid="{00000000-0005-0000-0000-000055370000}"/>
    <cellStyle name="SAPBEXfilterItem" xfId="13947" xr:uid="{00000000-0005-0000-0000-000056370000}"/>
    <cellStyle name="SAPBEXfilterText" xfId="13948" xr:uid="{00000000-0005-0000-0000-000057370000}"/>
    <cellStyle name="SAPBEXformats" xfId="13949" xr:uid="{00000000-0005-0000-0000-000058370000}"/>
    <cellStyle name="SAPBEXformats 10" xfId="13950" xr:uid="{00000000-0005-0000-0000-000059370000}"/>
    <cellStyle name="SAPBEXformats 10 2" xfId="13951" xr:uid="{00000000-0005-0000-0000-00005A370000}"/>
    <cellStyle name="SAPBEXformats 11" xfId="13952" xr:uid="{00000000-0005-0000-0000-00005B370000}"/>
    <cellStyle name="SAPBEXformats 2" xfId="13953" xr:uid="{00000000-0005-0000-0000-00005C370000}"/>
    <cellStyle name="SAPBEXformats 2 10" xfId="13954" xr:uid="{00000000-0005-0000-0000-00005D370000}"/>
    <cellStyle name="SAPBEXformats 2 2" xfId="13955" xr:uid="{00000000-0005-0000-0000-00005E370000}"/>
    <cellStyle name="SAPBEXformats 2 2 2" xfId="13956" xr:uid="{00000000-0005-0000-0000-00005F370000}"/>
    <cellStyle name="SAPBEXformats 2 2 2 2" xfId="13957" xr:uid="{00000000-0005-0000-0000-000060370000}"/>
    <cellStyle name="SAPBEXformats 2 2 3" xfId="13958" xr:uid="{00000000-0005-0000-0000-000061370000}"/>
    <cellStyle name="SAPBEXformats 2 2 3 2" xfId="13959" xr:uid="{00000000-0005-0000-0000-000062370000}"/>
    <cellStyle name="SAPBEXformats 2 2 4" xfId="13960" xr:uid="{00000000-0005-0000-0000-000063370000}"/>
    <cellStyle name="SAPBEXformats 2 2 4 2" xfId="13961" xr:uid="{00000000-0005-0000-0000-000064370000}"/>
    <cellStyle name="SAPBEXformats 2 2 5" xfId="13962" xr:uid="{00000000-0005-0000-0000-000065370000}"/>
    <cellStyle name="SAPBEXformats 2 2 5 2" xfId="13963" xr:uid="{00000000-0005-0000-0000-000066370000}"/>
    <cellStyle name="SAPBEXformats 2 2 6" xfId="13964" xr:uid="{00000000-0005-0000-0000-000067370000}"/>
    <cellStyle name="SAPBEXformats 2 2 6 2" xfId="13965" xr:uid="{00000000-0005-0000-0000-000068370000}"/>
    <cellStyle name="SAPBEXformats 2 2 7" xfId="13966" xr:uid="{00000000-0005-0000-0000-000069370000}"/>
    <cellStyle name="SAPBEXformats 2 3" xfId="13967" xr:uid="{00000000-0005-0000-0000-00006A370000}"/>
    <cellStyle name="SAPBEXformats 2 3 2" xfId="13968" xr:uid="{00000000-0005-0000-0000-00006B370000}"/>
    <cellStyle name="SAPBEXformats 2 3 2 2" xfId="13969" xr:uid="{00000000-0005-0000-0000-00006C370000}"/>
    <cellStyle name="SAPBEXformats 2 3 3" xfId="13970" xr:uid="{00000000-0005-0000-0000-00006D370000}"/>
    <cellStyle name="SAPBEXformats 2 3 3 2" xfId="13971" xr:uid="{00000000-0005-0000-0000-00006E370000}"/>
    <cellStyle name="SAPBEXformats 2 3 4" xfId="13972" xr:uid="{00000000-0005-0000-0000-00006F370000}"/>
    <cellStyle name="SAPBEXformats 2 3 4 2" xfId="13973" xr:uid="{00000000-0005-0000-0000-000070370000}"/>
    <cellStyle name="SAPBEXformats 2 3 5" xfId="13974" xr:uid="{00000000-0005-0000-0000-000071370000}"/>
    <cellStyle name="SAPBEXformats 2 3 5 2" xfId="13975" xr:uid="{00000000-0005-0000-0000-000072370000}"/>
    <cellStyle name="SAPBEXformats 2 3 6" xfId="13976" xr:uid="{00000000-0005-0000-0000-000073370000}"/>
    <cellStyle name="SAPBEXformats 2 3 6 2" xfId="13977" xr:uid="{00000000-0005-0000-0000-000074370000}"/>
    <cellStyle name="SAPBEXformats 2 3 7" xfId="13978" xr:uid="{00000000-0005-0000-0000-000075370000}"/>
    <cellStyle name="SAPBEXformats 2 4" xfId="13979" xr:uid="{00000000-0005-0000-0000-000076370000}"/>
    <cellStyle name="SAPBEXformats 2 4 2" xfId="13980" xr:uid="{00000000-0005-0000-0000-000077370000}"/>
    <cellStyle name="SAPBEXformats 2 4 2 2" xfId="13981" xr:uid="{00000000-0005-0000-0000-000078370000}"/>
    <cellStyle name="SAPBEXformats 2 4 3" xfId="13982" xr:uid="{00000000-0005-0000-0000-000079370000}"/>
    <cellStyle name="SAPBEXformats 2 4 3 2" xfId="13983" xr:uid="{00000000-0005-0000-0000-00007A370000}"/>
    <cellStyle name="SAPBEXformats 2 4 4" xfId="13984" xr:uid="{00000000-0005-0000-0000-00007B370000}"/>
    <cellStyle name="SAPBEXformats 2 4 4 2" xfId="13985" xr:uid="{00000000-0005-0000-0000-00007C370000}"/>
    <cellStyle name="SAPBEXformats 2 4 5" xfId="13986" xr:uid="{00000000-0005-0000-0000-00007D370000}"/>
    <cellStyle name="SAPBEXformats 2 4 5 2" xfId="13987" xr:uid="{00000000-0005-0000-0000-00007E370000}"/>
    <cellStyle name="SAPBEXformats 2 4 6" xfId="13988" xr:uid="{00000000-0005-0000-0000-00007F370000}"/>
    <cellStyle name="SAPBEXformats 2 4 6 2" xfId="13989" xr:uid="{00000000-0005-0000-0000-000080370000}"/>
    <cellStyle name="SAPBEXformats 2 4 7" xfId="13990" xr:uid="{00000000-0005-0000-0000-000081370000}"/>
    <cellStyle name="SAPBEXformats 2 5" xfId="13991" xr:uid="{00000000-0005-0000-0000-000082370000}"/>
    <cellStyle name="SAPBEXformats 2 5 2" xfId="13992" xr:uid="{00000000-0005-0000-0000-000083370000}"/>
    <cellStyle name="SAPBEXformats 2 5 2 2" xfId="13993" xr:uid="{00000000-0005-0000-0000-000084370000}"/>
    <cellStyle name="SAPBEXformats 2 5 3" xfId="13994" xr:uid="{00000000-0005-0000-0000-000085370000}"/>
    <cellStyle name="SAPBEXformats 2 5 3 2" xfId="13995" xr:uid="{00000000-0005-0000-0000-000086370000}"/>
    <cellStyle name="SAPBEXformats 2 5 4" xfId="13996" xr:uid="{00000000-0005-0000-0000-000087370000}"/>
    <cellStyle name="SAPBEXformats 2 5 4 2" xfId="13997" xr:uid="{00000000-0005-0000-0000-000088370000}"/>
    <cellStyle name="SAPBEXformats 2 5 5" xfId="13998" xr:uid="{00000000-0005-0000-0000-000089370000}"/>
    <cellStyle name="SAPBEXformats 2 5 5 2" xfId="13999" xr:uid="{00000000-0005-0000-0000-00008A370000}"/>
    <cellStyle name="SAPBEXformats 2 5 6" xfId="14000" xr:uid="{00000000-0005-0000-0000-00008B370000}"/>
    <cellStyle name="SAPBEXformats 2 5 6 2" xfId="14001" xr:uid="{00000000-0005-0000-0000-00008C370000}"/>
    <cellStyle name="SAPBEXformats 2 5 7" xfId="14002" xr:uid="{00000000-0005-0000-0000-00008D370000}"/>
    <cellStyle name="SAPBEXformats 2 6" xfId="14003" xr:uid="{00000000-0005-0000-0000-00008E370000}"/>
    <cellStyle name="SAPBEXformats 2 6 2" xfId="14004" xr:uid="{00000000-0005-0000-0000-00008F370000}"/>
    <cellStyle name="SAPBEXformats 2 7" xfId="14005" xr:uid="{00000000-0005-0000-0000-000090370000}"/>
    <cellStyle name="SAPBEXformats 2 7 2" xfId="14006" xr:uid="{00000000-0005-0000-0000-000091370000}"/>
    <cellStyle name="SAPBEXformats 2 8" xfId="14007" xr:uid="{00000000-0005-0000-0000-000092370000}"/>
    <cellStyle name="SAPBEXformats 2 8 2" xfId="14008" xr:uid="{00000000-0005-0000-0000-000093370000}"/>
    <cellStyle name="SAPBEXformats 2 9" xfId="14009" xr:uid="{00000000-0005-0000-0000-000094370000}"/>
    <cellStyle name="SAPBEXformats 2 9 2" xfId="14010" xr:uid="{00000000-0005-0000-0000-000095370000}"/>
    <cellStyle name="SAPBEXformats 3" xfId="14011" xr:uid="{00000000-0005-0000-0000-000096370000}"/>
    <cellStyle name="SAPBEXformats 3 2" xfId="14012" xr:uid="{00000000-0005-0000-0000-000097370000}"/>
    <cellStyle name="SAPBEXformats 3 2 2" xfId="14013" xr:uid="{00000000-0005-0000-0000-000098370000}"/>
    <cellStyle name="SAPBEXformats 3 3" xfId="14014" xr:uid="{00000000-0005-0000-0000-000099370000}"/>
    <cellStyle name="SAPBEXformats 3 3 2" xfId="14015" xr:uid="{00000000-0005-0000-0000-00009A370000}"/>
    <cellStyle name="SAPBEXformats 3 4" xfId="14016" xr:uid="{00000000-0005-0000-0000-00009B370000}"/>
    <cellStyle name="SAPBEXformats 3 4 2" xfId="14017" xr:uid="{00000000-0005-0000-0000-00009C370000}"/>
    <cellStyle name="SAPBEXformats 3 5" xfId="14018" xr:uid="{00000000-0005-0000-0000-00009D370000}"/>
    <cellStyle name="SAPBEXformats 3 5 2" xfId="14019" xr:uid="{00000000-0005-0000-0000-00009E370000}"/>
    <cellStyle name="SAPBEXformats 3 6" xfId="14020" xr:uid="{00000000-0005-0000-0000-00009F370000}"/>
    <cellStyle name="SAPBEXformats 3 6 2" xfId="14021" xr:uid="{00000000-0005-0000-0000-0000A0370000}"/>
    <cellStyle name="SAPBEXformats 3 7" xfId="14022" xr:uid="{00000000-0005-0000-0000-0000A1370000}"/>
    <cellStyle name="SAPBEXformats 4" xfId="14023" xr:uid="{00000000-0005-0000-0000-0000A2370000}"/>
    <cellStyle name="SAPBEXformats 4 2" xfId="14024" xr:uid="{00000000-0005-0000-0000-0000A3370000}"/>
    <cellStyle name="SAPBEXformats 4 2 2" xfId="14025" xr:uid="{00000000-0005-0000-0000-0000A4370000}"/>
    <cellStyle name="SAPBEXformats 4 3" xfId="14026" xr:uid="{00000000-0005-0000-0000-0000A5370000}"/>
    <cellStyle name="SAPBEXformats 4 3 2" xfId="14027" xr:uid="{00000000-0005-0000-0000-0000A6370000}"/>
    <cellStyle name="SAPBEXformats 4 4" xfId="14028" xr:uid="{00000000-0005-0000-0000-0000A7370000}"/>
    <cellStyle name="SAPBEXformats 4 4 2" xfId="14029" xr:uid="{00000000-0005-0000-0000-0000A8370000}"/>
    <cellStyle name="SAPBEXformats 4 5" xfId="14030" xr:uid="{00000000-0005-0000-0000-0000A9370000}"/>
    <cellStyle name="SAPBEXformats 4 5 2" xfId="14031" xr:uid="{00000000-0005-0000-0000-0000AA370000}"/>
    <cellStyle name="SAPBEXformats 4 6" xfId="14032" xr:uid="{00000000-0005-0000-0000-0000AB370000}"/>
    <cellStyle name="SAPBEXformats 4 6 2" xfId="14033" xr:uid="{00000000-0005-0000-0000-0000AC370000}"/>
    <cellStyle name="SAPBEXformats 4 7" xfId="14034" xr:uid="{00000000-0005-0000-0000-0000AD370000}"/>
    <cellStyle name="SAPBEXformats 5" xfId="14035" xr:uid="{00000000-0005-0000-0000-0000AE370000}"/>
    <cellStyle name="SAPBEXformats 5 2" xfId="14036" xr:uid="{00000000-0005-0000-0000-0000AF370000}"/>
    <cellStyle name="SAPBEXformats 5 2 2" xfId="14037" xr:uid="{00000000-0005-0000-0000-0000B0370000}"/>
    <cellStyle name="SAPBEXformats 5 3" xfId="14038" xr:uid="{00000000-0005-0000-0000-0000B1370000}"/>
    <cellStyle name="SAPBEXformats 5 3 2" xfId="14039" xr:uid="{00000000-0005-0000-0000-0000B2370000}"/>
    <cellStyle name="SAPBEXformats 5 4" xfId="14040" xr:uid="{00000000-0005-0000-0000-0000B3370000}"/>
    <cellStyle name="SAPBEXformats 5 4 2" xfId="14041" xr:uid="{00000000-0005-0000-0000-0000B4370000}"/>
    <cellStyle name="SAPBEXformats 5 5" xfId="14042" xr:uid="{00000000-0005-0000-0000-0000B5370000}"/>
    <cellStyle name="SAPBEXformats 5 5 2" xfId="14043" xr:uid="{00000000-0005-0000-0000-0000B6370000}"/>
    <cellStyle name="SAPBEXformats 5 6" xfId="14044" xr:uid="{00000000-0005-0000-0000-0000B7370000}"/>
    <cellStyle name="SAPBEXformats 5 6 2" xfId="14045" xr:uid="{00000000-0005-0000-0000-0000B8370000}"/>
    <cellStyle name="SAPBEXformats 5 7" xfId="14046" xr:uid="{00000000-0005-0000-0000-0000B9370000}"/>
    <cellStyle name="SAPBEXformats 6" xfId="14047" xr:uid="{00000000-0005-0000-0000-0000BA370000}"/>
    <cellStyle name="SAPBEXformats 6 2" xfId="14048" xr:uid="{00000000-0005-0000-0000-0000BB370000}"/>
    <cellStyle name="SAPBEXformats 6 2 2" xfId="14049" xr:uid="{00000000-0005-0000-0000-0000BC370000}"/>
    <cellStyle name="SAPBEXformats 6 3" xfId="14050" xr:uid="{00000000-0005-0000-0000-0000BD370000}"/>
    <cellStyle name="SAPBEXformats 6 3 2" xfId="14051" xr:uid="{00000000-0005-0000-0000-0000BE370000}"/>
    <cellStyle name="SAPBEXformats 6 4" xfId="14052" xr:uid="{00000000-0005-0000-0000-0000BF370000}"/>
    <cellStyle name="SAPBEXformats 6 4 2" xfId="14053" xr:uid="{00000000-0005-0000-0000-0000C0370000}"/>
    <cellStyle name="SAPBEXformats 6 5" xfId="14054" xr:uid="{00000000-0005-0000-0000-0000C1370000}"/>
    <cellStyle name="SAPBEXformats 6 5 2" xfId="14055" xr:uid="{00000000-0005-0000-0000-0000C2370000}"/>
    <cellStyle name="SAPBEXformats 6 6" xfId="14056" xr:uid="{00000000-0005-0000-0000-0000C3370000}"/>
    <cellStyle name="SAPBEXformats 6 6 2" xfId="14057" xr:uid="{00000000-0005-0000-0000-0000C4370000}"/>
    <cellStyle name="SAPBEXformats 6 7" xfId="14058" xr:uid="{00000000-0005-0000-0000-0000C5370000}"/>
    <cellStyle name="SAPBEXformats 7" xfId="14059" xr:uid="{00000000-0005-0000-0000-0000C6370000}"/>
    <cellStyle name="SAPBEXformats 7 2" xfId="14060" xr:uid="{00000000-0005-0000-0000-0000C7370000}"/>
    <cellStyle name="SAPBEXformats 8" xfId="14061" xr:uid="{00000000-0005-0000-0000-0000C8370000}"/>
    <cellStyle name="SAPBEXformats 8 2" xfId="14062" xr:uid="{00000000-0005-0000-0000-0000C9370000}"/>
    <cellStyle name="SAPBEXformats 9" xfId="14063" xr:uid="{00000000-0005-0000-0000-0000CA370000}"/>
    <cellStyle name="SAPBEXformats 9 2" xfId="14064" xr:uid="{00000000-0005-0000-0000-0000CB370000}"/>
    <cellStyle name="SAPBEXheaderItem" xfId="14065" xr:uid="{00000000-0005-0000-0000-0000CC370000}"/>
    <cellStyle name="SAPBEXheaderItem 2" xfId="14066" xr:uid="{00000000-0005-0000-0000-0000CD370000}"/>
    <cellStyle name="SAPBEXheaderText" xfId="14067" xr:uid="{00000000-0005-0000-0000-0000CE370000}"/>
    <cellStyle name="SAPBEXheaderText 2" xfId="14068" xr:uid="{00000000-0005-0000-0000-0000CF370000}"/>
    <cellStyle name="SAPBEXHLevel0" xfId="14069" xr:uid="{00000000-0005-0000-0000-0000D0370000}"/>
    <cellStyle name="SAPBEXHLevel0 10" xfId="14070" xr:uid="{00000000-0005-0000-0000-0000D1370000}"/>
    <cellStyle name="SAPBEXHLevel0 10 2" xfId="14071" xr:uid="{00000000-0005-0000-0000-0000D2370000}"/>
    <cellStyle name="SAPBEXHLevel0 11" xfId="14072" xr:uid="{00000000-0005-0000-0000-0000D3370000}"/>
    <cellStyle name="SAPBEXHLevel0 2" xfId="14073" xr:uid="{00000000-0005-0000-0000-0000D4370000}"/>
    <cellStyle name="SAPBEXHLevel0 2 10" xfId="14074" xr:uid="{00000000-0005-0000-0000-0000D5370000}"/>
    <cellStyle name="SAPBEXHLevel0 2 2" xfId="14075" xr:uid="{00000000-0005-0000-0000-0000D6370000}"/>
    <cellStyle name="SAPBEXHLevel0 2 2 2" xfId="14076" xr:uid="{00000000-0005-0000-0000-0000D7370000}"/>
    <cellStyle name="SAPBEXHLevel0 2 2 2 2" xfId="14077" xr:uid="{00000000-0005-0000-0000-0000D8370000}"/>
    <cellStyle name="SAPBEXHLevel0 2 2 3" xfId="14078" xr:uid="{00000000-0005-0000-0000-0000D9370000}"/>
    <cellStyle name="SAPBEXHLevel0 2 2 3 2" xfId="14079" xr:uid="{00000000-0005-0000-0000-0000DA370000}"/>
    <cellStyle name="SAPBEXHLevel0 2 2 4" xfId="14080" xr:uid="{00000000-0005-0000-0000-0000DB370000}"/>
    <cellStyle name="SAPBEXHLevel0 2 2 4 2" xfId="14081" xr:uid="{00000000-0005-0000-0000-0000DC370000}"/>
    <cellStyle name="SAPBEXHLevel0 2 2 5" xfId="14082" xr:uid="{00000000-0005-0000-0000-0000DD370000}"/>
    <cellStyle name="SAPBEXHLevel0 2 2 5 2" xfId="14083" xr:uid="{00000000-0005-0000-0000-0000DE370000}"/>
    <cellStyle name="SAPBEXHLevel0 2 2 6" xfId="14084" xr:uid="{00000000-0005-0000-0000-0000DF370000}"/>
    <cellStyle name="SAPBEXHLevel0 2 2 6 2" xfId="14085" xr:uid="{00000000-0005-0000-0000-0000E0370000}"/>
    <cellStyle name="SAPBEXHLevel0 2 2 7" xfId="14086" xr:uid="{00000000-0005-0000-0000-0000E1370000}"/>
    <cellStyle name="SAPBEXHLevel0 2 3" xfId="14087" xr:uid="{00000000-0005-0000-0000-0000E2370000}"/>
    <cellStyle name="SAPBEXHLevel0 2 3 2" xfId="14088" xr:uid="{00000000-0005-0000-0000-0000E3370000}"/>
    <cellStyle name="SAPBEXHLevel0 2 3 2 2" xfId="14089" xr:uid="{00000000-0005-0000-0000-0000E4370000}"/>
    <cellStyle name="SAPBEXHLevel0 2 3 3" xfId="14090" xr:uid="{00000000-0005-0000-0000-0000E5370000}"/>
    <cellStyle name="SAPBEXHLevel0 2 3 3 2" xfId="14091" xr:uid="{00000000-0005-0000-0000-0000E6370000}"/>
    <cellStyle name="SAPBEXHLevel0 2 3 4" xfId="14092" xr:uid="{00000000-0005-0000-0000-0000E7370000}"/>
    <cellStyle name="SAPBEXHLevel0 2 3 4 2" xfId="14093" xr:uid="{00000000-0005-0000-0000-0000E8370000}"/>
    <cellStyle name="SAPBEXHLevel0 2 3 5" xfId="14094" xr:uid="{00000000-0005-0000-0000-0000E9370000}"/>
    <cellStyle name="SAPBEXHLevel0 2 3 5 2" xfId="14095" xr:uid="{00000000-0005-0000-0000-0000EA370000}"/>
    <cellStyle name="SAPBEXHLevel0 2 3 6" xfId="14096" xr:uid="{00000000-0005-0000-0000-0000EB370000}"/>
    <cellStyle name="SAPBEXHLevel0 2 3 6 2" xfId="14097" xr:uid="{00000000-0005-0000-0000-0000EC370000}"/>
    <cellStyle name="SAPBEXHLevel0 2 3 7" xfId="14098" xr:uid="{00000000-0005-0000-0000-0000ED370000}"/>
    <cellStyle name="SAPBEXHLevel0 2 4" xfId="14099" xr:uid="{00000000-0005-0000-0000-0000EE370000}"/>
    <cellStyle name="SAPBEXHLevel0 2 4 2" xfId="14100" xr:uid="{00000000-0005-0000-0000-0000EF370000}"/>
    <cellStyle name="SAPBEXHLevel0 2 4 2 2" xfId="14101" xr:uid="{00000000-0005-0000-0000-0000F0370000}"/>
    <cellStyle name="SAPBEXHLevel0 2 4 3" xfId="14102" xr:uid="{00000000-0005-0000-0000-0000F1370000}"/>
    <cellStyle name="SAPBEXHLevel0 2 4 3 2" xfId="14103" xr:uid="{00000000-0005-0000-0000-0000F2370000}"/>
    <cellStyle name="SAPBEXHLevel0 2 4 4" xfId="14104" xr:uid="{00000000-0005-0000-0000-0000F3370000}"/>
    <cellStyle name="SAPBEXHLevel0 2 4 4 2" xfId="14105" xr:uid="{00000000-0005-0000-0000-0000F4370000}"/>
    <cellStyle name="SAPBEXHLevel0 2 4 5" xfId="14106" xr:uid="{00000000-0005-0000-0000-0000F5370000}"/>
    <cellStyle name="SAPBEXHLevel0 2 4 5 2" xfId="14107" xr:uid="{00000000-0005-0000-0000-0000F6370000}"/>
    <cellStyle name="SAPBEXHLevel0 2 4 6" xfId="14108" xr:uid="{00000000-0005-0000-0000-0000F7370000}"/>
    <cellStyle name="SAPBEXHLevel0 2 4 6 2" xfId="14109" xr:uid="{00000000-0005-0000-0000-0000F8370000}"/>
    <cellStyle name="SAPBEXHLevel0 2 4 7" xfId="14110" xr:uid="{00000000-0005-0000-0000-0000F9370000}"/>
    <cellStyle name="SAPBEXHLevel0 2 5" xfId="14111" xr:uid="{00000000-0005-0000-0000-0000FA370000}"/>
    <cellStyle name="SAPBEXHLevel0 2 5 2" xfId="14112" xr:uid="{00000000-0005-0000-0000-0000FB370000}"/>
    <cellStyle name="SAPBEXHLevel0 2 5 2 2" xfId="14113" xr:uid="{00000000-0005-0000-0000-0000FC370000}"/>
    <cellStyle name="SAPBEXHLevel0 2 5 3" xfId="14114" xr:uid="{00000000-0005-0000-0000-0000FD370000}"/>
    <cellStyle name="SAPBEXHLevel0 2 5 3 2" xfId="14115" xr:uid="{00000000-0005-0000-0000-0000FE370000}"/>
    <cellStyle name="SAPBEXHLevel0 2 5 4" xfId="14116" xr:uid="{00000000-0005-0000-0000-0000FF370000}"/>
    <cellStyle name="SAPBEXHLevel0 2 5 4 2" xfId="14117" xr:uid="{00000000-0005-0000-0000-000000380000}"/>
    <cellStyle name="SAPBEXHLevel0 2 5 5" xfId="14118" xr:uid="{00000000-0005-0000-0000-000001380000}"/>
    <cellStyle name="SAPBEXHLevel0 2 5 5 2" xfId="14119" xr:uid="{00000000-0005-0000-0000-000002380000}"/>
    <cellStyle name="SAPBEXHLevel0 2 5 6" xfId="14120" xr:uid="{00000000-0005-0000-0000-000003380000}"/>
    <cellStyle name="SAPBEXHLevel0 2 5 6 2" xfId="14121" xr:uid="{00000000-0005-0000-0000-000004380000}"/>
    <cellStyle name="SAPBEXHLevel0 2 5 7" xfId="14122" xr:uid="{00000000-0005-0000-0000-000005380000}"/>
    <cellStyle name="SAPBEXHLevel0 2 6" xfId="14123" xr:uid="{00000000-0005-0000-0000-000006380000}"/>
    <cellStyle name="SAPBEXHLevel0 2 6 2" xfId="14124" xr:uid="{00000000-0005-0000-0000-000007380000}"/>
    <cellStyle name="SAPBEXHLevel0 2 7" xfId="14125" xr:uid="{00000000-0005-0000-0000-000008380000}"/>
    <cellStyle name="SAPBEXHLevel0 2 7 2" xfId="14126" xr:uid="{00000000-0005-0000-0000-000009380000}"/>
    <cellStyle name="SAPBEXHLevel0 2 8" xfId="14127" xr:uid="{00000000-0005-0000-0000-00000A380000}"/>
    <cellStyle name="SAPBEXHLevel0 2 8 2" xfId="14128" xr:uid="{00000000-0005-0000-0000-00000B380000}"/>
    <cellStyle name="SAPBEXHLevel0 2 9" xfId="14129" xr:uid="{00000000-0005-0000-0000-00000C380000}"/>
    <cellStyle name="SAPBEXHLevel0 2 9 2" xfId="14130" xr:uid="{00000000-0005-0000-0000-00000D380000}"/>
    <cellStyle name="SAPBEXHLevel0 3" xfId="14131" xr:uid="{00000000-0005-0000-0000-00000E380000}"/>
    <cellStyle name="SAPBEXHLevel0 3 2" xfId="14132" xr:uid="{00000000-0005-0000-0000-00000F380000}"/>
    <cellStyle name="SAPBEXHLevel0 3 2 2" xfId="14133" xr:uid="{00000000-0005-0000-0000-000010380000}"/>
    <cellStyle name="SAPBEXHLevel0 3 3" xfId="14134" xr:uid="{00000000-0005-0000-0000-000011380000}"/>
    <cellStyle name="SAPBEXHLevel0 3 3 2" xfId="14135" xr:uid="{00000000-0005-0000-0000-000012380000}"/>
    <cellStyle name="SAPBEXHLevel0 3 4" xfId="14136" xr:uid="{00000000-0005-0000-0000-000013380000}"/>
    <cellStyle name="SAPBEXHLevel0 3 4 2" xfId="14137" xr:uid="{00000000-0005-0000-0000-000014380000}"/>
    <cellStyle name="SAPBEXHLevel0 3 5" xfId="14138" xr:uid="{00000000-0005-0000-0000-000015380000}"/>
    <cellStyle name="SAPBEXHLevel0 3 5 2" xfId="14139" xr:uid="{00000000-0005-0000-0000-000016380000}"/>
    <cellStyle name="SAPBEXHLevel0 3 6" xfId="14140" xr:uid="{00000000-0005-0000-0000-000017380000}"/>
    <cellStyle name="SAPBEXHLevel0 3 6 2" xfId="14141" xr:uid="{00000000-0005-0000-0000-000018380000}"/>
    <cellStyle name="SAPBEXHLevel0 3 7" xfId="14142" xr:uid="{00000000-0005-0000-0000-000019380000}"/>
    <cellStyle name="SAPBEXHLevel0 4" xfId="14143" xr:uid="{00000000-0005-0000-0000-00001A380000}"/>
    <cellStyle name="SAPBEXHLevel0 4 2" xfId="14144" xr:uid="{00000000-0005-0000-0000-00001B380000}"/>
    <cellStyle name="SAPBEXHLevel0 4 2 2" xfId="14145" xr:uid="{00000000-0005-0000-0000-00001C380000}"/>
    <cellStyle name="SAPBEXHLevel0 4 3" xfId="14146" xr:uid="{00000000-0005-0000-0000-00001D380000}"/>
    <cellStyle name="SAPBEXHLevel0 4 3 2" xfId="14147" xr:uid="{00000000-0005-0000-0000-00001E380000}"/>
    <cellStyle name="SAPBEXHLevel0 4 4" xfId="14148" xr:uid="{00000000-0005-0000-0000-00001F380000}"/>
    <cellStyle name="SAPBEXHLevel0 4 4 2" xfId="14149" xr:uid="{00000000-0005-0000-0000-000020380000}"/>
    <cellStyle name="SAPBEXHLevel0 4 5" xfId="14150" xr:uid="{00000000-0005-0000-0000-000021380000}"/>
    <cellStyle name="SAPBEXHLevel0 4 5 2" xfId="14151" xr:uid="{00000000-0005-0000-0000-000022380000}"/>
    <cellStyle name="SAPBEXHLevel0 4 6" xfId="14152" xr:uid="{00000000-0005-0000-0000-000023380000}"/>
    <cellStyle name="SAPBEXHLevel0 4 6 2" xfId="14153" xr:uid="{00000000-0005-0000-0000-000024380000}"/>
    <cellStyle name="SAPBEXHLevel0 4 7" xfId="14154" xr:uid="{00000000-0005-0000-0000-000025380000}"/>
    <cellStyle name="SAPBEXHLevel0 5" xfId="14155" xr:uid="{00000000-0005-0000-0000-000026380000}"/>
    <cellStyle name="SAPBEXHLevel0 5 2" xfId="14156" xr:uid="{00000000-0005-0000-0000-000027380000}"/>
    <cellStyle name="SAPBEXHLevel0 5 2 2" xfId="14157" xr:uid="{00000000-0005-0000-0000-000028380000}"/>
    <cellStyle name="SAPBEXHLevel0 5 3" xfId="14158" xr:uid="{00000000-0005-0000-0000-000029380000}"/>
    <cellStyle name="SAPBEXHLevel0 5 3 2" xfId="14159" xr:uid="{00000000-0005-0000-0000-00002A380000}"/>
    <cellStyle name="SAPBEXHLevel0 5 4" xfId="14160" xr:uid="{00000000-0005-0000-0000-00002B380000}"/>
    <cellStyle name="SAPBEXHLevel0 5 4 2" xfId="14161" xr:uid="{00000000-0005-0000-0000-00002C380000}"/>
    <cellStyle name="SAPBEXHLevel0 5 5" xfId="14162" xr:uid="{00000000-0005-0000-0000-00002D380000}"/>
    <cellStyle name="SAPBEXHLevel0 5 5 2" xfId="14163" xr:uid="{00000000-0005-0000-0000-00002E380000}"/>
    <cellStyle name="SAPBEXHLevel0 5 6" xfId="14164" xr:uid="{00000000-0005-0000-0000-00002F380000}"/>
    <cellStyle name="SAPBEXHLevel0 5 6 2" xfId="14165" xr:uid="{00000000-0005-0000-0000-000030380000}"/>
    <cellStyle name="SAPBEXHLevel0 5 7" xfId="14166" xr:uid="{00000000-0005-0000-0000-000031380000}"/>
    <cellStyle name="SAPBEXHLevel0 6" xfId="14167" xr:uid="{00000000-0005-0000-0000-000032380000}"/>
    <cellStyle name="SAPBEXHLevel0 6 2" xfId="14168" xr:uid="{00000000-0005-0000-0000-000033380000}"/>
    <cellStyle name="SAPBEXHLevel0 6 2 2" xfId="14169" xr:uid="{00000000-0005-0000-0000-000034380000}"/>
    <cellStyle name="SAPBEXHLevel0 6 3" xfId="14170" xr:uid="{00000000-0005-0000-0000-000035380000}"/>
    <cellStyle name="SAPBEXHLevel0 6 3 2" xfId="14171" xr:uid="{00000000-0005-0000-0000-000036380000}"/>
    <cellStyle name="SAPBEXHLevel0 6 4" xfId="14172" xr:uid="{00000000-0005-0000-0000-000037380000}"/>
    <cellStyle name="SAPBEXHLevel0 6 4 2" xfId="14173" xr:uid="{00000000-0005-0000-0000-000038380000}"/>
    <cellStyle name="SAPBEXHLevel0 6 5" xfId="14174" xr:uid="{00000000-0005-0000-0000-000039380000}"/>
    <cellStyle name="SAPBEXHLevel0 6 5 2" xfId="14175" xr:uid="{00000000-0005-0000-0000-00003A380000}"/>
    <cellStyle name="SAPBEXHLevel0 6 6" xfId="14176" xr:uid="{00000000-0005-0000-0000-00003B380000}"/>
    <cellStyle name="SAPBEXHLevel0 6 6 2" xfId="14177" xr:uid="{00000000-0005-0000-0000-00003C380000}"/>
    <cellStyle name="SAPBEXHLevel0 6 7" xfId="14178" xr:uid="{00000000-0005-0000-0000-00003D380000}"/>
    <cellStyle name="SAPBEXHLevel0 7" xfId="14179" xr:uid="{00000000-0005-0000-0000-00003E380000}"/>
    <cellStyle name="SAPBEXHLevel0 7 2" xfId="14180" xr:uid="{00000000-0005-0000-0000-00003F380000}"/>
    <cellStyle name="SAPBEXHLevel0 8" xfId="14181" xr:uid="{00000000-0005-0000-0000-000040380000}"/>
    <cellStyle name="SAPBEXHLevel0 8 2" xfId="14182" xr:uid="{00000000-0005-0000-0000-000041380000}"/>
    <cellStyle name="SAPBEXHLevel0 9" xfId="14183" xr:uid="{00000000-0005-0000-0000-000042380000}"/>
    <cellStyle name="SAPBEXHLevel0 9 2" xfId="14184" xr:uid="{00000000-0005-0000-0000-000043380000}"/>
    <cellStyle name="SAPBEXHLevel0X" xfId="14185" xr:uid="{00000000-0005-0000-0000-000044380000}"/>
    <cellStyle name="SAPBEXHLevel0X 10" xfId="14186" xr:uid="{00000000-0005-0000-0000-000045380000}"/>
    <cellStyle name="SAPBEXHLevel0X 10 2" xfId="14187" xr:uid="{00000000-0005-0000-0000-000046380000}"/>
    <cellStyle name="SAPBEXHLevel0X 11" xfId="14188" xr:uid="{00000000-0005-0000-0000-000047380000}"/>
    <cellStyle name="SAPBEXHLevel0X 2" xfId="14189" xr:uid="{00000000-0005-0000-0000-000048380000}"/>
    <cellStyle name="SAPBEXHLevel0X 2 10" xfId="14190" xr:uid="{00000000-0005-0000-0000-000049380000}"/>
    <cellStyle name="SAPBEXHLevel0X 2 2" xfId="14191" xr:uid="{00000000-0005-0000-0000-00004A380000}"/>
    <cellStyle name="SAPBEXHLevel0X 2 2 2" xfId="14192" xr:uid="{00000000-0005-0000-0000-00004B380000}"/>
    <cellStyle name="SAPBEXHLevel0X 2 2 2 2" xfId="14193" xr:uid="{00000000-0005-0000-0000-00004C380000}"/>
    <cellStyle name="SAPBEXHLevel0X 2 2 3" xfId="14194" xr:uid="{00000000-0005-0000-0000-00004D380000}"/>
    <cellStyle name="SAPBEXHLevel0X 2 2 3 2" xfId="14195" xr:uid="{00000000-0005-0000-0000-00004E380000}"/>
    <cellStyle name="SAPBEXHLevel0X 2 2 4" xfId="14196" xr:uid="{00000000-0005-0000-0000-00004F380000}"/>
    <cellStyle name="SAPBEXHLevel0X 2 2 4 2" xfId="14197" xr:uid="{00000000-0005-0000-0000-000050380000}"/>
    <cellStyle name="SAPBEXHLevel0X 2 2 5" xfId="14198" xr:uid="{00000000-0005-0000-0000-000051380000}"/>
    <cellStyle name="SAPBEXHLevel0X 2 2 5 2" xfId="14199" xr:uid="{00000000-0005-0000-0000-000052380000}"/>
    <cellStyle name="SAPBEXHLevel0X 2 2 6" xfId="14200" xr:uid="{00000000-0005-0000-0000-000053380000}"/>
    <cellStyle name="SAPBEXHLevel0X 2 2 6 2" xfId="14201" xr:uid="{00000000-0005-0000-0000-000054380000}"/>
    <cellStyle name="SAPBEXHLevel0X 2 2 7" xfId="14202" xr:uid="{00000000-0005-0000-0000-000055380000}"/>
    <cellStyle name="SAPBEXHLevel0X 2 3" xfId="14203" xr:uid="{00000000-0005-0000-0000-000056380000}"/>
    <cellStyle name="SAPBEXHLevel0X 2 3 2" xfId="14204" xr:uid="{00000000-0005-0000-0000-000057380000}"/>
    <cellStyle name="SAPBEXHLevel0X 2 3 2 2" xfId="14205" xr:uid="{00000000-0005-0000-0000-000058380000}"/>
    <cellStyle name="SAPBEXHLevel0X 2 3 3" xfId="14206" xr:uid="{00000000-0005-0000-0000-000059380000}"/>
    <cellStyle name="SAPBEXHLevel0X 2 3 3 2" xfId="14207" xr:uid="{00000000-0005-0000-0000-00005A380000}"/>
    <cellStyle name="SAPBEXHLevel0X 2 3 4" xfId="14208" xr:uid="{00000000-0005-0000-0000-00005B380000}"/>
    <cellStyle name="SAPBEXHLevel0X 2 3 4 2" xfId="14209" xr:uid="{00000000-0005-0000-0000-00005C380000}"/>
    <cellStyle name="SAPBEXHLevel0X 2 3 5" xfId="14210" xr:uid="{00000000-0005-0000-0000-00005D380000}"/>
    <cellStyle name="SAPBEXHLevel0X 2 3 5 2" xfId="14211" xr:uid="{00000000-0005-0000-0000-00005E380000}"/>
    <cellStyle name="SAPBEXHLevel0X 2 3 6" xfId="14212" xr:uid="{00000000-0005-0000-0000-00005F380000}"/>
    <cellStyle name="SAPBEXHLevel0X 2 3 6 2" xfId="14213" xr:uid="{00000000-0005-0000-0000-000060380000}"/>
    <cellStyle name="SAPBEXHLevel0X 2 3 7" xfId="14214" xr:uid="{00000000-0005-0000-0000-000061380000}"/>
    <cellStyle name="SAPBEXHLevel0X 2 4" xfId="14215" xr:uid="{00000000-0005-0000-0000-000062380000}"/>
    <cellStyle name="SAPBEXHLevel0X 2 4 2" xfId="14216" xr:uid="{00000000-0005-0000-0000-000063380000}"/>
    <cellStyle name="SAPBEXHLevel0X 2 4 2 2" xfId="14217" xr:uid="{00000000-0005-0000-0000-000064380000}"/>
    <cellStyle name="SAPBEXHLevel0X 2 4 3" xfId="14218" xr:uid="{00000000-0005-0000-0000-000065380000}"/>
    <cellStyle name="SAPBEXHLevel0X 2 4 3 2" xfId="14219" xr:uid="{00000000-0005-0000-0000-000066380000}"/>
    <cellStyle name="SAPBEXHLevel0X 2 4 4" xfId="14220" xr:uid="{00000000-0005-0000-0000-000067380000}"/>
    <cellStyle name="SAPBEXHLevel0X 2 4 4 2" xfId="14221" xr:uid="{00000000-0005-0000-0000-000068380000}"/>
    <cellStyle name="SAPBEXHLevel0X 2 4 5" xfId="14222" xr:uid="{00000000-0005-0000-0000-000069380000}"/>
    <cellStyle name="SAPBEXHLevel0X 2 4 5 2" xfId="14223" xr:uid="{00000000-0005-0000-0000-00006A380000}"/>
    <cellStyle name="SAPBEXHLevel0X 2 4 6" xfId="14224" xr:uid="{00000000-0005-0000-0000-00006B380000}"/>
    <cellStyle name="SAPBEXHLevel0X 2 4 6 2" xfId="14225" xr:uid="{00000000-0005-0000-0000-00006C380000}"/>
    <cellStyle name="SAPBEXHLevel0X 2 4 7" xfId="14226" xr:uid="{00000000-0005-0000-0000-00006D380000}"/>
    <cellStyle name="SAPBEXHLevel0X 2 5" xfId="14227" xr:uid="{00000000-0005-0000-0000-00006E380000}"/>
    <cellStyle name="SAPBEXHLevel0X 2 5 2" xfId="14228" xr:uid="{00000000-0005-0000-0000-00006F380000}"/>
    <cellStyle name="SAPBEXHLevel0X 2 5 2 2" xfId="14229" xr:uid="{00000000-0005-0000-0000-000070380000}"/>
    <cellStyle name="SAPBEXHLevel0X 2 5 3" xfId="14230" xr:uid="{00000000-0005-0000-0000-000071380000}"/>
    <cellStyle name="SAPBEXHLevel0X 2 5 3 2" xfId="14231" xr:uid="{00000000-0005-0000-0000-000072380000}"/>
    <cellStyle name="SAPBEXHLevel0X 2 5 4" xfId="14232" xr:uid="{00000000-0005-0000-0000-000073380000}"/>
    <cellStyle name="SAPBEXHLevel0X 2 5 4 2" xfId="14233" xr:uid="{00000000-0005-0000-0000-000074380000}"/>
    <cellStyle name="SAPBEXHLevel0X 2 5 5" xfId="14234" xr:uid="{00000000-0005-0000-0000-000075380000}"/>
    <cellStyle name="SAPBEXHLevel0X 2 5 5 2" xfId="14235" xr:uid="{00000000-0005-0000-0000-000076380000}"/>
    <cellStyle name="SAPBEXHLevel0X 2 5 6" xfId="14236" xr:uid="{00000000-0005-0000-0000-000077380000}"/>
    <cellStyle name="SAPBEXHLevel0X 2 5 6 2" xfId="14237" xr:uid="{00000000-0005-0000-0000-000078380000}"/>
    <cellStyle name="SAPBEXHLevel0X 2 5 7" xfId="14238" xr:uid="{00000000-0005-0000-0000-000079380000}"/>
    <cellStyle name="SAPBEXHLevel0X 2 6" xfId="14239" xr:uid="{00000000-0005-0000-0000-00007A380000}"/>
    <cellStyle name="SAPBEXHLevel0X 2 6 2" xfId="14240" xr:uid="{00000000-0005-0000-0000-00007B380000}"/>
    <cellStyle name="SAPBEXHLevel0X 2 7" xfId="14241" xr:uid="{00000000-0005-0000-0000-00007C380000}"/>
    <cellStyle name="SAPBEXHLevel0X 2 7 2" xfId="14242" xr:uid="{00000000-0005-0000-0000-00007D380000}"/>
    <cellStyle name="SAPBEXHLevel0X 2 8" xfId="14243" xr:uid="{00000000-0005-0000-0000-00007E380000}"/>
    <cellStyle name="SAPBEXHLevel0X 2 8 2" xfId="14244" xr:uid="{00000000-0005-0000-0000-00007F380000}"/>
    <cellStyle name="SAPBEXHLevel0X 2 9" xfId="14245" xr:uid="{00000000-0005-0000-0000-000080380000}"/>
    <cellStyle name="SAPBEXHLevel0X 2 9 2" xfId="14246" xr:uid="{00000000-0005-0000-0000-000081380000}"/>
    <cellStyle name="SAPBEXHLevel0X 3" xfId="14247" xr:uid="{00000000-0005-0000-0000-000082380000}"/>
    <cellStyle name="SAPBEXHLevel0X 3 2" xfId="14248" xr:uid="{00000000-0005-0000-0000-000083380000}"/>
    <cellStyle name="SAPBEXHLevel0X 3 2 2" xfId="14249" xr:uid="{00000000-0005-0000-0000-000084380000}"/>
    <cellStyle name="SAPBEXHLevel0X 3 3" xfId="14250" xr:uid="{00000000-0005-0000-0000-000085380000}"/>
    <cellStyle name="SAPBEXHLevel0X 3 3 2" xfId="14251" xr:uid="{00000000-0005-0000-0000-000086380000}"/>
    <cellStyle name="SAPBEXHLevel0X 3 4" xfId="14252" xr:uid="{00000000-0005-0000-0000-000087380000}"/>
    <cellStyle name="SAPBEXHLevel0X 3 4 2" xfId="14253" xr:uid="{00000000-0005-0000-0000-000088380000}"/>
    <cellStyle name="SAPBEXHLevel0X 3 5" xfId="14254" xr:uid="{00000000-0005-0000-0000-000089380000}"/>
    <cellStyle name="SAPBEXHLevel0X 3 5 2" xfId="14255" xr:uid="{00000000-0005-0000-0000-00008A380000}"/>
    <cellStyle name="SAPBEXHLevel0X 3 6" xfId="14256" xr:uid="{00000000-0005-0000-0000-00008B380000}"/>
    <cellStyle name="SAPBEXHLevel0X 3 6 2" xfId="14257" xr:uid="{00000000-0005-0000-0000-00008C380000}"/>
    <cellStyle name="SAPBEXHLevel0X 3 7" xfId="14258" xr:uid="{00000000-0005-0000-0000-00008D380000}"/>
    <cellStyle name="SAPBEXHLevel0X 4" xfId="14259" xr:uid="{00000000-0005-0000-0000-00008E380000}"/>
    <cellStyle name="SAPBEXHLevel0X 4 2" xfId="14260" xr:uid="{00000000-0005-0000-0000-00008F380000}"/>
    <cellStyle name="SAPBEXHLevel0X 4 2 2" xfId="14261" xr:uid="{00000000-0005-0000-0000-000090380000}"/>
    <cellStyle name="SAPBEXHLevel0X 4 3" xfId="14262" xr:uid="{00000000-0005-0000-0000-000091380000}"/>
    <cellStyle name="SAPBEXHLevel0X 4 3 2" xfId="14263" xr:uid="{00000000-0005-0000-0000-000092380000}"/>
    <cellStyle name="SAPBEXHLevel0X 4 4" xfId="14264" xr:uid="{00000000-0005-0000-0000-000093380000}"/>
    <cellStyle name="SAPBEXHLevel0X 4 4 2" xfId="14265" xr:uid="{00000000-0005-0000-0000-000094380000}"/>
    <cellStyle name="SAPBEXHLevel0X 4 5" xfId="14266" xr:uid="{00000000-0005-0000-0000-000095380000}"/>
    <cellStyle name="SAPBEXHLevel0X 4 5 2" xfId="14267" xr:uid="{00000000-0005-0000-0000-000096380000}"/>
    <cellStyle name="SAPBEXHLevel0X 4 6" xfId="14268" xr:uid="{00000000-0005-0000-0000-000097380000}"/>
    <cellStyle name="SAPBEXHLevel0X 4 6 2" xfId="14269" xr:uid="{00000000-0005-0000-0000-000098380000}"/>
    <cellStyle name="SAPBEXHLevel0X 4 7" xfId="14270" xr:uid="{00000000-0005-0000-0000-000099380000}"/>
    <cellStyle name="SAPBEXHLevel0X 5" xfId="14271" xr:uid="{00000000-0005-0000-0000-00009A380000}"/>
    <cellStyle name="SAPBEXHLevel0X 5 2" xfId="14272" xr:uid="{00000000-0005-0000-0000-00009B380000}"/>
    <cellStyle name="SAPBEXHLevel0X 5 2 2" xfId="14273" xr:uid="{00000000-0005-0000-0000-00009C380000}"/>
    <cellStyle name="SAPBEXHLevel0X 5 3" xfId="14274" xr:uid="{00000000-0005-0000-0000-00009D380000}"/>
    <cellStyle name="SAPBEXHLevel0X 5 3 2" xfId="14275" xr:uid="{00000000-0005-0000-0000-00009E380000}"/>
    <cellStyle name="SAPBEXHLevel0X 5 4" xfId="14276" xr:uid="{00000000-0005-0000-0000-00009F380000}"/>
    <cellStyle name="SAPBEXHLevel0X 5 4 2" xfId="14277" xr:uid="{00000000-0005-0000-0000-0000A0380000}"/>
    <cellStyle name="SAPBEXHLevel0X 5 5" xfId="14278" xr:uid="{00000000-0005-0000-0000-0000A1380000}"/>
    <cellStyle name="SAPBEXHLevel0X 5 5 2" xfId="14279" xr:uid="{00000000-0005-0000-0000-0000A2380000}"/>
    <cellStyle name="SAPBEXHLevel0X 5 6" xfId="14280" xr:uid="{00000000-0005-0000-0000-0000A3380000}"/>
    <cellStyle name="SAPBEXHLevel0X 5 6 2" xfId="14281" xr:uid="{00000000-0005-0000-0000-0000A4380000}"/>
    <cellStyle name="SAPBEXHLevel0X 5 7" xfId="14282" xr:uid="{00000000-0005-0000-0000-0000A5380000}"/>
    <cellStyle name="SAPBEXHLevel0X 6" xfId="14283" xr:uid="{00000000-0005-0000-0000-0000A6380000}"/>
    <cellStyle name="SAPBEXHLevel0X 6 2" xfId="14284" xr:uid="{00000000-0005-0000-0000-0000A7380000}"/>
    <cellStyle name="SAPBEXHLevel0X 6 2 2" xfId="14285" xr:uid="{00000000-0005-0000-0000-0000A8380000}"/>
    <cellStyle name="SAPBEXHLevel0X 6 3" xfId="14286" xr:uid="{00000000-0005-0000-0000-0000A9380000}"/>
    <cellStyle name="SAPBEXHLevel0X 6 3 2" xfId="14287" xr:uid="{00000000-0005-0000-0000-0000AA380000}"/>
    <cellStyle name="SAPBEXHLevel0X 6 4" xfId="14288" xr:uid="{00000000-0005-0000-0000-0000AB380000}"/>
    <cellStyle name="SAPBEXHLevel0X 6 4 2" xfId="14289" xr:uid="{00000000-0005-0000-0000-0000AC380000}"/>
    <cellStyle name="SAPBEXHLevel0X 6 5" xfId="14290" xr:uid="{00000000-0005-0000-0000-0000AD380000}"/>
    <cellStyle name="SAPBEXHLevel0X 6 5 2" xfId="14291" xr:uid="{00000000-0005-0000-0000-0000AE380000}"/>
    <cellStyle name="SAPBEXHLevel0X 6 6" xfId="14292" xr:uid="{00000000-0005-0000-0000-0000AF380000}"/>
    <cellStyle name="SAPBEXHLevel0X 6 6 2" xfId="14293" xr:uid="{00000000-0005-0000-0000-0000B0380000}"/>
    <cellStyle name="SAPBEXHLevel0X 6 7" xfId="14294" xr:uid="{00000000-0005-0000-0000-0000B1380000}"/>
    <cellStyle name="SAPBEXHLevel0X 7" xfId="14295" xr:uid="{00000000-0005-0000-0000-0000B2380000}"/>
    <cellStyle name="SAPBEXHLevel0X 7 2" xfId="14296" xr:uid="{00000000-0005-0000-0000-0000B3380000}"/>
    <cellStyle name="SAPBEXHLevel0X 8" xfId="14297" xr:uid="{00000000-0005-0000-0000-0000B4380000}"/>
    <cellStyle name="SAPBEXHLevel0X 8 2" xfId="14298" xr:uid="{00000000-0005-0000-0000-0000B5380000}"/>
    <cellStyle name="SAPBEXHLevel0X 9" xfId="14299" xr:uid="{00000000-0005-0000-0000-0000B6380000}"/>
    <cellStyle name="SAPBEXHLevel0X 9 2" xfId="14300" xr:uid="{00000000-0005-0000-0000-0000B7380000}"/>
    <cellStyle name="SAPBEXHLevel1" xfId="14301" xr:uid="{00000000-0005-0000-0000-0000B8380000}"/>
    <cellStyle name="SAPBEXHLevel1 10" xfId="14302" xr:uid="{00000000-0005-0000-0000-0000B9380000}"/>
    <cellStyle name="SAPBEXHLevel1 10 2" xfId="14303" xr:uid="{00000000-0005-0000-0000-0000BA380000}"/>
    <cellStyle name="SAPBEXHLevel1 11" xfId="14304" xr:uid="{00000000-0005-0000-0000-0000BB380000}"/>
    <cellStyle name="SAPBEXHLevel1 2" xfId="14305" xr:uid="{00000000-0005-0000-0000-0000BC380000}"/>
    <cellStyle name="SAPBEXHLevel1 2 10" xfId="14306" xr:uid="{00000000-0005-0000-0000-0000BD380000}"/>
    <cellStyle name="SAPBEXHLevel1 2 2" xfId="14307" xr:uid="{00000000-0005-0000-0000-0000BE380000}"/>
    <cellStyle name="SAPBEXHLevel1 2 2 2" xfId="14308" xr:uid="{00000000-0005-0000-0000-0000BF380000}"/>
    <cellStyle name="SAPBEXHLevel1 2 2 2 2" xfId="14309" xr:uid="{00000000-0005-0000-0000-0000C0380000}"/>
    <cellStyle name="SAPBEXHLevel1 2 2 3" xfId="14310" xr:uid="{00000000-0005-0000-0000-0000C1380000}"/>
    <cellStyle name="SAPBEXHLevel1 2 2 3 2" xfId="14311" xr:uid="{00000000-0005-0000-0000-0000C2380000}"/>
    <cellStyle name="SAPBEXHLevel1 2 2 4" xfId="14312" xr:uid="{00000000-0005-0000-0000-0000C3380000}"/>
    <cellStyle name="SAPBEXHLevel1 2 2 4 2" xfId="14313" xr:uid="{00000000-0005-0000-0000-0000C4380000}"/>
    <cellStyle name="SAPBEXHLevel1 2 2 5" xfId="14314" xr:uid="{00000000-0005-0000-0000-0000C5380000}"/>
    <cellStyle name="SAPBEXHLevel1 2 2 5 2" xfId="14315" xr:uid="{00000000-0005-0000-0000-0000C6380000}"/>
    <cellStyle name="SAPBEXHLevel1 2 2 6" xfId="14316" xr:uid="{00000000-0005-0000-0000-0000C7380000}"/>
    <cellStyle name="SAPBEXHLevel1 2 2 6 2" xfId="14317" xr:uid="{00000000-0005-0000-0000-0000C8380000}"/>
    <cellStyle name="SAPBEXHLevel1 2 2 7" xfId="14318" xr:uid="{00000000-0005-0000-0000-0000C9380000}"/>
    <cellStyle name="SAPBEXHLevel1 2 3" xfId="14319" xr:uid="{00000000-0005-0000-0000-0000CA380000}"/>
    <cellStyle name="SAPBEXHLevel1 2 3 2" xfId="14320" xr:uid="{00000000-0005-0000-0000-0000CB380000}"/>
    <cellStyle name="SAPBEXHLevel1 2 3 2 2" xfId="14321" xr:uid="{00000000-0005-0000-0000-0000CC380000}"/>
    <cellStyle name="SAPBEXHLevel1 2 3 3" xfId="14322" xr:uid="{00000000-0005-0000-0000-0000CD380000}"/>
    <cellStyle name="SAPBEXHLevel1 2 3 3 2" xfId="14323" xr:uid="{00000000-0005-0000-0000-0000CE380000}"/>
    <cellStyle name="SAPBEXHLevel1 2 3 4" xfId="14324" xr:uid="{00000000-0005-0000-0000-0000CF380000}"/>
    <cellStyle name="SAPBEXHLevel1 2 3 4 2" xfId="14325" xr:uid="{00000000-0005-0000-0000-0000D0380000}"/>
    <cellStyle name="SAPBEXHLevel1 2 3 5" xfId="14326" xr:uid="{00000000-0005-0000-0000-0000D1380000}"/>
    <cellStyle name="SAPBEXHLevel1 2 3 5 2" xfId="14327" xr:uid="{00000000-0005-0000-0000-0000D2380000}"/>
    <cellStyle name="SAPBEXHLevel1 2 3 6" xfId="14328" xr:uid="{00000000-0005-0000-0000-0000D3380000}"/>
    <cellStyle name="SAPBEXHLevel1 2 3 6 2" xfId="14329" xr:uid="{00000000-0005-0000-0000-0000D4380000}"/>
    <cellStyle name="SAPBEXHLevel1 2 3 7" xfId="14330" xr:uid="{00000000-0005-0000-0000-0000D5380000}"/>
    <cellStyle name="SAPBEXHLevel1 2 4" xfId="14331" xr:uid="{00000000-0005-0000-0000-0000D6380000}"/>
    <cellStyle name="SAPBEXHLevel1 2 4 2" xfId="14332" xr:uid="{00000000-0005-0000-0000-0000D7380000}"/>
    <cellStyle name="SAPBEXHLevel1 2 4 2 2" xfId="14333" xr:uid="{00000000-0005-0000-0000-0000D8380000}"/>
    <cellStyle name="SAPBEXHLevel1 2 4 3" xfId="14334" xr:uid="{00000000-0005-0000-0000-0000D9380000}"/>
    <cellStyle name="SAPBEXHLevel1 2 4 3 2" xfId="14335" xr:uid="{00000000-0005-0000-0000-0000DA380000}"/>
    <cellStyle name="SAPBEXHLevel1 2 4 4" xfId="14336" xr:uid="{00000000-0005-0000-0000-0000DB380000}"/>
    <cellStyle name="SAPBEXHLevel1 2 4 4 2" xfId="14337" xr:uid="{00000000-0005-0000-0000-0000DC380000}"/>
    <cellStyle name="SAPBEXHLevel1 2 4 5" xfId="14338" xr:uid="{00000000-0005-0000-0000-0000DD380000}"/>
    <cellStyle name="SAPBEXHLevel1 2 4 5 2" xfId="14339" xr:uid="{00000000-0005-0000-0000-0000DE380000}"/>
    <cellStyle name="SAPBEXHLevel1 2 4 6" xfId="14340" xr:uid="{00000000-0005-0000-0000-0000DF380000}"/>
    <cellStyle name="SAPBEXHLevel1 2 4 6 2" xfId="14341" xr:uid="{00000000-0005-0000-0000-0000E0380000}"/>
    <cellStyle name="SAPBEXHLevel1 2 4 7" xfId="14342" xr:uid="{00000000-0005-0000-0000-0000E1380000}"/>
    <cellStyle name="SAPBEXHLevel1 2 5" xfId="14343" xr:uid="{00000000-0005-0000-0000-0000E2380000}"/>
    <cellStyle name="SAPBEXHLevel1 2 5 2" xfId="14344" xr:uid="{00000000-0005-0000-0000-0000E3380000}"/>
    <cellStyle name="SAPBEXHLevel1 2 5 2 2" xfId="14345" xr:uid="{00000000-0005-0000-0000-0000E4380000}"/>
    <cellStyle name="SAPBEXHLevel1 2 5 3" xfId="14346" xr:uid="{00000000-0005-0000-0000-0000E5380000}"/>
    <cellStyle name="SAPBEXHLevel1 2 5 3 2" xfId="14347" xr:uid="{00000000-0005-0000-0000-0000E6380000}"/>
    <cellStyle name="SAPBEXHLevel1 2 5 4" xfId="14348" xr:uid="{00000000-0005-0000-0000-0000E7380000}"/>
    <cellStyle name="SAPBEXHLevel1 2 5 4 2" xfId="14349" xr:uid="{00000000-0005-0000-0000-0000E8380000}"/>
    <cellStyle name="SAPBEXHLevel1 2 5 5" xfId="14350" xr:uid="{00000000-0005-0000-0000-0000E9380000}"/>
    <cellStyle name="SAPBEXHLevel1 2 5 5 2" xfId="14351" xr:uid="{00000000-0005-0000-0000-0000EA380000}"/>
    <cellStyle name="SAPBEXHLevel1 2 5 6" xfId="14352" xr:uid="{00000000-0005-0000-0000-0000EB380000}"/>
    <cellStyle name="SAPBEXHLevel1 2 5 6 2" xfId="14353" xr:uid="{00000000-0005-0000-0000-0000EC380000}"/>
    <cellStyle name="SAPBEXHLevel1 2 5 7" xfId="14354" xr:uid="{00000000-0005-0000-0000-0000ED380000}"/>
    <cellStyle name="SAPBEXHLevel1 2 6" xfId="14355" xr:uid="{00000000-0005-0000-0000-0000EE380000}"/>
    <cellStyle name="SAPBEXHLevel1 2 6 2" xfId="14356" xr:uid="{00000000-0005-0000-0000-0000EF380000}"/>
    <cellStyle name="SAPBEXHLevel1 2 7" xfId="14357" xr:uid="{00000000-0005-0000-0000-0000F0380000}"/>
    <cellStyle name="SAPBEXHLevel1 2 7 2" xfId="14358" xr:uid="{00000000-0005-0000-0000-0000F1380000}"/>
    <cellStyle name="SAPBEXHLevel1 2 8" xfId="14359" xr:uid="{00000000-0005-0000-0000-0000F2380000}"/>
    <cellStyle name="SAPBEXHLevel1 2 8 2" xfId="14360" xr:uid="{00000000-0005-0000-0000-0000F3380000}"/>
    <cellStyle name="SAPBEXHLevel1 2 9" xfId="14361" xr:uid="{00000000-0005-0000-0000-0000F4380000}"/>
    <cellStyle name="SAPBEXHLevel1 2 9 2" xfId="14362" xr:uid="{00000000-0005-0000-0000-0000F5380000}"/>
    <cellStyle name="SAPBEXHLevel1 3" xfId="14363" xr:uid="{00000000-0005-0000-0000-0000F6380000}"/>
    <cellStyle name="SAPBEXHLevel1 3 2" xfId="14364" xr:uid="{00000000-0005-0000-0000-0000F7380000}"/>
    <cellStyle name="SAPBEXHLevel1 3 2 2" xfId="14365" xr:uid="{00000000-0005-0000-0000-0000F8380000}"/>
    <cellStyle name="SAPBEXHLevel1 3 3" xfId="14366" xr:uid="{00000000-0005-0000-0000-0000F9380000}"/>
    <cellStyle name="SAPBEXHLevel1 3 3 2" xfId="14367" xr:uid="{00000000-0005-0000-0000-0000FA380000}"/>
    <cellStyle name="SAPBEXHLevel1 3 4" xfId="14368" xr:uid="{00000000-0005-0000-0000-0000FB380000}"/>
    <cellStyle name="SAPBEXHLevel1 3 4 2" xfId="14369" xr:uid="{00000000-0005-0000-0000-0000FC380000}"/>
    <cellStyle name="SAPBEXHLevel1 3 5" xfId="14370" xr:uid="{00000000-0005-0000-0000-0000FD380000}"/>
    <cellStyle name="SAPBEXHLevel1 3 5 2" xfId="14371" xr:uid="{00000000-0005-0000-0000-0000FE380000}"/>
    <cellStyle name="SAPBEXHLevel1 3 6" xfId="14372" xr:uid="{00000000-0005-0000-0000-0000FF380000}"/>
    <cellStyle name="SAPBEXHLevel1 3 6 2" xfId="14373" xr:uid="{00000000-0005-0000-0000-000000390000}"/>
    <cellStyle name="SAPBEXHLevel1 3 7" xfId="14374" xr:uid="{00000000-0005-0000-0000-000001390000}"/>
    <cellStyle name="SAPBEXHLevel1 4" xfId="14375" xr:uid="{00000000-0005-0000-0000-000002390000}"/>
    <cellStyle name="SAPBEXHLevel1 4 2" xfId="14376" xr:uid="{00000000-0005-0000-0000-000003390000}"/>
    <cellStyle name="SAPBEXHLevel1 4 2 2" xfId="14377" xr:uid="{00000000-0005-0000-0000-000004390000}"/>
    <cellStyle name="SAPBEXHLevel1 4 3" xfId="14378" xr:uid="{00000000-0005-0000-0000-000005390000}"/>
    <cellStyle name="SAPBEXHLevel1 4 3 2" xfId="14379" xr:uid="{00000000-0005-0000-0000-000006390000}"/>
    <cellStyle name="SAPBEXHLevel1 4 4" xfId="14380" xr:uid="{00000000-0005-0000-0000-000007390000}"/>
    <cellStyle name="SAPBEXHLevel1 4 4 2" xfId="14381" xr:uid="{00000000-0005-0000-0000-000008390000}"/>
    <cellStyle name="SAPBEXHLevel1 4 5" xfId="14382" xr:uid="{00000000-0005-0000-0000-000009390000}"/>
    <cellStyle name="SAPBEXHLevel1 4 5 2" xfId="14383" xr:uid="{00000000-0005-0000-0000-00000A390000}"/>
    <cellStyle name="SAPBEXHLevel1 4 6" xfId="14384" xr:uid="{00000000-0005-0000-0000-00000B390000}"/>
    <cellStyle name="SAPBEXHLevel1 4 6 2" xfId="14385" xr:uid="{00000000-0005-0000-0000-00000C390000}"/>
    <cellStyle name="SAPBEXHLevel1 4 7" xfId="14386" xr:uid="{00000000-0005-0000-0000-00000D390000}"/>
    <cellStyle name="SAPBEXHLevel1 5" xfId="14387" xr:uid="{00000000-0005-0000-0000-00000E390000}"/>
    <cellStyle name="SAPBEXHLevel1 5 2" xfId="14388" xr:uid="{00000000-0005-0000-0000-00000F390000}"/>
    <cellStyle name="SAPBEXHLevel1 5 2 2" xfId="14389" xr:uid="{00000000-0005-0000-0000-000010390000}"/>
    <cellStyle name="SAPBEXHLevel1 5 3" xfId="14390" xr:uid="{00000000-0005-0000-0000-000011390000}"/>
    <cellStyle name="SAPBEXHLevel1 5 3 2" xfId="14391" xr:uid="{00000000-0005-0000-0000-000012390000}"/>
    <cellStyle name="SAPBEXHLevel1 5 4" xfId="14392" xr:uid="{00000000-0005-0000-0000-000013390000}"/>
    <cellStyle name="SAPBEXHLevel1 5 4 2" xfId="14393" xr:uid="{00000000-0005-0000-0000-000014390000}"/>
    <cellStyle name="SAPBEXHLevel1 5 5" xfId="14394" xr:uid="{00000000-0005-0000-0000-000015390000}"/>
    <cellStyle name="SAPBEXHLevel1 5 5 2" xfId="14395" xr:uid="{00000000-0005-0000-0000-000016390000}"/>
    <cellStyle name="SAPBEXHLevel1 5 6" xfId="14396" xr:uid="{00000000-0005-0000-0000-000017390000}"/>
    <cellStyle name="SAPBEXHLevel1 5 6 2" xfId="14397" xr:uid="{00000000-0005-0000-0000-000018390000}"/>
    <cellStyle name="SAPBEXHLevel1 5 7" xfId="14398" xr:uid="{00000000-0005-0000-0000-000019390000}"/>
    <cellStyle name="SAPBEXHLevel1 6" xfId="14399" xr:uid="{00000000-0005-0000-0000-00001A390000}"/>
    <cellStyle name="SAPBEXHLevel1 6 2" xfId="14400" xr:uid="{00000000-0005-0000-0000-00001B390000}"/>
    <cellStyle name="SAPBEXHLevel1 6 2 2" xfId="14401" xr:uid="{00000000-0005-0000-0000-00001C390000}"/>
    <cellStyle name="SAPBEXHLevel1 6 3" xfId="14402" xr:uid="{00000000-0005-0000-0000-00001D390000}"/>
    <cellStyle name="SAPBEXHLevel1 6 3 2" xfId="14403" xr:uid="{00000000-0005-0000-0000-00001E390000}"/>
    <cellStyle name="SAPBEXHLevel1 6 4" xfId="14404" xr:uid="{00000000-0005-0000-0000-00001F390000}"/>
    <cellStyle name="SAPBEXHLevel1 6 4 2" xfId="14405" xr:uid="{00000000-0005-0000-0000-000020390000}"/>
    <cellStyle name="SAPBEXHLevel1 6 5" xfId="14406" xr:uid="{00000000-0005-0000-0000-000021390000}"/>
    <cellStyle name="SAPBEXHLevel1 6 5 2" xfId="14407" xr:uid="{00000000-0005-0000-0000-000022390000}"/>
    <cellStyle name="SAPBEXHLevel1 6 6" xfId="14408" xr:uid="{00000000-0005-0000-0000-000023390000}"/>
    <cellStyle name="SAPBEXHLevel1 6 6 2" xfId="14409" xr:uid="{00000000-0005-0000-0000-000024390000}"/>
    <cellStyle name="SAPBEXHLevel1 6 7" xfId="14410" xr:uid="{00000000-0005-0000-0000-000025390000}"/>
    <cellStyle name="SAPBEXHLevel1 7" xfId="14411" xr:uid="{00000000-0005-0000-0000-000026390000}"/>
    <cellStyle name="SAPBEXHLevel1 7 2" xfId="14412" xr:uid="{00000000-0005-0000-0000-000027390000}"/>
    <cellStyle name="SAPBEXHLevel1 8" xfId="14413" xr:uid="{00000000-0005-0000-0000-000028390000}"/>
    <cellStyle name="SAPBEXHLevel1 8 2" xfId="14414" xr:uid="{00000000-0005-0000-0000-000029390000}"/>
    <cellStyle name="SAPBEXHLevel1 9" xfId="14415" xr:uid="{00000000-0005-0000-0000-00002A390000}"/>
    <cellStyle name="SAPBEXHLevel1 9 2" xfId="14416" xr:uid="{00000000-0005-0000-0000-00002B390000}"/>
    <cellStyle name="SAPBEXHLevel1X" xfId="14417" xr:uid="{00000000-0005-0000-0000-00002C390000}"/>
    <cellStyle name="SAPBEXHLevel1X 10" xfId="14418" xr:uid="{00000000-0005-0000-0000-00002D390000}"/>
    <cellStyle name="SAPBEXHLevel1X 10 2" xfId="14419" xr:uid="{00000000-0005-0000-0000-00002E390000}"/>
    <cellStyle name="SAPBEXHLevel1X 11" xfId="14420" xr:uid="{00000000-0005-0000-0000-00002F390000}"/>
    <cellStyle name="SAPBEXHLevel1X 2" xfId="14421" xr:uid="{00000000-0005-0000-0000-000030390000}"/>
    <cellStyle name="SAPBEXHLevel1X 2 10" xfId="14422" xr:uid="{00000000-0005-0000-0000-000031390000}"/>
    <cellStyle name="SAPBEXHLevel1X 2 2" xfId="14423" xr:uid="{00000000-0005-0000-0000-000032390000}"/>
    <cellStyle name="SAPBEXHLevel1X 2 2 2" xfId="14424" xr:uid="{00000000-0005-0000-0000-000033390000}"/>
    <cellStyle name="SAPBEXHLevel1X 2 2 2 2" xfId="14425" xr:uid="{00000000-0005-0000-0000-000034390000}"/>
    <cellStyle name="SAPBEXHLevel1X 2 2 3" xfId="14426" xr:uid="{00000000-0005-0000-0000-000035390000}"/>
    <cellStyle name="SAPBEXHLevel1X 2 2 3 2" xfId="14427" xr:uid="{00000000-0005-0000-0000-000036390000}"/>
    <cellStyle name="SAPBEXHLevel1X 2 2 4" xfId="14428" xr:uid="{00000000-0005-0000-0000-000037390000}"/>
    <cellStyle name="SAPBEXHLevel1X 2 2 4 2" xfId="14429" xr:uid="{00000000-0005-0000-0000-000038390000}"/>
    <cellStyle name="SAPBEXHLevel1X 2 2 5" xfId="14430" xr:uid="{00000000-0005-0000-0000-000039390000}"/>
    <cellStyle name="SAPBEXHLevel1X 2 2 5 2" xfId="14431" xr:uid="{00000000-0005-0000-0000-00003A390000}"/>
    <cellStyle name="SAPBEXHLevel1X 2 2 6" xfId="14432" xr:uid="{00000000-0005-0000-0000-00003B390000}"/>
    <cellStyle name="SAPBEXHLevel1X 2 2 6 2" xfId="14433" xr:uid="{00000000-0005-0000-0000-00003C390000}"/>
    <cellStyle name="SAPBEXHLevel1X 2 2 7" xfId="14434" xr:uid="{00000000-0005-0000-0000-00003D390000}"/>
    <cellStyle name="SAPBEXHLevel1X 2 3" xfId="14435" xr:uid="{00000000-0005-0000-0000-00003E390000}"/>
    <cellStyle name="SAPBEXHLevel1X 2 3 2" xfId="14436" xr:uid="{00000000-0005-0000-0000-00003F390000}"/>
    <cellStyle name="SAPBEXHLevel1X 2 3 2 2" xfId="14437" xr:uid="{00000000-0005-0000-0000-000040390000}"/>
    <cellStyle name="SAPBEXHLevel1X 2 3 3" xfId="14438" xr:uid="{00000000-0005-0000-0000-000041390000}"/>
    <cellStyle name="SAPBEXHLevel1X 2 3 3 2" xfId="14439" xr:uid="{00000000-0005-0000-0000-000042390000}"/>
    <cellStyle name="SAPBEXHLevel1X 2 3 4" xfId="14440" xr:uid="{00000000-0005-0000-0000-000043390000}"/>
    <cellStyle name="SAPBEXHLevel1X 2 3 4 2" xfId="14441" xr:uid="{00000000-0005-0000-0000-000044390000}"/>
    <cellStyle name="SAPBEXHLevel1X 2 3 5" xfId="14442" xr:uid="{00000000-0005-0000-0000-000045390000}"/>
    <cellStyle name="SAPBEXHLevel1X 2 3 5 2" xfId="14443" xr:uid="{00000000-0005-0000-0000-000046390000}"/>
    <cellStyle name="SAPBEXHLevel1X 2 3 6" xfId="14444" xr:uid="{00000000-0005-0000-0000-000047390000}"/>
    <cellStyle name="SAPBEXHLevel1X 2 3 6 2" xfId="14445" xr:uid="{00000000-0005-0000-0000-000048390000}"/>
    <cellStyle name="SAPBEXHLevel1X 2 3 7" xfId="14446" xr:uid="{00000000-0005-0000-0000-000049390000}"/>
    <cellStyle name="SAPBEXHLevel1X 2 4" xfId="14447" xr:uid="{00000000-0005-0000-0000-00004A390000}"/>
    <cellStyle name="SAPBEXHLevel1X 2 4 2" xfId="14448" xr:uid="{00000000-0005-0000-0000-00004B390000}"/>
    <cellStyle name="SAPBEXHLevel1X 2 4 2 2" xfId="14449" xr:uid="{00000000-0005-0000-0000-00004C390000}"/>
    <cellStyle name="SAPBEXHLevel1X 2 4 3" xfId="14450" xr:uid="{00000000-0005-0000-0000-00004D390000}"/>
    <cellStyle name="SAPBEXHLevel1X 2 4 3 2" xfId="14451" xr:uid="{00000000-0005-0000-0000-00004E390000}"/>
    <cellStyle name="SAPBEXHLevel1X 2 4 4" xfId="14452" xr:uid="{00000000-0005-0000-0000-00004F390000}"/>
    <cellStyle name="SAPBEXHLevel1X 2 4 4 2" xfId="14453" xr:uid="{00000000-0005-0000-0000-000050390000}"/>
    <cellStyle name="SAPBEXHLevel1X 2 4 5" xfId="14454" xr:uid="{00000000-0005-0000-0000-000051390000}"/>
    <cellStyle name="SAPBEXHLevel1X 2 4 5 2" xfId="14455" xr:uid="{00000000-0005-0000-0000-000052390000}"/>
    <cellStyle name="SAPBEXHLevel1X 2 4 6" xfId="14456" xr:uid="{00000000-0005-0000-0000-000053390000}"/>
    <cellStyle name="SAPBEXHLevel1X 2 4 6 2" xfId="14457" xr:uid="{00000000-0005-0000-0000-000054390000}"/>
    <cellStyle name="SAPBEXHLevel1X 2 4 7" xfId="14458" xr:uid="{00000000-0005-0000-0000-000055390000}"/>
    <cellStyle name="SAPBEXHLevel1X 2 5" xfId="14459" xr:uid="{00000000-0005-0000-0000-000056390000}"/>
    <cellStyle name="SAPBEXHLevel1X 2 5 2" xfId="14460" xr:uid="{00000000-0005-0000-0000-000057390000}"/>
    <cellStyle name="SAPBEXHLevel1X 2 5 2 2" xfId="14461" xr:uid="{00000000-0005-0000-0000-000058390000}"/>
    <cellStyle name="SAPBEXHLevel1X 2 5 3" xfId="14462" xr:uid="{00000000-0005-0000-0000-000059390000}"/>
    <cellStyle name="SAPBEXHLevel1X 2 5 3 2" xfId="14463" xr:uid="{00000000-0005-0000-0000-00005A390000}"/>
    <cellStyle name="SAPBEXHLevel1X 2 5 4" xfId="14464" xr:uid="{00000000-0005-0000-0000-00005B390000}"/>
    <cellStyle name="SAPBEXHLevel1X 2 5 4 2" xfId="14465" xr:uid="{00000000-0005-0000-0000-00005C390000}"/>
    <cellStyle name="SAPBEXHLevel1X 2 5 5" xfId="14466" xr:uid="{00000000-0005-0000-0000-00005D390000}"/>
    <cellStyle name="SAPBEXHLevel1X 2 5 5 2" xfId="14467" xr:uid="{00000000-0005-0000-0000-00005E390000}"/>
    <cellStyle name="SAPBEXHLevel1X 2 5 6" xfId="14468" xr:uid="{00000000-0005-0000-0000-00005F390000}"/>
    <cellStyle name="SAPBEXHLevel1X 2 5 6 2" xfId="14469" xr:uid="{00000000-0005-0000-0000-000060390000}"/>
    <cellStyle name="SAPBEXHLevel1X 2 5 7" xfId="14470" xr:uid="{00000000-0005-0000-0000-000061390000}"/>
    <cellStyle name="SAPBEXHLevel1X 2 6" xfId="14471" xr:uid="{00000000-0005-0000-0000-000062390000}"/>
    <cellStyle name="SAPBEXHLevel1X 2 6 2" xfId="14472" xr:uid="{00000000-0005-0000-0000-000063390000}"/>
    <cellStyle name="SAPBEXHLevel1X 2 7" xfId="14473" xr:uid="{00000000-0005-0000-0000-000064390000}"/>
    <cellStyle name="SAPBEXHLevel1X 2 7 2" xfId="14474" xr:uid="{00000000-0005-0000-0000-000065390000}"/>
    <cellStyle name="SAPBEXHLevel1X 2 8" xfId="14475" xr:uid="{00000000-0005-0000-0000-000066390000}"/>
    <cellStyle name="SAPBEXHLevel1X 2 8 2" xfId="14476" xr:uid="{00000000-0005-0000-0000-000067390000}"/>
    <cellStyle name="SAPBEXHLevel1X 2 9" xfId="14477" xr:uid="{00000000-0005-0000-0000-000068390000}"/>
    <cellStyle name="SAPBEXHLevel1X 2 9 2" xfId="14478" xr:uid="{00000000-0005-0000-0000-000069390000}"/>
    <cellStyle name="SAPBEXHLevel1X 3" xfId="14479" xr:uid="{00000000-0005-0000-0000-00006A390000}"/>
    <cellStyle name="SAPBEXHLevel1X 3 2" xfId="14480" xr:uid="{00000000-0005-0000-0000-00006B390000}"/>
    <cellStyle name="SAPBEXHLevel1X 3 2 2" xfId="14481" xr:uid="{00000000-0005-0000-0000-00006C390000}"/>
    <cellStyle name="SAPBEXHLevel1X 3 3" xfId="14482" xr:uid="{00000000-0005-0000-0000-00006D390000}"/>
    <cellStyle name="SAPBEXHLevel1X 3 3 2" xfId="14483" xr:uid="{00000000-0005-0000-0000-00006E390000}"/>
    <cellStyle name="SAPBEXHLevel1X 3 4" xfId="14484" xr:uid="{00000000-0005-0000-0000-00006F390000}"/>
    <cellStyle name="SAPBEXHLevel1X 3 4 2" xfId="14485" xr:uid="{00000000-0005-0000-0000-000070390000}"/>
    <cellStyle name="SAPBEXHLevel1X 3 5" xfId="14486" xr:uid="{00000000-0005-0000-0000-000071390000}"/>
    <cellStyle name="SAPBEXHLevel1X 3 5 2" xfId="14487" xr:uid="{00000000-0005-0000-0000-000072390000}"/>
    <cellStyle name="SAPBEXHLevel1X 3 6" xfId="14488" xr:uid="{00000000-0005-0000-0000-000073390000}"/>
    <cellStyle name="SAPBEXHLevel1X 3 6 2" xfId="14489" xr:uid="{00000000-0005-0000-0000-000074390000}"/>
    <cellStyle name="SAPBEXHLevel1X 3 7" xfId="14490" xr:uid="{00000000-0005-0000-0000-000075390000}"/>
    <cellStyle name="SAPBEXHLevel1X 4" xfId="14491" xr:uid="{00000000-0005-0000-0000-000076390000}"/>
    <cellStyle name="SAPBEXHLevel1X 4 2" xfId="14492" xr:uid="{00000000-0005-0000-0000-000077390000}"/>
    <cellStyle name="SAPBEXHLevel1X 4 2 2" xfId="14493" xr:uid="{00000000-0005-0000-0000-000078390000}"/>
    <cellStyle name="SAPBEXHLevel1X 4 3" xfId="14494" xr:uid="{00000000-0005-0000-0000-000079390000}"/>
    <cellStyle name="SAPBEXHLevel1X 4 3 2" xfId="14495" xr:uid="{00000000-0005-0000-0000-00007A390000}"/>
    <cellStyle name="SAPBEXHLevel1X 4 4" xfId="14496" xr:uid="{00000000-0005-0000-0000-00007B390000}"/>
    <cellStyle name="SAPBEXHLevel1X 4 4 2" xfId="14497" xr:uid="{00000000-0005-0000-0000-00007C390000}"/>
    <cellStyle name="SAPBEXHLevel1X 4 5" xfId="14498" xr:uid="{00000000-0005-0000-0000-00007D390000}"/>
    <cellStyle name="SAPBEXHLevel1X 4 5 2" xfId="14499" xr:uid="{00000000-0005-0000-0000-00007E390000}"/>
    <cellStyle name="SAPBEXHLevel1X 4 6" xfId="14500" xr:uid="{00000000-0005-0000-0000-00007F390000}"/>
    <cellStyle name="SAPBEXHLevel1X 4 6 2" xfId="14501" xr:uid="{00000000-0005-0000-0000-000080390000}"/>
    <cellStyle name="SAPBEXHLevel1X 4 7" xfId="14502" xr:uid="{00000000-0005-0000-0000-000081390000}"/>
    <cellStyle name="SAPBEXHLevel1X 5" xfId="14503" xr:uid="{00000000-0005-0000-0000-000082390000}"/>
    <cellStyle name="SAPBEXHLevel1X 5 2" xfId="14504" xr:uid="{00000000-0005-0000-0000-000083390000}"/>
    <cellStyle name="SAPBEXHLevel1X 5 2 2" xfId="14505" xr:uid="{00000000-0005-0000-0000-000084390000}"/>
    <cellStyle name="SAPBEXHLevel1X 5 3" xfId="14506" xr:uid="{00000000-0005-0000-0000-000085390000}"/>
    <cellStyle name="SAPBEXHLevel1X 5 3 2" xfId="14507" xr:uid="{00000000-0005-0000-0000-000086390000}"/>
    <cellStyle name="SAPBEXHLevel1X 5 4" xfId="14508" xr:uid="{00000000-0005-0000-0000-000087390000}"/>
    <cellStyle name="SAPBEXHLevel1X 5 4 2" xfId="14509" xr:uid="{00000000-0005-0000-0000-000088390000}"/>
    <cellStyle name="SAPBEXHLevel1X 5 5" xfId="14510" xr:uid="{00000000-0005-0000-0000-000089390000}"/>
    <cellStyle name="SAPBEXHLevel1X 5 5 2" xfId="14511" xr:uid="{00000000-0005-0000-0000-00008A390000}"/>
    <cellStyle name="SAPBEXHLevel1X 5 6" xfId="14512" xr:uid="{00000000-0005-0000-0000-00008B390000}"/>
    <cellStyle name="SAPBEXHLevel1X 5 6 2" xfId="14513" xr:uid="{00000000-0005-0000-0000-00008C390000}"/>
    <cellStyle name="SAPBEXHLevel1X 5 7" xfId="14514" xr:uid="{00000000-0005-0000-0000-00008D390000}"/>
    <cellStyle name="SAPBEXHLevel1X 6" xfId="14515" xr:uid="{00000000-0005-0000-0000-00008E390000}"/>
    <cellStyle name="SAPBEXHLevel1X 6 2" xfId="14516" xr:uid="{00000000-0005-0000-0000-00008F390000}"/>
    <cellStyle name="SAPBEXHLevel1X 6 2 2" xfId="14517" xr:uid="{00000000-0005-0000-0000-000090390000}"/>
    <cellStyle name="SAPBEXHLevel1X 6 3" xfId="14518" xr:uid="{00000000-0005-0000-0000-000091390000}"/>
    <cellStyle name="SAPBEXHLevel1X 6 3 2" xfId="14519" xr:uid="{00000000-0005-0000-0000-000092390000}"/>
    <cellStyle name="SAPBEXHLevel1X 6 4" xfId="14520" xr:uid="{00000000-0005-0000-0000-000093390000}"/>
    <cellStyle name="SAPBEXHLevel1X 6 4 2" xfId="14521" xr:uid="{00000000-0005-0000-0000-000094390000}"/>
    <cellStyle name="SAPBEXHLevel1X 6 5" xfId="14522" xr:uid="{00000000-0005-0000-0000-000095390000}"/>
    <cellStyle name="SAPBEXHLevel1X 6 5 2" xfId="14523" xr:uid="{00000000-0005-0000-0000-000096390000}"/>
    <cellStyle name="SAPBEXHLevel1X 6 6" xfId="14524" xr:uid="{00000000-0005-0000-0000-000097390000}"/>
    <cellStyle name="SAPBEXHLevel1X 6 6 2" xfId="14525" xr:uid="{00000000-0005-0000-0000-000098390000}"/>
    <cellStyle name="SAPBEXHLevel1X 6 7" xfId="14526" xr:uid="{00000000-0005-0000-0000-000099390000}"/>
    <cellStyle name="SAPBEXHLevel1X 7" xfId="14527" xr:uid="{00000000-0005-0000-0000-00009A390000}"/>
    <cellStyle name="SAPBEXHLevel1X 7 2" xfId="14528" xr:uid="{00000000-0005-0000-0000-00009B390000}"/>
    <cellStyle name="SAPBEXHLevel1X 8" xfId="14529" xr:uid="{00000000-0005-0000-0000-00009C390000}"/>
    <cellStyle name="SAPBEXHLevel1X 8 2" xfId="14530" xr:uid="{00000000-0005-0000-0000-00009D390000}"/>
    <cellStyle name="SAPBEXHLevel1X 9" xfId="14531" xr:uid="{00000000-0005-0000-0000-00009E390000}"/>
    <cellStyle name="SAPBEXHLevel1X 9 2" xfId="14532" xr:uid="{00000000-0005-0000-0000-00009F390000}"/>
    <cellStyle name="SAPBEXHLevel2" xfId="14533" xr:uid="{00000000-0005-0000-0000-0000A0390000}"/>
    <cellStyle name="SAPBEXHLevel2 10" xfId="14534" xr:uid="{00000000-0005-0000-0000-0000A1390000}"/>
    <cellStyle name="SAPBEXHLevel2 10 2" xfId="14535" xr:uid="{00000000-0005-0000-0000-0000A2390000}"/>
    <cellStyle name="SAPBEXHLevel2 11" xfId="14536" xr:uid="{00000000-0005-0000-0000-0000A3390000}"/>
    <cellStyle name="SAPBEXHLevel2 2" xfId="14537" xr:uid="{00000000-0005-0000-0000-0000A4390000}"/>
    <cellStyle name="SAPBEXHLevel2 2 10" xfId="14538" xr:uid="{00000000-0005-0000-0000-0000A5390000}"/>
    <cellStyle name="SAPBEXHLevel2 2 2" xfId="14539" xr:uid="{00000000-0005-0000-0000-0000A6390000}"/>
    <cellStyle name="SAPBEXHLevel2 2 2 2" xfId="14540" xr:uid="{00000000-0005-0000-0000-0000A7390000}"/>
    <cellStyle name="SAPBEXHLevel2 2 2 2 2" xfId="14541" xr:uid="{00000000-0005-0000-0000-0000A8390000}"/>
    <cellStyle name="SAPBEXHLevel2 2 2 3" xfId="14542" xr:uid="{00000000-0005-0000-0000-0000A9390000}"/>
    <cellStyle name="SAPBEXHLevel2 2 2 3 2" xfId="14543" xr:uid="{00000000-0005-0000-0000-0000AA390000}"/>
    <cellStyle name="SAPBEXHLevel2 2 2 4" xfId="14544" xr:uid="{00000000-0005-0000-0000-0000AB390000}"/>
    <cellStyle name="SAPBEXHLevel2 2 2 4 2" xfId="14545" xr:uid="{00000000-0005-0000-0000-0000AC390000}"/>
    <cellStyle name="SAPBEXHLevel2 2 2 5" xfId="14546" xr:uid="{00000000-0005-0000-0000-0000AD390000}"/>
    <cellStyle name="SAPBEXHLevel2 2 2 5 2" xfId="14547" xr:uid="{00000000-0005-0000-0000-0000AE390000}"/>
    <cellStyle name="SAPBEXHLevel2 2 2 6" xfId="14548" xr:uid="{00000000-0005-0000-0000-0000AF390000}"/>
    <cellStyle name="SAPBEXHLevel2 2 2 6 2" xfId="14549" xr:uid="{00000000-0005-0000-0000-0000B0390000}"/>
    <cellStyle name="SAPBEXHLevel2 2 2 7" xfId="14550" xr:uid="{00000000-0005-0000-0000-0000B1390000}"/>
    <cellStyle name="SAPBEXHLevel2 2 3" xfId="14551" xr:uid="{00000000-0005-0000-0000-0000B2390000}"/>
    <cellStyle name="SAPBEXHLevel2 2 3 2" xfId="14552" xr:uid="{00000000-0005-0000-0000-0000B3390000}"/>
    <cellStyle name="SAPBEXHLevel2 2 3 2 2" xfId="14553" xr:uid="{00000000-0005-0000-0000-0000B4390000}"/>
    <cellStyle name="SAPBEXHLevel2 2 3 3" xfId="14554" xr:uid="{00000000-0005-0000-0000-0000B5390000}"/>
    <cellStyle name="SAPBEXHLevel2 2 3 3 2" xfId="14555" xr:uid="{00000000-0005-0000-0000-0000B6390000}"/>
    <cellStyle name="SAPBEXHLevel2 2 3 4" xfId="14556" xr:uid="{00000000-0005-0000-0000-0000B7390000}"/>
    <cellStyle name="SAPBEXHLevel2 2 3 4 2" xfId="14557" xr:uid="{00000000-0005-0000-0000-0000B8390000}"/>
    <cellStyle name="SAPBEXHLevel2 2 3 5" xfId="14558" xr:uid="{00000000-0005-0000-0000-0000B9390000}"/>
    <cellStyle name="SAPBEXHLevel2 2 3 5 2" xfId="14559" xr:uid="{00000000-0005-0000-0000-0000BA390000}"/>
    <cellStyle name="SAPBEXHLevel2 2 3 6" xfId="14560" xr:uid="{00000000-0005-0000-0000-0000BB390000}"/>
    <cellStyle name="SAPBEXHLevel2 2 3 6 2" xfId="14561" xr:uid="{00000000-0005-0000-0000-0000BC390000}"/>
    <cellStyle name="SAPBEXHLevel2 2 3 7" xfId="14562" xr:uid="{00000000-0005-0000-0000-0000BD390000}"/>
    <cellStyle name="SAPBEXHLevel2 2 4" xfId="14563" xr:uid="{00000000-0005-0000-0000-0000BE390000}"/>
    <cellStyle name="SAPBEXHLevel2 2 4 2" xfId="14564" xr:uid="{00000000-0005-0000-0000-0000BF390000}"/>
    <cellStyle name="SAPBEXHLevel2 2 4 2 2" xfId="14565" xr:uid="{00000000-0005-0000-0000-0000C0390000}"/>
    <cellStyle name="SAPBEXHLevel2 2 4 3" xfId="14566" xr:uid="{00000000-0005-0000-0000-0000C1390000}"/>
    <cellStyle name="SAPBEXHLevel2 2 4 3 2" xfId="14567" xr:uid="{00000000-0005-0000-0000-0000C2390000}"/>
    <cellStyle name="SAPBEXHLevel2 2 4 4" xfId="14568" xr:uid="{00000000-0005-0000-0000-0000C3390000}"/>
    <cellStyle name="SAPBEXHLevel2 2 4 4 2" xfId="14569" xr:uid="{00000000-0005-0000-0000-0000C4390000}"/>
    <cellStyle name="SAPBEXHLevel2 2 4 5" xfId="14570" xr:uid="{00000000-0005-0000-0000-0000C5390000}"/>
    <cellStyle name="SAPBEXHLevel2 2 4 5 2" xfId="14571" xr:uid="{00000000-0005-0000-0000-0000C6390000}"/>
    <cellStyle name="SAPBEXHLevel2 2 4 6" xfId="14572" xr:uid="{00000000-0005-0000-0000-0000C7390000}"/>
    <cellStyle name="SAPBEXHLevel2 2 4 6 2" xfId="14573" xr:uid="{00000000-0005-0000-0000-0000C8390000}"/>
    <cellStyle name="SAPBEXHLevel2 2 4 7" xfId="14574" xr:uid="{00000000-0005-0000-0000-0000C9390000}"/>
    <cellStyle name="SAPBEXHLevel2 2 5" xfId="14575" xr:uid="{00000000-0005-0000-0000-0000CA390000}"/>
    <cellStyle name="SAPBEXHLevel2 2 5 2" xfId="14576" xr:uid="{00000000-0005-0000-0000-0000CB390000}"/>
    <cellStyle name="SAPBEXHLevel2 2 5 2 2" xfId="14577" xr:uid="{00000000-0005-0000-0000-0000CC390000}"/>
    <cellStyle name="SAPBEXHLevel2 2 5 3" xfId="14578" xr:uid="{00000000-0005-0000-0000-0000CD390000}"/>
    <cellStyle name="SAPBEXHLevel2 2 5 3 2" xfId="14579" xr:uid="{00000000-0005-0000-0000-0000CE390000}"/>
    <cellStyle name="SAPBEXHLevel2 2 5 4" xfId="14580" xr:uid="{00000000-0005-0000-0000-0000CF390000}"/>
    <cellStyle name="SAPBEXHLevel2 2 5 4 2" xfId="14581" xr:uid="{00000000-0005-0000-0000-0000D0390000}"/>
    <cellStyle name="SAPBEXHLevel2 2 5 5" xfId="14582" xr:uid="{00000000-0005-0000-0000-0000D1390000}"/>
    <cellStyle name="SAPBEXHLevel2 2 5 5 2" xfId="14583" xr:uid="{00000000-0005-0000-0000-0000D2390000}"/>
    <cellStyle name="SAPBEXHLevel2 2 5 6" xfId="14584" xr:uid="{00000000-0005-0000-0000-0000D3390000}"/>
    <cellStyle name="SAPBEXHLevel2 2 5 6 2" xfId="14585" xr:uid="{00000000-0005-0000-0000-0000D4390000}"/>
    <cellStyle name="SAPBEXHLevel2 2 5 7" xfId="14586" xr:uid="{00000000-0005-0000-0000-0000D5390000}"/>
    <cellStyle name="SAPBEXHLevel2 2 6" xfId="14587" xr:uid="{00000000-0005-0000-0000-0000D6390000}"/>
    <cellStyle name="SAPBEXHLevel2 2 6 2" xfId="14588" xr:uid="{00000000-0005-0000-0000-0000D7390000}"/>
    <cellStyle name="SAPBEXHLevel2 2 7" xfId="14589" xr:uid="{00000000-0005-0000-0000-0000D8390000}"/>
    <cellStyle name="SAPBEXHLevel2 2 7 2" xfId="14590" xr:uid="{00000000-0005-0000-0000-0000D9390000}"/>
    <cellStyle name="SAPBEXHLevel2 2 8" xfId="14591" xr:uid="{00000000-0005-0000-0000-0000DA390000}"/>
    <cellStyle name="SAPBEXHLevel2 2 8 2" xfId="14592" xr:uid="{00000000-0005-0000-0000-0000DB390000}"/>
    <cellStyle name="SAPBEXHLevel2 2 9" xfId="14593" xr:uid="{00000000-0005-0000-0000-0000DC390000}"/>
    <cellStyle name="SAPBEXHLevel2 2 9 2" xfId="14594" xr:uid="{00000000-0005-0000-0000-0000DD390000}"/>
    <cellStyle name="SAPBEXHLevel2 3" xfId="14595" xr:uid="{00000000-0005-0000-0000-0000DE390000}"/>
    <cellStyle name="SAPBEXHLevel2 3 2" xfId="14596" xr:uid="{00000000-0005-0000-0000-0000DF390000}"/>
    <cellStyle name="SAPBEXHLevel2 3 2 2" xfId="14597" xr:uid="{00000000-0005-0000-0000-0000E0390000}"/>
    <cellStyle name="SAPBEXHLevel2 3 3" xfId="14598" xr:uid="{00000000-0005-0000-0000-0000E1390000}"/>
    <cellStyle name="SAPBEXHLevel2 3 3 2" xfId="14599" xr:uid="{00000000-0005-0000-0000-0000E2390000}"/>
    <cellStyle name="SAPBEXHLevel2 3 4" xfId="14600" xr:uid="{00000000-0005-0000-0000-0000E3390000}"/>
    <cellStyle name="SAPBEXHLevel2 3 4 2" xfId="14601" xr:uid="{00000000-0005-0000-0000-0000E4390000}"/>
    <cellStyle name="SAPBEXHLevel2 3 5" xfId="14602" xr:uid="{00000000-0005-0000-0000-0000E5390000}"/>
    <cellStyle name="SAPBEXHLevel2 3 5 2" xfId="14603" xr:uid="{00000000-0005-0000-0000-0000E6390000}"/>
    <cellStyle name="SAPBEXHLevel2 3 6" xfId="14604" xr:uid="{00000000-0005-0000-0000-0000E7390000}"/>
    <cellStyle name="SAPBEXHLevel2 3 6 2" xfId="14605" xr:uid="{00000000-0005-0000-0000-0000E8390000}"/>
    <cellStyle name="SAPBEXHLevel2 3 7" xfId="14606" xr:uid="{00000000-0005-0000-0000-0000E9390000}"/>
    <cellStyle name="SAPBEXHLevel2 4" xfId="14607" xr:uid="{00000000-0005-0000-0000-0000EA390000}"/>
    <cellStyle name="SAPBEXHLevel2 4 2" xfId="14608" xr:uid="{00000000-0005-0000-0000-0000EB390000}"/>
    <cellStyle name="SAPBEXHLevel2 4 2 2" xfId="14609" xr:uid="{00000000-0005-0000-0000-0000EC390000}"/>
    <cellStyle name="SAPBEXHLevel2 4 3" xfId="14610" xr:uid="{00000000-0005-0000-0000-0000ED390000}"/>
    <cellStyle name="SAPBEXHLevel2 4 3 2" xfId="14611" xr:uid="{00000000-0005-0000-0000-0000EE390000}"/>
    <cellStyle name="SAPBEXHLevel2 4 4" xfId="14612" xr:uid="{00000000-0005-0000-0000-0000EF390000}"/>
    <cellStyle name="SAPBEXHLevel2 4 4 2" xfId="14613" xr:uid="{00000000-0005-0000-0000-0000F0390000}"/>
    <cellStyle name="SAPBEXHLevel2 4 5" xfId="14614" xr:uid="{00000000-0005-0000-0000-0000F1390000}"/>
    <cellStyle name="SAPBEXHLevel2 4 5 2" xfId="14615" xr:uid="{00000000-0005-0000-0000-0000F2390000}"/>
    <cellStyle name="SAPBEXHLevel2 4 6" xfId="14616" xr:uid="{00000000-0005-0000-0000-0000F3390000}"/>
    <cellStyle name="SAPBEXHLevel2 4 6 2" xfId="14617" xr:uid="{00000000-0005-0000-0000-0000F4390000}"/>
    <cellStyle name="SAPBEXHLevel2 4 7" xfId="14618" xr:uid="{00000000-0005-0000-0000-0000F5390000}"/>
    <cellStyle name="SAPBEXHLevel2 5" xfId="14619" xr:uid="{00000000-0005-0000-0000-0000F6390000}"/>
    <cellStyle name="SAPBEXHLevel2 5 2" xfId="14620" xr:uid="{00000000-0005-0000-0000-0000F7390000}"/>
    <cellStyle name="SAPBEXHLevel2 5 2 2" xfId="14621" xr:uid="{00000000-0005-0000-0000-0000F8390000}"/>
    <cellStyle name="SAPBEXHLevel2 5 3" xfId="14622" xr:uid="{00000000-0005-0000-0000-0000F9390000}"/>
    <cellStyle name="SAPBEXHLevel2 5 3 2" xfId="14623" xr:uid="{00000000-0005-0000-0000-0000FA390000}"/>
    <cellStyle name="SAPBEXHLevel2 5 4" xfId="14624" xr:uid="{00000000-0005-0000-0000-0000FB390000}"/>
    <cellStyle name="SAPBEXHLevel2 5 4 2" xfId="14625" xr:uid="{00000000-0005-0000-0000-0000FC390000}"/>
    <cellStyle name="SAPBEXHLevel2 5 5" xfId="14626" xr:uid="{00000000-0005-0000-0000-0000FD390000}"/>
    <cellStyle name="SAPBEXHLevel2 5 5 2" xfId="14627" xr:uid="{00000000-0005-0000-0000-0000FE390000}"/>
    <cellStyle name="SAPBEXHLevel2 5 6" xfId="14628" xr:uid="{00000000-0005-0000-0000-0000FF390000}"/>
    <cellStyle name="SAPBEXHLevel2 5 6 2" xfId="14629" xr:uid="{00000000-0005-0000-0000-0000003A0000}"/>
    <cellStyle name="SAPBEXHLevel2 5 7" xfId="14630" xr:uid="{00000000-0005-0000-0000-0000013A0000}"/>
    <cellStyle name="SAPBEXHLevel2 6" xfId="14631" xr:uid="{00000000-0005-0000-0000-0000023A0000}"/>
    <cellStyle name="SAPBEXHLevel2 6 2" xfId="14632" xr:uid="{00000000-0005-0000-0000-0000033A0000}"/>
    <cellStyle name="SAPBEXHLevel2 6 2 2" xfId="14633" xr:uid="{00000000-0005-0000-0000-0000043A0000}"/>
    <cellStyle name="SAPBEXHLevel2 6 3" xfId="14634" xr:uid="{00000000-0005-0000-0000-0000053A0000}"/>
    <cellStyle name="SAPBEXHLevel2 6 3 2" xfId="14635" xr:uid="{00000000-0005-0000-0000-0000063A0000}"/>
    <cellStyle name="SAPBEXHLevel2 6 4" xfId="14636" xr:uid="{00000000-0005-0000-0000-0000073A0000}"/>
    <cellStyle name="SAPBEXHLevel2 6 4 2" xfId="14637" xr:uid="{00000000-0005-0000-0000-0000083A0000}"/>
    <cellStyle name="SAPBEXHLevel2 6 5" xfId="14638" xr:uid="{00000000-0005-0000-0000-0000093A0000}"/>
    <cellStyle name="SAPBEXHLevel2 6 5 2" xfId="14639" xr:uid="{00000000-0005-0000-0000-00000A3A0000}"/>
    <cellStyle name="SAPBEXHLevel2 6 6" xfId="14640" xr:uid="{00000000-0005-0000-0000-00000B3A0000}"/>
    <cellStyle name="SAPBEXHLevel2 6 6 2" xfId="14641" xr:uid="{00000000-0005-0000-0000-00000C3A0000}"/>
    <cellStyle name="SAPBEXHLevel2 6 7" xfId="14642" xr:uid="{00000000-0005-0000-0000-00000D3A0000}"/>
    <cellStyle name="SAPBEXHLevel2 7" xfId="14643" xr:uid="{00000000-0005-0000-0000-00000E3A0000}"/>
    <cellStyle name="SAPBEXHLevel2 7 2" xfId="14644" xr:uid="{00000000-0005-0000-0000-00000F3A0000}"/>
    <cellStyle name="SAPBEXHLevel2 8" xfId="14645" xr:uid="{00000000-0005-0000-0000-0000103A0000}"/>
    <cellStyle name="SAPBEXHLevel2 8 2" xfId="14646" xr:uid="{00000000-0005-0000-0000-0000113A0000}"/>
    <cellStyle name="SAPBEXHLevel2 9" xfId="14647" xr:uid="{00000000-0005-0000-0000-0000123A0000}"/>
    <cellStyle name="SAPBEXHLevel2 9 2" xfId="14648" xr:uid="{00000000-0005-0000-0000-0000133A0000}"/>
    <cellStyle name="SAPBEXHLevel2X" xfId="14649" xr:uid="{00000000-0005-0000-0000-0000143A0000}"/>
    <cellStyle name="SAPBEXHLevel2X 10" xfId="14650" xr:uid="{00000000-0005-0000-0000-0000153A0000}"/>
    <cellStyle name="SAPBEXHLevel2X 10 2" xfId="14651" xr:uid="{00000000-0005-0000-0000-0000163A0000}"/>
    <cellStyle name="SAPBEXHLevel2X 11" xfId="14652" xr:uid="{00000000-0005-0000-0000-0000173A0000}"/>
    <cellStyle name="SAPBEXHLevel2X 2" xfId="14653" xr:uid="{00000000-0005-0000-0000-0000183A0000}"/>
    <cellStyle name="SAPBEXHLevel2X 2 10" xfId="14654" xr:uid="{00000000-0005-0000-0000-0000193A0000}"/>
    <cellStyle name="SAPBEXHLevel2X 2 2" xfId="14655" xr:uid="{00000000-0005-0000-0000-00001A3A0000}"/>
    <cellStyle name="SAPBEXHLevel2X 2 2 2" xfId="14656" xr:uid="{00000000-0005-0000-0000-00001B3A0000}"/>
    <cellStyle name="SAPBEXHLevel2X 2 2 2 2" xfId="14657" xr:uid="{00000000-0005-0000-0000-00001C3A0000}"/>
    <cellStyle name="SAPBEXHLevel2X 2 2 3" xfId="14658" xr:uid="{00000000-0005-0000-0000-00001D3A0000}"/>
    <cellStyle name="SAPBEXHLevel2X 2 2 3 2" xfId="14659" xr:uid="{00000000-0005-0000-0000-00001E3A0000}"/>
    <cellStyle name="SAPBEXHLevel2X 2 2 4" xfId="14660" xr:uid="{00000000-0005-0000-0000-00001F3A0000}"/>
    <cellStyle name="SAPBEXHLevel2X 2 2 4 2" xfId="14661" xr:uid="{00000000-0005-0000-0000-0000203A0000}"/>
    <cellStyle name="SAPBEXHLevel2X 2 2 5" xfId="14662" xr:uid="{00000000-0005-0000-0000-0000213A0000}"/>
    <cellStyle name="SAPBEXHLevel2X 2 2 5 2" xfId="14663" xr:uid="{00000000-0005-0000-0000-0000223A0000}"/>
    <cellStyle name="SAPBEXHLevel2X 2 2 6" xfId="14664" xr:uid="{00000000-0005-0000-0000-0000233A0000}"/>
    <cellStyle name="SAPBEXHLevel2X 2 2 6 2" xfId="14665" xr:uid="{00000000-0005-0000-0000-0000243A0000}"/>
    <cellStyle name="SAPBEXHLevel2X 2 2 7" xfId="14666" xr:uid="{00000000-0005-0000-0000-0000253A0000}"/>
    <cellStyle name="SAPBEXHLevel2X 2 3" xfId="14667" xr:uid="{00000000-0005-0000-0000-0000263A0000}"/>
    <cellStyle name="SAPBEXHLevel2X 2 3 2" xfId="14668" xr:uid="{00000000-0005-0000-0000-0000273A0000}"/>
    <cellStyle name="SAPBEXHLevel2X 2 3 2 2" xfId="14669" xr:uid="{00000000-0005-0000-0000-0000283A0000}"/>
    <cellStyle name="SAPBEXHLevel2X 2 3 3" xfId="14670" xr:uid="{00000000-0005-0000-0000-0000293A0000}"/>
    <cellStyle name="SAPBEXHLevel2X 2 3 3 2" xfId="14671" xr:uid="{00000000-0005-0000-0000-00002A3A0000}"/>
    <cellStyle name="SAPBEXHLevel2X 2 3 4" xfId="14672" xr:uid="{00000000-0005-0000-0000-00002B3A0000}"/>
    <cellStyle name="SAPBEXHLevel2X 2 3 4 2" xfId="14673" xr:uid="{00000000-0005-0000-0000-00002C3A0000}"/>
    <cellStyle name="SAPBEXHLevel2X 2 3 5" xfId="14674" xr:uid="{00000000-0005-0000-0000-00002D3A0000}"/>
    <cellStyle name="SAPBEXHLevel2X 2 3 5 2" xfId="14675" xr:uid="{00000000-0005-0000-0000-00002E3A0000}"/>
    <cellStyle name="SAPBEXHLevel2X 2 3 6" xfId="14676" xr:uid="{00000000-0005-0000-0000-00002F3A0000}"/>
    <cellStyle name="SAPBEXHLevel2X 2 3 6 2" xfId="14677" xr:uid="{00000000-0005-0000-0000-0000303A0000}"/>
    <cellStyle name="SAPBEXHLevel2X 2 3 7" xfId="14678" xr:uid="{00000000-0005-0000-0000-0000313A0000}"/>
    <cellStyle name="SAPBEXHLevel2X 2 4" xfId="14679" xr:uid="{00000000-0005-0000-0000-0000323A0000}"/>
    <cellStyle name="SAPBEXHLevel2X 2 4 2" xfId="14680" xr:uid="{00000000-0005-0000-0000-0000333A0000}"/>
    <cellStyle name="SAPBEXHLevel2X 2 4 2 2" xfId="14681" xr:uid="{00000000-0005-0000-0000-0000343A0000}"/>
    <cellStyle name="SAPBEXHLevel2X 2 4 3" xfId="14682" xr:uid="{00000000-0005-0000-0000-0000353A0000}"/>
    <cellStyle name="SAPBEXHLevel2X 2 4 3 2" xfId="14683" xr:uid="{00000000-0005-0000-0000-0000363A0000}"/>
    <cellStyle name="SAPBEXHLevel2X 2 4 4" xfId="14684" xr:uid="{00000000-0005-0000-0000-0000373A0000}"/>
    <cellStyle name="SAPBEXHLevel2X 2 4 4 2" xfId="14685" xr:uid="{00000000-0005-0000-0000-0000383A0000}"/>
    <cellStyle name="SAPBEXHLevel2X 2 4 5" xfId="14686" xr:uid="{00000000-0005-0000-0000-0000393A0000}"/>
    <cellStyle name="SAPBEXHLevel2X 2 4 5 2" xfId="14687" xr:uid="{00000000-0005-0000-0000-00003A3A0000}"/>
    <cellStyle name="SAPBEXHLevel2X 2 4 6" xfId="14688" xr:uid="{00000000-0005-0000-0000-00003B3A0000}"/>
    <cellStyle name="SAPBEXHLevel2X 2 4 6 2" xfId="14689" xr:uid="{00000000-0005-0000-0000-00003C3A0000}"/>
    <cellStyle name="SAPBEXHLevel2X 2 4 7" xfId="14690" xr:uid="{00000000-0005-0000-0000-00003D3A0000}"/>
    <cellStyle name="SAPBEXHLevel2X 2 5" xfId="14691" xr:uid="{00000000-0005-0000-0000-00003E3A0000}"/>
    <cellStyle name="SAPBEXHLevel2X 2 5 2" xfId="14692" xr:uid="{00000000-0005-0000-0000-00003F3A0000}"/>
    <cellStyle name="SAPBEXHLevel2X 2 5 2 2" xfId="14693" xr:uid="{00000000-0005-0000-0000-0000403A0000}"/>
    <cellStyle name="SAPBEXHLevel2X 2 5 3" xfId="14694" xr:uid="{00000000-0005-0000-0000-0000413A0000}"/>
    <cellStyle name="SAPBEXHLevel2X 2 5 3 2" xfId="14695" xr:uid="{00000000-0005-0000-0000-0000423A0000}"/>
    <cellStyle name="SAPBEXHLevel2X 2 5 4" xfId="14696" xr:uid="{00000000-0005-0000-0000-0000433A0000}"/>
    <cellStyle name="SAPBEXHLevel2X 2 5 4 2" xfId="14697" xr:uid="{00000000-0005-0000-0000-0000443A0000}"/>
    <cellStyle name="SAPBEXHLevel2X 2 5 5" xfId="14698" xr:uid="{00000000-0005-0000-0000-0000453A0000}"/>
    <cellStyle name="SAPBEXHLevel2X 2 5 5 2" xfId="14699" xr:uid="{00000000-0005-0000-0000-0000463A0000}"/>
    <cellStyle name="SAPBEXHLevel2X 2 5 6" xfId="14700" xr:uid="{00000000-0005-0000-0000-0000473A0000}"/>
    <cellStyle name="SAPBEXHLevel2X 2 5 6 2" xfId="14701" xr:uid="{00000000-0005-0000-0000-0000483A0000}"/>
    <cellStyle name="SAPBEXHLevel2X 2 5 7" xfId="14702" xr:uid="{00000000-0005-0000-0000-0000493A0000}"/>
    <cellStyle name="SAPBEXHLevel2X 2 6" xfId="14703" xr:uid="{00000000-0005-0000-0000-00004A3A0000}"/>
    <cellStyle name="SAPBEXHLevel2X 2 6 2" xfId="14704" xr:uid="{00000000-0005-0000-0000-00004B3A0000}"/>
    <cellStyle name="SAPBEXHLevel2X 2 7" xfId="14705" xr:uid="{00000000-0005-0000-0000-00004C3A0000}"/>
    <cellStyle name="SAPBEXHLevel2X 2 7 2" xfId="14706" xr:uid="{00000000-0005-0000-0000-00004D3A0000}"/>
    <cellStyle name="SAPBEXHLevel2X 2 8" xfId="14707" xr:uid="{00000000-0005-0000-0000-00004E3A0000}"/>
    <cellStyle name="SAPBEXHLevel2X 2 8 2" xfId="14708" xr:uid="{00000000-0005-0000-0000-00004F3A0000}"/>
    <cellStyle name="SAPBEXHLevel2X 2 9" xfId="14709" xr:uid="{00000000-0005-0000-0000-0000503A0000}"/>
    <cellStyle name="SAPBEXHLevel2X 2 9 2" xfId="14710" xr:uid="{00000000-0005-0000-0000-0000513A0000}"/>
    <cellStyle name="SAPBEXHLevel2X 3" xfId="14711" xr:uid="{00000000-0005-0000-0000-0000523A0000}"/>
    <cellStyle name="SAPBEXHLevel2X 3 2" xfId="14712" xr:uid="{00000000-0005-0000-0000-0000533A0000}"/>
    <cellStyle name="SAPBEXHLevel2X 3 2 2" xfId="14713" xr:uid="{00000000-0005-0000-0000-0000543A0000}"/>
    <cellStyle name="SAPBEXHLevel2X 3 3" xfId="14714" xr:uid="{00000000-0005-0000-0000-0000553A0000}"/>
    <cellStyle name="SAPBEXHLevel2X 3 3 2" xfId="14715" xr:uid="{00000000-0005-0000-0000-0000563A0000}"/>
    <cellStyle name="SAPBEXHLevel2X 3 4" xfId="14716" xr:uid="{00000000-0005-0000-0000-0000573A0000}"/>
    <cellStyle name="SAPBEXHLevel2X 3 4 2" xfId="14717" xr:uid="{00000000-0005-0000-0000-0000583A0000}"/>
    <cellStyle name="SAPBEXHLevel2X 3 5" xfId="14718" xr:uid="{00000000-0005-0000-0000-0000593A0000}"/>
    <cellStyle name="SAPBEXHLevel2X 3 5 2" xfId="14719" xr:uid="{00000000-0005-0000-0000-00005A3A0000}"/>
    <cellStyle name="SAPBEXHLevel2X 3 6" xfId="14720" xr:uid="{00000000-0005-0000-0000-00005B3A0000}"/>
    <cellStyle name="SAPBEXHLevel2X 3 6 2" xfId="14721" xr:uid="{00000000-0005-0000-0000-00005C3A0000}"/>
    <cellStyle name="SAPBEXHLevel2X 3 7" xfId="14722" xr:uid="{00000000-0005-0000-0000-00005D3A0000}"/>
    <cellStyle name="SAPBEXHLevel2X 4" xfId="14723" xr:uid="{00000000-0005-0000-0000-00005E3A0000}"/>
    <cellStyle name="SAPBEXHLevel2X 4 2" xfId="14724" xr:uid="{00000000-0005-0000-0000-00005F3A0000}"/>
    <cellStyle name="SAPBEXHLevel2X 4 2 2" xfId="14725" xr:uid="{00000000-0005-0000-0000-0000603A0000}"/>
    <cellStyle name="SAPBEXHLevel2X 4 3" xfId="14726" xr:uid="{00000000-0005-0000-0000-0000613A0000}"/>
    <cellStyle name="SAPBEXHLevel2X 4 3 2" xfId="14727" xr:uid="{00000000-0005-0000-0000-0000623A0000}"/>
    <cellStyle name="SAPBEXHLevel2X 4 4" xfId="14728" xr:uid="{00000000-0005-0000-0000-0000633A0000}"/>
    <cellStyle name="SAPBEXHLevel2X 4 4 2" xfId="14729" xr:uid="{00000000-0005-0000-0000-0000643A0000}"/>
    <cellStyle name="SAPBEXHLevel2X 4 5" xfId="14730" xr:uid="{00000000-0005-0000-0000-0000653A0000}"/>
    <cellStyle name="SAPBEXHLevel2X 4 5 2" xfId="14731" xr:uid="{00000000-0005-0000-0000-0000663A0000}"/>
    <cellStyle name="SAPBEXHLevel2X 4 6" xfId="14732" xr:uid="{00000000-0005-0000-0000-0000673A0000}"/>
    <cellStyle name="SAPBEXHLevel2X 4 6 2" xfId="14733" xr:uid="{00000000-0005-0000-0000-0000683A0000}"/>
    <cellStyle name="SAPBEXHLevel2X 4 7" xfId="14734" xr:uid="{00000000-0005-0000-0000-0000693A0000}"/>
    <cellStyle name="SAPBEXHLevel2X 5" xfId="14735" xr:uid="{00000000-0005-0000-0000-00006A3A0000}"/>
    <cellStyle name="SAPBEXHLevel2X 5 2" xfId="14736" xr:uid="{00000000-0005-0000-0000-00006B3A0000}"/>
    <cellStyle name="SAPBEXHLevel2X 5 2 2" xfId="14737" xr:uid="{00000000-0005-0000-0000-00006C3A0000}"/>
    <cellStyle name="SAPBEXHLevel2X 5 3" xfId="14738" xr:uid="{00000000-0005-0000-0000-00006D3A0000}"/>
    <cellStyle name="SAPBEXHLevel2X 5 3 2" xfId="14739" xr:uid="{00000000-0005-0000-0000-00006E3A0000}"/>
    <cellStyle name="SAPBEXHLevel2X 5 4" xfId="14740" xr:uid="{00000000-0005-0000-0000-00006F3A0000}"/>
    <cellStyle name="SAPBEXHLevel2X 5 4 2" xfId="14741" xr:uid="{00000000-0005-0000-0000-0000703A0000}"/>
    <cellStyle name="SAPBEXHLevel2X 5 5" xfId="14742" xr:uid="{00000000-0005-0000-0000-0000713A0000}"/>
    <cellStyle name="SAPBEXHLevel2X 5 5 2" xfId="14743" xr:uid="{00000000-0005-0000-0000-0000723A0000}"/>
    <cellStyle name="SAPBEXHLevel2X 5 6" xfId="14744" xr:uid="{00000000-0005-0000-0000-0000733A0000}"/>
    <cellStyle name="SAPBEXHLevel2X 5 6 2" xfId="14745" xr:uid="{00000000-0005-0000-0000-0000743A0000}"/>
    <cellStyle name="SAPBEXHLevel2X 5 7" xfId="14746" xr:uid="{00000000-0005-0000-0000-0000753A0000}"/>
    <cellStyle name="SAPBEXHLevel2X 6" xfId="14747" xr:uid="{00000000-0005-0000-0000-0000763A0000}"/>
    <cellStyle name="SAPBEXHLevel2X 6 2" xfId="14748" xr:uid="{00000000-0005-0000-0000-0000773A0000}"/>
    <cellStyle name="SAPBEXHLevel2X 6 2 2" xfId="14749" xr:uid="{00000000-0005-0000-0000-0000783A0000}"/>
    <cellStyle name="SAPBEXHLevel2X 6 3" xfId="14750" xr:uid="{00000000-0005-0000-0000-0000793A0000}"/>
    <cellStyle name="SAPBEXHLevel2X 6 3 2" xfId="14751" xr:uid="{00000000-0005-0000-0000-00007A3A0000}"/>
    <cellStyle name="SAPBEXHLevel2X 6 4" xfId="14752" xr:uid="{00000000-0005-0000-0000-00007B3A0000}"/>
    <cellStyle name="SAPBEXHLevel2X 6 4 2" xfId="14753" xr:uid="{00000000-0005-0000-0000-00007C3A0000}"/>
    <cellStyle name="SAPBEXHLevel2X 6 5" xfId="14754" xr:uid="{00000000-0005-0000-0000-00007D3A0000}"/>
    <cellStyle name="SAPBEXHLevel2X 6 5 2" xfId="14755" xr:uid="{00000000-0005-0000-0000-00007E3A0000}"/>
    <cellStyle name="SAPBEXHLevel2X 6 6" xfId="14756" xr:uid="{00000000-0005-0000-0000-00007F3A0000}"/>
    <cellStyle name="SAPBEXHLevel2X 6 6 2" xfId="14757" xr:uid="{00000000-0005-0000-0000-0000803A0000}"/>
    <cellStyle name="SAPBEXHLevel2X 6 7" xfId="14758" xr:uid="{00000000-0005-0000-0000-0000813A0000}"/>
    <cellStyle name="SAPBEXHLevel2X 7" xfId="14759" xr:uid="{00000000-0005-0000-0000-0000823A0000}"/>
    <cellStyle name="SAPBEXHLevel2X 7 2" xfId="14760" xr:uid="{00000000-0005-0000-0000-0000833A0000}"/>
    <cellStyle name="SAPBEXHLevel2X 8" xfId="14761" xr:uid="{00000000-0005-0000-0000-0000843A0000}"/>
    <cellStyle name="SAPBEXHLevel2X 8 2" xfId="14762" xr:uid="{00000000-0005-0000-0000-0000853A0000}"/>
    <cellStyle name="SAPBEXHLevel2X 9" xfId="14763" xr:uid="{00000000-0005-0000-0000-0000863A0000}"/>
    <cellStyle name="SAPBEXHLevel2X 9 2" xfId="14764" xr:uid="{00000000-0005-0000-0000-0000873A0000}"/>
    <cellStyle name="SAPBEXHLevel3" xfId="14765" xr:uid="{00000000-0005-0000-0000-0000883A0000}"/>
    <cellStyle name="SAPBEXHLevel3 10" xfId="14766" xr:uid="{00000000-0005-0000-0000-0000893A0000}"/>
    <cellStyle name="SAPBEXHLevel3 10 2" xfId="14767" xr:uid="{00000000-0005-0000-0000-00008A3A0000}"/>
    <cellStyle name="SAPBEXHLevel3 11" xfId="14768" xr:uid="{00000000-0005-0000-0000-00008B3A0000}"/>
    <cellStyle name="SAPBEXHLevel3 2" xfId="14769" xr:uid="{00000000-0005-0000-0000-00008C3A0000}"/>
    <cellStyle name="SAPBEXHLevel3 2 10" xfId="14770" xr:uid="{00000000-0005-0000-0000-00008D3A0000}"/>
    <cellStyle name="SAPBEXHLevel3 2 2" xfId="14771" xr:uid="{00000000-0005-0000-0000-00008E3A0000}"/>
    <cellStyle name="SAPBEXHLevel3 2 2 2" xfId="14772" xr:uid="{00000000-0005-0000-0000-00008F3A0000}"/>
    <cellStyle name="SAPBEXHLevel3 2 2 2 2" xfId="14773" xr:uid="{00000000-0005-0000-0000-0000903A0000}"/>
    <cellStyle name="SAPBEXHLevel3 2 2 3" xfId="14774" xr:uid="{00000000-0005-0000-0000-0000913A0000}"/>
    <cellStyle name="SAPBEXHLevel3 2 2 3 2" xfId="14775" xr:uid="{00000000-0005-0000-0000-0000923A0000}"/>
    <cellStyle name="SAPBEXHLevel3 2 2 4" xfId="14776" xr:uid="{00000000-0005-0000-0000-0000933A0000}"/>
    <cellStyle name="SAPBEXHLevel3 2 2 4 2" xfId="14777" xr:uid="{00000000-0005-0000-0000-0000943A0000}"/>
    <cellStyle name="SAPBEXHLevel3 2 2 5" xfId="14778" xr:uid="{00000000-0005-0000-0000-0000953A0000}"/>
    <cellStyle name="SAPBEXHLevel3 2 2 5 2" xfId="14779" xr:uid="{00000000-0005-0000-0000-0000963A0000}"/>
    <cellStyle name="SAPBEXHLevel3 2 2 6" xfId="14780" xr:uid="{00000000-0005-0000-0000-0000973A0000}"/>
    <cellStyle name="SAPBEXHLevel3 2 2 6 2" xfId="14781" xr:uid="{00000000-0005-0000-0000-0000983A0000}"/>
    <cellStyle name="SAPBEXHLevel3 2 2 7" xfId="14782" xr:uid="{00000000-0005-0000-0000-0000993A0000}"/>
    <cellStyle name="SAPBEXHLevel3 2 3" xfId="14783" xr:uid="{00000000-0005-0000-0000-00009A3A0000}"/>
    <cellStyle name="SAPBEXHLevel3 2 3 2" xfId="14784" xr:uid="{00000000-0005-0000-0000-00009B3A0000}"/>
    <cellStyle name="SAPBEXHLevel3 2 3 2 2" xfId="14785" xr:uid="{00000000-0005-0000-0000-00009C3A0000}"/>
    <cellStyle name="SAPBEXHLevel3 2 3 3" xfId="14786" xr:uid="{00000000-0005-0000-0000-00009D3A0000}"/>
    <cellStyle name="SAPBEXHLevel3 2 3 3 2" xfId="14787" xr:uid="{00000000-0005-0000-0000-00009E3A0000}"/>
    <cellStyle name="SAPBEXHLevel3 2 3 4" xfId="14788" xr:uid="{00000000-0005-0000-0000-00009F3A0000}"/>
    <cellStyle name="SAPBEXHLevel3 2 3 4 2" xfId="14789" xr:uid="{00000000-0005-0000-0000-0000A03A0000}"/>
    <cellStyle name="SAPBEXHLevel3 2 3 5" xfId="14790" xr:uid="{00000000-0005-0000-0000-0000A13A0000}"/>
    <cellStyle name="SAPBEXHLevel3 2 3 5 2" xfId="14791" xr:uid="{00000000-0005-0000-0000-0000A23A0000}"/>
    <cellStyle name="SAPBEXHLevel3 2 3 6" xfId="14792" xr:uid="{00000000-0005-0000-0000-0000A33A0000}"/>
    <cellStyle name="SAPBEXHLevel3 2 3 6 2" xfId="14793" xr:uid="{00000000-0005-0000-0000-0000A43A0000}"/>
    <cellStyle name="SAPBEXHLevel3 2 3 7" xfId="14794" xr:uid="{00000000-0005-0000-0000-0000A53A0000}"/>
    <cellStyle name="SAPBEXHLevel3 2 4" xfId="14795" xr:uid="{00000000-0005-0000-0000-0000A63A0000}"/>
    <cellStyle name="SAPBEXHLevel3 2 4 2" xfId="14796" xr:uid="{00000000-0005-0000-0000-0000A73A0000}"/>
    <cellStyle name="SAPBEXHLevel3 2 4 2 2" xfId="14797" xr:uid="{00000000-0005-0000-0000-0000A83A0000}"/>
    <cellStyle name="SAPBEXHLevel3 2 4 3" xfId="14798" xr:uid="{00000000-0005-0000-0000-0000A93A0000}"/>
    <cellStyle name="SAPBEXHLevel3 2 4 3 2" xfId="14799" xr:uid="{00000000-0005-0000-0000-0000AA3A0000}"/>
    <cellStyle name="SAPBEXHLevel3 2 4 4" xfId="14800" xr:uid="{00000000-0005-0000-0000-0000AB3A0000}"/>
    <cellStyle name="SAPBEXHLevel3 2 4 4 2" xfId="14801" xr:uid="{00000000-0005-0000-0000-0000AC3A0000}"/>
    <cellStyle name="SAPBEXHLevel3 2 4 5" xfId="14802" xr:uid="{00000000-0005-0000-0000-0000AD3A0000}"/>
    <cellStyle name="SAPBEXHLevel3 2 4 5 2" xfId="14803" xr:uid="{00000000-0005-0000-0000-0000AE3A0000}"/>
    <cellStyle name="SAPBEXHLevel3 2 4 6" xfId="14804" xr:uid="{00000000-0005-0000-0000-0000AF3A0000}"/>
    <cellStyle name="SAPBEXHLevel3 2 4 6 2" xfId="14805" xr:uid="{00000000-0005-0000-0000-0000B03A0000}"/>
    <cellStyle name="SAPBEXHLevel3 2 4 7" xfId="14806" xr:uid="{00000000-0005-0000-0000-0000B13A0000}"/>
    <cellStyle name="SAPBEXHLevel3 2 5" xfId="14807" xr:uid="{00000000-0005-0000-0000-0000B23A0000}"/>
    <cellStyle name="SAPBEXHLevel3 2 5 2" xfId="14808" xr:uid="{00000000-0005-0000-0000-0000B33A0000}"/>
    <cellStyle name="SAPBEXHLevel3 2 5 2 2" xfId="14809" xr:uid="{00000000-0005-0000-0000-0000B43A0000}"/>
    <cellStyle name="SAPBEXHLevel3 2 5 3" xfId="14810" xr:uid="{00000000-0005-0000-0000-0000B53A0000}"/>
    <cellStyle name="SAPBEXHLevel3 2 5 3 2" xfId="14811" xr:uid="{00000000-0005-0000-0000-0000B63A0000}"/>
    <cellStyle name="SAPBEXHLevel3 2 5 4" xfId="14812" xr:uid="{00000000-0005-0000-0000-0000B73A0000}"/>
    <cellStyle name="SAPBEXHLevel3 2 5 4 2" xfId="14813" xr:uid="{00000000-0005-0000-0000-0000B83A0000}"/>
    <cellStyle name="SAPBEXHLevel3 2 5 5" xfId="14814" xr:uid="{00000000-0005-0000-0000-0000B93A0000}"/>
    <cellStyle name="SAPBEXHLevel3 2 5 5 2" xfId="14815" xr:uid="{00000000-0005-0000-0000-0000BA3A0000}"/>
    <cellStyle name="SAPBEXHLevel3 2 5 6" xfId="14816" xr:uid="{00000000-0005-0000-0000-0000BB3A0000}"/>
    <cellStyle name="SAPBEXHLevel3 2 5 6 2" xfId="14817" xr:uid="{00000000-0005-0000-0000-0000BC3A0000}"/>
    <cellStyle name="SAPBEXHLevel3 2 5 7" xfId="14818" xr:uid="{00000000-0005-0000-0000-0000BD3A0000}"/>
    <cellStyle name="SAPBEXHLevel3 2 6" xfId="14819" xr:uid="{00000000-0005-0000-0000-0000BE3A0000}"/>
    <cellStyle name="SAPBEXHLevel3 2 6 2" xfId="14820" xr:uid="{00000000-0005-0000-0000-0000BF3A0000}"/>
    <cellStyle name="SAPBEXHLevel3 2 7" xfId="14821" xr:uid="{00000000-0005-0000-0000-0000C03A0000}"/>
    <cellStyle name="SAPBEXHLevel3 2 7 2" xfId="14822" xr:uid="{00000000-0005-0000-0000-0000C13A0000}"/>
    <cellStyle name="SAPBEXHLevel3 2 8" xfId="14823" xr:uid="{00000000-0005-0000-0000-0000C23A0000}"/>
    <cellStyle name="SAPBEXHLevel3 2 8 2" xfId="14824" xr:uid="{00000000-0005-0000-0000-0000C33A0000}"/>
    <cellStyle name="SAPBEXHLevel3 2 9" xfId="14825" xr:uid="{00000000-0005-0000-0000-0000C43A0000}"/>
    <cellStyle name="SAPBEXHLevel3 2 9 2" xfId="14826" xr:uid="{00000000-0005-0000-0000-0000C53A0000}"/>
    <cellStyle name="SAPBEXHLevel3 3" xfId="14827" xr:uid="{00000000-0005-0000-0000-0000C63A0000}"/>
    <cellStyle name="SAPBEXHLevel3 3 2" xfId="14828" xr:uid="{00000000-0005-0000-0000-0000C73A0000}"/>
    <cellStyle name="SAPBEXHLevel3 3 2 2" xfId="14829" xr:uid="{00000000-0005-0000-0000-0000C83A0000}"/>
    <cellStyle name="SAPBEXHLevel3 3 3" xfId="14830" xr:uid="{00000000-0005-0000-0000-0000C93A0000}"/>
    <cellStyle name="SAPBEXHLevel3 3 3 2" xfId="14831" xr:uid="{00000000-0005-0000-0000-0000CA3A0000}"/>
    <cellStyle name="SAPBEXHLevel3 3 4" xfId="14832" xr:uid="{00000000-0005-0000-0000-0000CB3A0000}"/>
    <cellStyle name="SAPBEXHLevel3 3 4 2" xfId="14833" xr:uid="{00000000-0005-0000-0000-0000CC3A0000}"/>
    <cellStyle name="SAPBEXHLevel3 3 5" xfId="14834" xr:uid="{00000000-0005-0000-0000-0000CD3A0000}"/>
    <cellStyle name="SAPBEXHLevel3 3 5 2" xfId="14835" xr:uid="{00000000-0005-0000-0000-0000CE3A0000}"/>
    <cellStyle name="SAPBEXHLevel3 3 6" xfId="14836" xr:uid="{00000000-0005-0000-0000-0000CF3A0000}"/>
    <cellStyle name="SAPBEXHLevel3 3 6 2" xfId="14837" xr:uid="{00000000-0005-0000-0000-0000D03A0000}"/>
    <cellStyle name="SAPBEXHLevel3 3 7" xfId="14838" xr:uid="{00000000-0005-0000-0000-0000D13A0000}"/>
    <cellStyle name="SAPBEXHLevel3 4" xfId="14839" xr:uid="{00000000-0005-0000-0000-0000D23A0000}"/>
    <cellStyle name="SAPBEXHLevel3 4 2" xfId="14840" xr:uid="{00000000-0005-0000-0000-0000D33A0000}"/>
    <cellStyle name="SAPBEXHLevel3 4 2 2" xfId="14841" xr:uid="{00000000-0005-0000-0000-0000D43A0000}"/>
    <cellStyle name="SAPBEXHLevel3 4 3" xfId="14842" xr:uid="{00000000-0005-0000-0000-0000D53A0000}"/>
    <cellStyle name="SAPBEXHLevel3 4 3 2" xfId="14843" xr:uid="{00000000-0005-0000-0000-0000D63A0000}"/>
    <cellStyle name="SAPBEXHLevel3 4 4" xfId="14844" xr:uid="{00000000-0005-0000-0000-0000D73A0000}"/>
    <cellStyle name="SAPBEXHLevel3 4 4 2" xfId="14845" xr:uid="{00000000-0005-0000-0000-0000D83A0000}"/>
    <cellStyle name="SAPBEXHLevel3 4 5" xfId="14846" xr:uid="{00000000-0005-0000-0000-0000D93A0000}"/>
    <cellStyle name="SAPBEXHLevel3 4 5 2" xfId="14847" xr:uid="{00000000-0005-0000-0000-0000DA3A0000}"/>
    <cellStyle name="SAPBEXHLevel3 4 6" xfId="14848" xr:uid="{00000000-0005-0000-0000-0000DB3A0000}"/>
    <cellStyle name="SAPBEXHLevel3 4 6 2" xfId="14849" xr:uid="{00000000-0005-0000-0000-0000DC3A0000}"/>
    <cellStyle name="SAPBEXHLevel3 4 7" xfId="14850" xr:uid="{00000000-0005-0000-0000-0000DD3A0000}"/>
    <cellStyle name="SAPBEXHLevel3 5" xfId="14851" xr:uid="{00000000-0005-0000-0000-0000DE3A0000}"/>
    <cellStyle name="SAPBEXHLevel3 5 2" xfId="14852" xr:uid="{00000000-0005-0000-0000-0000DF3A0000}"/>
    <cellStyle name="SAPBEXHLevel3 5 2 2" xfId="14853" xr:uid="{00000000-0005-0000-0000-0000E03A0000}"/>
    <cellStyle name="SAPBEXHLevel3 5 3" xfId="14854" xr:uid="{00000000-0005-0000-0000-0000E13A0000}"/>
    <cellStyle name="SAPBEXHLevel3 5 3 2" xfId="14855" xr:uid="{00000000-0005-0000-0000-0000E23A0000}"/>
    <cellStyle name="SAPBEXHLevel3 5 4" xfId="14856" xr:uid="{00000000-0005-0000-0000-0000E33A0000}"/>
    <cellStyle name="SAPBEXHLevel3 5 4 2" xfId="14857" xr:uid="{00000000-0005-0000-0000-0000E43A0000}"/>
    <cellStyle name="SAPBEXHLevel3 5 5" xfId="14858" xr:uid="{00000000-0005-0000-0000-0000E53A0000}"/>
    <cellStyle name="SAPBEXHLevel3 5 5 2" xfId="14859" xr:uid="{00000000-0005-0000-0000-0000E63A0000}"/>
    <cellStyle name="SAPBEXHLevel3 5 6" xfId="14860" xr:uid="{00000000-0005-0000-0000-0000E73A0000}"/>
    <cellStyle name="SAPBEXHLevel3 5 6 2" xfId="14861" xr:uid="{00000000-0005-0000-0000-0000E83A0000}"/>
    <cellStyle name="SAPBEXHLevel3 5 7" xfId="14862" xr:uid="{00000000-0005-0000-0000-0000E93A0000}"/>
    <cellStyle name="SAPBEXHLevel3 6" xfId="14863" xr:uid="{00000000-0005-0000-0000-0000EA3A0000}"/>
    <cellStyle name="SAPBEXHLevel3 6 2" xfId="14864" xr:uid="{00000000-0005-0000-0000-0000EB3A0000}"/>
    <cellStyle name="SAPBEXHLevel3 6 2 2" xfId="14865" xr:uid="{00000000-0005-0000-0000-0000EC3A0000}"/>
    <cellStyle name="SAPBEXHLevel3 6 3" xfId="14866" xr:uid="{00000000-0005-0000-0000-0000ED3A0000}"/>
    <cellStyle name="SAPBEXHLevel3 6 3 2" xfId="14867" xr:uid="{00000000-0005-0000-0000-0000EE3A0000}"/>
    <cellStyle name="SAPBEXHLevel3 6 4" xfId="14868" xr:uid="{00000000-0005-0000-0000-0000EF3A0000}"/>
    <cellStyle name="SAPBEXHLevel3 6 4 2" xfId="14869" xr:uid="{00000000-0005-0000-0000-0000F03A0000}"/>
    <cellStyle name="SAPBEXHLevel3 6 5" xfId="14870" xr:uid="{00000000-0005-0000-0000-0000F13A0000}"/>
    <cellStyle name="SAPBEXHLevel3 6 5 2" xfId="14871" xr:uid="{00000000-0005-0000-0000-0000F23A0000}"/>
    <cellStyle name="SAPBEXHLevel3 6 6" xfId="14872" xr:uid="{00000000-0005-0000-0000-0000F33A0000}"/>
    <cellStyle name="SAPBEXHLevel3 6 6 2" xfId="14873" xr:uid="{00000000-0005-0000-0000-0000F43A0000}"/>
    <cellStyle name="SAPBEXHLevel3 6 7" xfId="14874" xr:uid="{00000000-0005-0000-0000-0000F53A0000}"/>
    <cellStyle name="SAPBEXHLevel3 7" xfId="14875" xr:uid="{00000000-0005-0000-0000-0000F63A0000}"/>
    <cellStyle name="SAPBEXHLevel3 7 2" xfId="14876" xr:uid="{00000000-0005-0000-0000-0000F73A0000}"/>
    <cellStyle name="SAPBEXHLevel3 8" xfId="14877" xr:uid="{00000000-0005-0000-0000-0000F83A0000}"/>
    <cellStyle name="SAPBEXHLevel3 8 2" xfId="14878" xr:uid="{00000000-0005-0000-0000-0000F93A0000}"/>
    <cellStyle name="SAPBEXHLevel3 9" xfId="14879" xr:uid="{00000000-0005-0000-0000-0000FA3A0000}"/>
    <cellStyle name="SAPBEXHLevel3 9 2" xfId="14880" xr:uid="{00000000-0005-0000-0000-0000FB3A0000}"/>
    <cellStyle name="SAPBEXHLevel3X" xfId="14881" xr:uid="{00000000-0005-0000-0000-0000FC3A0000}"/>
    <cellStyle name="SAPBEXHLevel3X 10" xfId="14882" xr:uid="{00000000-0005-0000-0000-0000FD3A0000}"/>
    <cellStyle name="SAPBEXHLevel3X 10 2" xfId="14883" xr:uid="{00000000-0005-0000-0000-0000FE3A0000}"/>
    <cellStyle name="SAPBEXHLevel3X 11" xfId="14884" xr:uid="{00000000-0005-0000-0000-0000FF3A0000}"/>
    <cellStyle name="SAPBEXHLevel3X 2" xfId="14885" xr:uid="{00000000-0005-0000-0000-0000003B0000}"/>
    <cellStyle name="SAPBEXHLevel3X 2 10" xfId="14886" xr:uid="{00000000-0005-0000-0000-0000013B0000}"/>
    <cellStyle name="SAPBEXHLevel3X 2 2" xfId="14887" xr:uid="{00000000-0005-0000-0000-0000023B0000}"/>
    <cellStyle name="SAPBEXHLevel3X 2 2 2" xfId="14888" xr:uid="{00000000-0005-0000-0000-0000033B0000}"/>
    <cellStyle name="SAPBEXHLevel3X 2 2 2 2" xfId="14889" xr:uid="{00000000-0005-0000-0000-0000043B0000}"/>
    <cellStyle name="SAPBEXHLevel3X 2 2 3" xfId="14890" xr:uid="{00000000-0005-0000-0000-0000053B0000}"/>
    <cellStyle name="SAPBEXHLevel3X 2 2 3 2" xfId="14891" xr:uid="{00000000-0005-0000-0000-0000063B0000}"/>
    <cellStyle name="SAPBEXHLevel3X 2 2 4" xfId="14892" xr:uid="{00000000-0005-0000-0000-0000073B0000}"/>
    <cellStyle name="SAPBEXHLevel3X 2 2 4 2" xfId="14893" xr:uid="{00000000-0005-0000-0000-0000083B0000}"/>
    <cellStyle name="SAPBEXHLevel3X 2 2 5" xfId="14894" xr:uid="{00000000-0005-0000-0000-0000093B0000}"/>
    <cellStyle name="SAPBEXHLevel3X 2 2 5 2" xfId="14895" xr:uid="{00000000-0005-0000-0000-00000A3B0000}"/>
    <cellStyle name="SAPBEXHLevel3X 2 2 6" xfId="14896" xr:uid="{00000000-0005-0000-0000-00000B3B0000}"/>
    <cellStyle name="SAPBEXHLevel3X 2 2 6 2" xfId="14897" xr:uid="{00000000-0005-0000-0000-00000C3B0000}"/>
    <cellStyle name="SAPBEXHLevel3X 2 2 7" xfId="14898" xr:uid="{00000000-0005-0000-0000-00000D3B0000}"/>
    <cellStyle name="SAPBEXHLevel3X 2 3" xfId="14899" xr:uid="{00000000-0005-0000-0000-00000E3B0000}"/>
    <cellStyle name="SAPBEXHLevel3X 2 3 2" xfId="14900" xr:uid="{00000000-0005-0000-0000-00000F3B0000}"/>
    <cellStyle name="SAPBEXHLevel3X 2 3 2 2" xfId="14901" xr:uid="{00000000-0005-0000-0000-0000103B0000}"/>
    <cellStyle name="SAPBEXHLevel3X 2 3 3" xfId="14902" xr:uid="{00000000-0005-0000-0000-0000113B0000}"/>
    <cellStyle name="SAPBEXHLevel3X 2 3 3 2" xfId="14903" xr:uid="{00000000-0005-0000-0000-0000123B0000}"/>
    <cellStyle name="SAPBEXHLevel3X 2 3 4" xfId="14904" xr:uid="{00000000-0005-0000-0000-0000133B0000}"/>
    <cellStyle name="SAPBEXHLevel3X 2 3 4 2" xfId="14905" xr:uid="{00000000-0005-0000-0000-0000143B0000}"/>
    <cellStyle name="SAPBEXHLevel3X 2 3 5" xfId="14906" xr:uid="{00000000-0005-0000-0000-0000153B0000}"/>
    <cellStyle name="SAPBEXHLevel3X 2 3 5 2" xfId="14907" xr:uid="{00000000-0005-0000-0000-0000163B0000}"/>
    <cellStyle name="SAPBEXHLevel3X 2 3 6" xfId="14908" xr:uid="{00000000-0005-0000-0000-0000173B0000}"/>
    <cellStyle name="SAPBEXHLevel3X 2 3 6 2" xfId="14909" xr:uid="{00000000-0005-0000-0000-0000183B0000}"/>
    <cellStyle name="SAPBEXHLevel3X 2 3 7" xfId="14910" xr:uid="{00000000-0005-0000-0000-0000193B0000}"/>
    <cellStyle name="SAPBEXHLevel3X 2 4" xfId="14911" xr:uid="{00000000-0005-0000-0000-00001A3B0000}"/>
    <cellStyle name="SAPBEXHLevel3X 2 4 2" xfId="14912" xr:uid="{00000000-0005-0000-0000-00001B3B0000}"/>
    <cellStyle name="SAPBEXHLevel3X 2 4 2 2" xfId="14913" xr:uid="{00000000-0005-0000-0000-00001C3B0000}"/>
    <cellStyle name="SAPBEXHLevel3X 2 4 3" xfId="14914" xr:uid="{00000000-0005-0000-0000-00001D3B0000}"/>
    <cellStyle name="SAPBEXHLevel3X 2 4 3 2" xfId="14915" xr:uid="{00000000-0005-0000-0000-00001E3B0000}"/>
    <cellStyle name="SAPBEXHLevel3X 2 4 4" xfId="14916" xr:uid="{00000000-0005-0000-0000-00001F3B0000}"/>
    <cellStyle name="SAPBEXHLevel3X 2 4 4 2" xfId="14917" xr:uid="{00000000-0005-0000-0000-0000203B0000}"/>
    <cellStyle name="SAPBEXHLevel3X 2 4 5" xfId="14918" xr:uid="{00000000-0005-0000-0000-0000213B0000}"/>
    <cellStyle name="SAPBEXHLevel3X 2 4 5 2" xfId="14919" xr:uid="{00000000-0005-0000-0000-0000223B0000}"/>
    <cellStyle name="SAPBEXHLevel3X 2 4 6" xfId="14920" xr:uid="{00000000-0005-0000-0000-0000233B0000}"/>
    <cellStyle name="SAPBEXHLevel3X 2 4 6 2" xfId="14921" xr:uid="{00000000-0005-0000-0000-0000243B0000}"/>
    <cellStyle name="SAPBEXHLevel3X 2 4 7" xfId="14922" xr:uid="{00000000-0005-0000-0000-0000253B0000}"/>
    <cellStyle name="SAPBEXHLevel3X 2 5" xfId="14923" xr:uid="{00000000-0005-0000-0000-0000263B0000}"/>
    <cellStyle name="SAPBEXHLevel3X 2 5 2" xfId="14924" xr:uid="{00000000-0005-0000-0000-0000273B0000}"/>
    <cellStyle name="SAPBEXHLevel3X 2 5 2 2" xfId="14925" xr:uid="{00000000-0005-0000-0000-0000283B0000}"/>
    <cellStyle name="SAPBEXHLevel3X 2 5 3" xfId="14926" xr:uid="{00000000-0005-0000-0000-0000293B0000}"/>
    <cellStyle name="SAPBEXHLevel3X 2 5 3 2" xfId="14927" xr:uid="{00000000-0005-0000-0000-00002A3B0000}"/>
    <cellStyle name="SAPBEXHLevel3X 2 5 4" xfId="14928" xr:uid="{00000000-0005-0000-0000-00002B3B0000}"/>
    <cellStyle name="SAPBEXHLevel3X 2 5 4 2" xfId="14929" xr:uid="{00000000-0005-0000-0000-00002C3B0000}"/>
    <cellStyle name="SAPBEXHLevel3X 2 5 5" xfId="14930" xr:uid="{00000000-0005-0000-0000-00002D3B0000}"/>
    <cellStyle name="SAPBEXHLevel3X 2 5 5 2" xfId="14931" xr:uid="{00000000-0005-0000-0000-00002E3B0000}"/>
    <cellStyle name="SAPBEXHLevel3X 2 5 6" xfId="14932" xr:uid="{00000000-0005-0000-0000-00002F3B0000}"/>
    <cellStyle name="SAPBEXHLevel3X 2 5 6 2" xfId="14933" xr:uid="{00000000-0005-0000-0000-0000303B0000}"/>
    <cellStyle name="SAPBEXHLevel3X 2 5 7" xfId="14934" xr:uid="{00000000-0005-0000-0000-0000313B0000}"/>
    <cellStyle name="SAPBEXHLevel3X 2 6" xfId="14935" xr:uid="{00000000-0005-0000-0000-0000323B0000}"/>
    <cellStyle name="SAPBEXHLevel3X 2 6 2" xfId="14936" xr:uid="{00000000-0005-0000-0000-0000333B0000}"/>
    <cellStyle name="SAPBEXHLevel3X 2 7" xfId="14937" xr:uid="{00000000-0005-0000-0000-0000343B0000}"/>
    <cellStyle name="SAPBEXHLevel3X 2 7 2" xfId="14938" xr:uid="{00000000-0005-0000-0000-0000353B0000}"/>
    <cellStyle name="SAPBEXHLevel3X 2 8" xfId="14939" xr:uid="{00000000-0005-0000-0000-0000363B0000}"/>
    <cellStyle name="SAPBEXHLevel3X 2 8 2" xfId="14940" xr:uid="{00000000-0005-0000-0000-0000373B0000}"/>
    <cellStyle name="SAPBEXHLevel3X 2 9" xfId="14941" xr:uid="{00000000-0005-0000-0000-0000383B0000}"/>
    <cellStyle name="SAPBEXHLevel3X 2 9 2" xfId="14942" xr:uid="{00000000-0005-0000-0000-0000393B0000}"/>
    <cellStyle name="SAPBEXHLevel3X 3" xfId="14943" xr:uid="{00000000-0005-0000-0000-00003A3B0000}"/>
    <cellStyle name="SAPBEXHLevel3X 3 2" xfId="14944" xr:uid="{00000000-0005-0000-0000-00003B3B0000}"/>
    <cellStyle name="SAPBEXHLevel3X 3 2 2" xfId="14945" xr:uid="{00000000-0005-0000-0000-00003C3B0000}"/>
    <cellStyle name="SAPBEXHLevel3X 3 3" xfId="14946" xr:uid="{00000000-0005-0000-0000-00003D3B0000}"/>
    <cellStyle name="SAPBEXHLevel3X 3 3 2" xfId="14947" xr:uid="{00000000-0005-0000-0000-00003E3B0000}"/>
    <cellStyle name="SAPBEXHLevel3X 3 4" xfId="14948" xr:uid="{00000000-0005-0000-0000-00003F3B0000}"/>
    <cellStyle name="SAPBEXHLevel3X 3 4 2" xfId="14949" xr:uid="{00000000-0005-0000-0000-0000403B0000}"/>
    <cellStyle name="SAPBEXHLevel3X 3 5" xfId="14950" xr:uid="{00000000-0005-0000-0000-0000413B0000}"/>
    <cellStyle name="SAPBEXHLevel3X 3 5 2" xfId="14951" xr:uid="{00000000-0005-0000-0000-0000423B0000}"/>
    <cellStyle name="SAPBEXHLevel3X 3 6" xfId="14952" xr:uid="{00000000-0005-0000-0000-0000433B0000}"/>
    <cellStyle name="SAPBEXHLevel3X 3 6 2" xfId="14953" xr:uid="{00000000-0005-0000-0000-0000443B0000}"/>
    <cellStyle name="SAPBEXHLevel3X 3 7" xfId="14954" xr:uid="{00000000-0005-0000-0000-0000453B0000}"/>
    <cellStyle name="SAPBEXHLevel3X 4" xfId="14955" xr:uid="{00000000-0005-0000-0000-0000463B0000}"/>
    <cellStyle name="SAPBEXHLevel3X 4 2" xfId="14956" xr:uid="{00000000-0005-0000-0000-0000473B0000}"/>
    <cellStyle name="SAPBEXHLevel3X 4 2 2" xfId="14957" xr:uid="{00000000-0005-0000-0000-0000483B0000}"/>
    <cellStyle name="SAPBEXHLevel3X 4 3" xfId="14958" xr:uid="{00000000-0005-0000-0000-0000493B0000}"/>
    <cellStyle name="SAPBEXHLevel3X 4 3 2" xfId="14959" xr:uid="{00000000-0005-0000-0000-00004A3B0000}"/>
    <cellStyle name="SAPBEXHLevel3X 4 4" xfId="14960" xr:uid="{00000000-0005-0000-0000-00004B3B0000}"/>
    <cellStyle name="SAPBEXHLevel3X 4 4 2" xfId="14961" xr:uid="{00000000-0005-0000-0000-00004C3B0000}"/>
    <cellStyle name="SAPBEXHLevel3X 4 5" xfId="14962" xr:uid="{00000000-0005-0000-0000-00004D3B0000}"/>
    <cellStyle name="SAPBEXHLevel3X 4 5 2" xfId="14963" xr:uid="{00000000-0005-0000-0000-00004E3B0000}"/>
    <cellStyle name="SAPBEXHLevel3X 4 6" xfId="14964" xr:uid="{00000000-0005-0000-0000-00004F3B0000}"/>
    <cellStyle name="SAPBEXHLevel3X 4 6 2" xfId="14965" xr:uid="{00000000-0005-0000-0000-0000503B0000}"/>
    <cellStyle name="SAPBEXHLevel3X 4 7" xfId="14966" xr:uid="{00000000-0005-0000-0000-0000513B0000}"/>
    <cellStyle name="SAPBEXHLevel3X 5" xfId="14967" xr:uid="{00000000-0005-0000-0000-0000523B0000}"/>
    <cellStyle name="SAPBEXHLevel3X 5 2" xfId="14968" xr:uid="{00000000-0005-0000-0000-0000533B0000}"/>
    <cellStyle name="SAPBEXHLevel3X 5 2 2" xfId="14969" xr:uid="{00000000-0005-0000-0000-0000543B0000}"/>
    <cellStyle name="SAPBEXHLevel3X 5 3" xfId="14970" xr:uid="{00000000-0005-0000-0000-0000553B0000}"/>
    <cellStyle name="SAPBEXHLevel3X 5 3 2" xfId="14971" xr:uid="{00000000-0005-0000-0000-0000563B0000}"/>
    <cellStyle name="SAPBEXHLevel3X 5 4" xfId="14972" xr:uid="{00000000-0005-0000-0000-0000573B0000}"/>
    <cellStyle name="SAPBEXHLevel3X 5 4 2" xfId="14973" xr:uid="{00000000-0005-0000-0000-0000583B0000}"/>
    <cellStyle name="SAPBEXHLevel3X 5 5" xfId="14974" xr:uid="{00000000-0005-0000-0000-0000593B0000}"/>
    <cellStyle name="SAPBEXHLevel3X 5 5 2" xfId="14975" xr:uid="{00000000-0005-0000-0000-00005A3B0000}"/>
    <cellStyle name="SAPBEXHLevel3X 5 6" xfId="14976" xr:uid="{00000000-0005-0000-0000-00005B3B0000}"/>
    <cellStyle name="SAPBEXHLevel3X 5 6 2" xfId="14977" xr:uid="{00000000-0005-0000-0000-00005C3B0000}"/>
    <cellStyle name="SAPBEXHLevel3X 5 7" xfId="14978" xr:uid="{00000000-0005-0000-0000-00005D3B0000}"/>
    <cellStyle name="SAPBEXHLevel3X 6" xfId="14979" xr:uid="{00000000-0005-0000-0000-00005E3B0000}"/>
    <cellStyle name="SAPBEXHLevel3X 6 2" xfId="14980" xr:uid="{00000000-0005-0000-0000-00005F3B0000}"/>
    <cellStyle name="SAPBEXHLevel3X 6 2 2" xfId="14981" xr:uid="{00000000-0005-0000-0000-0000603B0000}"/>
    <cellStyle name="SAPBEXHLevel3X 6 3" xfId="14982" xr:uid="{00000000-0005-0000-0000-0000613B0000}"/>
    <cellStyle name="SAPBEXHLevel3X 6 3 2" xfId="14983" xr:uid="{00000000-0005-0000-0000-0000623B0000}"/>
    <cellStyle name="SAPBEXHLevel3X 6 4" xfId="14984" xr:uid="{00000000-0005-0000-0000-0000633B0000}"/>
    <cellStyle name="SAPBEXHLevel3X 6 4 2" xfId="14985" xr:uid="{00000000-0005-0000-0000-0000643B0000}"/>
    <cellStyle name="SAPBEXHLevel3X 6 5" xfId="14986" xr:uid="{00000000-0005-0000-0000-0000653B0000}"/>
    <cellStyle name="SAPBEXHLevel3X 6 5 2" xfId="14987" xr:uid="{00000000-0005-0000-0000-0000663B0000}"/>
    <cellStyle name="SAPBEXHLevel3X 6 6" xfId="14988" xr:uid="{00000000-0005-0000-0000-0000673B0000}"/>
    <cellStyle name="SAPBEXHLevel3X 6 6 2" xfId="14989" xr:uid="{00000000-0005-0000-0000-0000683B0000}"/>
    <cellStyle name="SAPBEXHLevel3X 6 7" xfId="14990" xr:uid="{00000000-0005-0000-0000-0000693B0000}"/>
    <cellStyle name="SAPBEXHLevel3X 7" xfId="14991" xr:uid="{00000000-0005-0000-0000-00006A3B0000}"/>
    <cellStyle name="SAPBEXHLevel3X 7 2" xfId="14992" xr:uid="{00000000-0005-0000-0000-00006B3B0000}"/>
    <cellStyle name="SAPBEXHLevel3X 8" xfId="14993" xr:uid="{00000000-0005-0000-0000-00006C3B0000}"/>
    <cellStyle name="SAPBEXHLevel3X 8 2" xfId="14994" xr:uid="{00000000-0005-0000-0000-00006D3B0000}"/>
    <cellStyle name="SAPBEXHLevel3X 9" xfId="14995" xr:uid="{00000000-0005-0000-0000-00006E3B0000}"/>
    <cellStyle name="SAPBEXHLevel3X 9 2" xfId="14996" xr:uid="{00000000-0005-0000-0000-00006F3B0000}"/>
    <cellStyle name="SAPBEXresData" xfId="14997" xr:uid="{00000000-0005-0000-0000-0000703B0000}"/>
    <cellStyle name="SAPBEXresData 10" xfId="14998" xr:uid="{00000000-0005-0000-0000-0000713B0000}"/>
    <cellStyle name="SAPBEXresData 10 2" xfId="14999" xr:uid="{00000000-0005-0000-0000-0000723B0000}"/>
    <cellStyle name="SAPBEXresData 11" xfId="15000" xr:uid="{00000000-0005-0000-0000-0000733B0000}"/>
    <cellStyle name="SAPBEXresData 2" xfId="15001" xr:uid="{00000000-0005-0000-0000-0000743B0000}"/>
    <cellStyle name="SAPBEXresData 2 10" xfId="15002" xr:uid="{00000000-0005-0000-0000-0000753B0000}"/>
    <cellStyle name="SAPBEXresData 2 2" xfId="15003" xr:uid="{00000000-0005-0000-0000-0000763B0000}"/>
    <cellStyle name="SAPBEXresData 2 2 2" xfId="15004" xr:uid="{00000000-0005-0000-0000-0000773B0000}"/>
    <cellStyle name="SAPBEXresData 2 2 2 2" xfId="15005" xr:uid="{00000000-0005-0000-0000-0000783B0000}"/>
    <cellStyle name="SAPBEXresData 2 2 3" xfId="15006" xr:uid="{00000000-0005-0000-0000-0000793B0000}"/>
    <cellStyle name="SAPBEXresData 2 2 3 2" xfId="15007" xr:uid="{00000000-0005-0000-0000-00007A3B0000}"/>
    <cellStyle name="SAPBEXresData 2 2 4" xfId="15008" xr:uid="{00000000-0005-0000-0000-00007B3B0000}"/>
    <cellStyle name="SAPBEXresData 2 2 4 2" xfId="15009" xr:uid="{00000000-0005-0000-0000-00007C3B0000}"/>
    <cellStyle name="SAPBEXresData 2 2 5" xfId="15010" xr:uid="{00000000-0005-0000-0000-00007D3B0000}"/>
    <cellStyle name="SAPBEXresData 2 2 5 2" xfId="15011" xr:uid="{00000000-0005-0000-0000-00007E3B0000}"/>
    <cellStyle name="SAPBEXresData 2 2 6" xfId="15012" xr:uid="{00000000-0005-0000-0000-00007F3B0000}"/>
    <cellStyle name="SAPBEXresData 2 2 6 2" xfId="15013" xr:uid="{00000000-0005-0000-0000-0000803B0000}"/>
    <cellStyle name="SAPBEXresData 2 2 7" xfId="15014" xr:uid="{00000000-0005-0000-0000-0000813B0000}"/>
    <cellStyle name="SAPBEXresData 2 3" xfId="15015" xr:uid="{00000000-0005-0000-0000-0000823B0000}"/>
    <cellStyle name="SAPBEXresData 2 3 2" xfId="15016" xr:uid="{00000000-0005-0000-0000-0000833B0000}"/>
    <cellStyle name="SAPBEXresData 2 3 2 2" xfId="15017" xr:uid="{00000000-0005-0000-0000-0000843B0000}"/>
    <cellStyle name="SAPBEXresData 2 3 3" xfId="15018" xr:uid="{00000000-0005-0000-0000-0000853B0000}"/>
    <cellStyle name="SAPBEXresData 2 3 3 2" xfId="15019" xr:uid="{00000000-0005-0000-0000-0000863B0000}"/>
    <cellStyle name="SAPBEXresData 2 3 4" xfId="15020" xr:uid="{00000000-0005-0000-0000-0000873B0000}"/>
    <cellStyle name="SAPBEXresData 2 3 4 2" xfId="15021" xr:uid="{00000000-0005-0000-0000-0000883B0000}"/>
    <cellStyle name="SAPBEXresData 2 3 5" xfId="15022" xr:uid="{00000000-0005-0000-0000-0000893B0000}"/>
    <cellStyle name="SAPBEXresData 2 3 5 2" xfId="15023" xr:uid="{00000000-0005-0000-0000-00008A3B0000}"/>
    <cellStyle name="SAPBEXresData 2 3 6" xfId="15024" xr:uid="{00000000-0005-0000-0000-00008B3B0000}"/>
    <cellStyle name="SAPBEXresData 2 3 6 2" xfId="15025" xr:uid="{00000000-0005-0000-0000-00008C3B0000}"/>
    <cellStyle name="SAPBEXresData 2 3 7" xfId="15026" xr:uid="{00000000-0005-0000-0000-00008D3B0000}"/>
    <cellStyle name="SAPBEXresData 2 4" xfId="15027" xr:uid="{00000000-0005-0000-0000-00008E3B0000}"/>
    <cellStyle name="SAPBEXresData 2 4 2" xfId="15028" xr:uid="{00000000-0005-0000-0000-00008F3B0000}"/>
    <cellStyle name="SAPBEXresData 2 4 2 2" xfId="15029" xr:uid="{00000000-0005-0000-0000-0000903B0000}"/>
    <cellStyle name="SAPBEXresData 2 4 3" xfId="15030" xr:uid="{00000000-0005-0000-0000-0000913B0000}"/>
    <cellStyle name="SAPBEXresData 2 4 3 2" xfId="15031" xr:uid="{00000000-0005-0000-0000-0000923B0000}"/>
    <cellStyle name="SAPBEXresData 2 4 4" xfId="15032" xr:uid="{00000000-0005-0000-0000-0000933B0000}"/>
    <cellStyle name="SAPBEXresData 2 4 4 2" xfId="15033" xr:uid="{00000000-0005-0000-0000-0000943B0000}"/>
    <cellStyle name="SAPBEXresData 2 4 5" xfId="15034" xr:uid="{00000000-0005-0000-0000-0000953B0000}"/>
    <cellStyle name="SAPBEXresData 2 4 5 2" xfId="15035" xr:uid="{00000000-0005-0000-0000-0000963B0000}"/>
    <cellStyle name="SAPBEXresData 2 4 6" xfId="15036" xr:uid="{00000000-0005-0000-0000-0000973B0000}"/>
    <cellStyle name="SAPBEXresData 2 4 6 2" xfId="15037" xr:uid="{00000000-0005-0000-0000-0000983B0000}"/>
    <cellStyle name="SAPBEXresData 2 4 7" xfId="15038" xr:uid="{00000000-0005-0000-0000-0000993B0000}"/>
    <cellStyle name="SAPBEXresData 2 5" xfId="15039" xr:uid="{00000000-0005-0000-0000-00009A3B0000}"/>
    <cellStyle name="SAPBEXresData 2 5 2" xfId="15040" xr:uid="{00000000-0005-0000-0000-00009B3B0000}"/>
    <cellStyle name="SAPBEXresData 2 5 2 2" xfId="15041" xr:uid="{00000000-0005-0000-0000-00009C3B0000}"/>
    <cellStyle name="SAPBEXresData 2 5 3" xfId="15042" xr:uid="{00000000-0005-0000-0000-00009D3B0000}"/>
    <cellStyle name="SAPBEXresData 2 5 3 2" xfId="15043" xr:uid="{00000000-0005-0000-0000-00009E3B0000}"/>
    <cellStyle name="SAPBEXresData 2 5 4" xfId="15044" xr:uid="{00000000-0005-0000-0000-00009F3B0000}"/>
    <cellStyle name="SAPBEXresData 2 5 4 2" xfId="15045" xr:uid="{00000000-0005-0000-0000-0000A03B0000}"/>
    <cellStyle name="SAPBEXresData 2 5 5" xfId="15046" xr:uid="{00000000-0005-0000-0000-0000A13B0000}"/>
    <cellStyle name="SAPBEXresData 2 5 5 2" xfId="15047" xr:uid="{00000000-0005-0000-0000-0000A23B0000}"/>
    <cellStyle name="SAPBEXresData 2 5 6" xfId="15048" xr:uid="{00000000-0005-0000-0000-0000A33B0000}"/>
    <cellStyle name="SAPBEXresData 2 5 6 2" xfId="15049" xr:uid="{00000000-0005-0000-0000-0000A43B0000}"/>
    <cellStyle name="SAPBEXresData 2 5 7" xfId="15050" xr:uid="{00000000-0005-0000-0000-0000A53B0000}"/>
    <cellStyle name="SAPBEXresData 2 6" xfId="15051" xr:uid="{00000000-0005-0000-0000-0000A63B0000}"/>
    <cellStyle name="SAPBEXresData 2 6 2" xfId="15052" xr:uid="{00000000-0005-0000-0000-0000A73B0000}"/>
    <cellStyle name="SAPBEXresData 2 7" xfId="15053" xr:uid="{00000000-0005-0000-0000-0000A83B0000}"/>
    <cellStyle name="SAPBEXresData 2 7 2" xfId="15054" xr:uid="{00000000-0005-0000-0000-0000A93B0000}"/>
    <cellStyle name="SAPBEXresData 2 8" xfId="15055" xr:uid="{00000000-0005-0000-0000-0000AA3B0000}"/>
    <cellStyle name="SAPBEXresData 2 8 2" xfId="15056" xr:uid="{00000000-0005-0000-0000-0000AB3B0000}"/>
    <cellStyle name="SAPBEXresData 2 9" xfId="15057" xr:uid="{00000000-0005-0000-0000-0000AC3B0000}"/>
    <cellStyle name="SAPBEXresData 2 9 2" xfId="15058" xr:uid="{00000000-0005-0000-0000-0000AD3B0000}"/>
    <cellStyle name="SAPBEXresData 3" xfId="15059" xr:uid="{00000000-0005-0000-0000-0000AE3B0000}"/>
    <cellStyle name="SAPBEXresData 3 2" xfId="15060" xr:uid="{00000000-0005-0000-0000-0000AF3B0000}"/>
    <cellStyle name="SAPBEXresData 3 2 2" xfId="15061" xr:uid="{00000000-0005-0000-0000-0000B03B0000}"/>
    <cellStyle name="SAPBEXresData 3 3" xfId="15062" xr:uid="{00000000-0005-0000-0000-0000B13B0000}"/>
    <cellStyle name="SAPBEXresData 3 3 2" xfId="15063" xr:uid="{00000000-0005-0000-0000-0000B23B0000}"/>
    <cellStyle name="SAPBEXresData 3 4" xfId="15064" xr:uid="{00000000-0005-0000-0000-0000B33B0000}"/>
    <cellStyle name="SAPBEXresData 3 4 2" xfId="15065" xr:uid="{00000000-0005-0000-0000-0000B43B0000}"/>
    <cellStyle name="SAPBEXresData 3 5" xfId="15066" xr:uid="{00000000-0005-0000-0000-0000B53B0000}"/>
    <cellStyle name="SAPBEXresData 3 5 2" xfId="15067" xr:uid="{00000000-0005-0000-0000-0000B63B0000}"/>
    <cellStyle name="SAPBEXresData 3 6" xfId="15068" xr:uid="{00000000-0005-0000-0000-0000B73B0000}"/>
    <cellStyle name="SAPBEXresData 3 6 2" xfId="15069" xr:uid="{00000000-0005-0000-0000-0000B83B0000}"/>
    <cellStyle name="SAPBEXresData 3 7" xfId="15070" xr:uid="{00000000-0005-0000-0000-0000B93B0000}"/>
    <cellStyle name="SAPBEXresData 4" xfId="15071" xr:uid="{00000000-0005-0000-0000-0000BA3B0000}"/>
    <cellStyle name="SAPBEXresData 4 2" xfId="15072" xr:uid="{00000000-0005-0000-0000-0000BB3B0000}"/>
    <cellStyle name="SAPBEXresData 4 2 2" xfId="15073" xr:uid="{00000000-0005-0000-0000-0000BC3B0000}"/>
    <cellStyle name="SAPBEXresData 4 3" xfId="15074" xr:uid="{00000000-0005-0000-0000-0000BD3B0000}"/>
    <cellStyle name="SAPBEXresData 4 3 2" xfId="15075" xr:uid="{00000000-0005-0000-0000-0000BE3B0000}"/>
    <cellStyle name="SAPBEXresData 4 4" xfId="15076" xr:uid="{00000000-0005-0000-0000-0000BF3B0000}"/>
    <cellStyle name="SAPBEXresData 4 4 2" xfId="15077" xr:uid="{00000000-0005-0000-0000-0000C03B0000}"/>
    <cellStyle name="SAPBEXresData 4 5" xfId="15078" xr:uid="{00000000-0005-0000-0000-0000C13B0000}"/>
    <cellStyle name="SAPBEXresData 4 5 2" xfId="15079" xr:uid="{00000000-0005-0000-0000-0000C23B0000}"/>
    <cellStyle name="SAPBEXresData 4 6" xfId="15080" xr:uid="{00000000-0005-0000-0000-0000C33B0000}"/>
    <cellStyle name="SAPBEXresData 4 6 2" xfId="15081" xr:uid="{00000000-0005-0000-0000-0000C43B0000}"/>
    <cellStyle name="SAPBEXresData 4 7" xfId="15082" xr:uid="{00000000-0005-0000-0000-0000C53B0000}"/>
    <cellStyle name="SAPBEXresData 5" xfId="15083" xr:uid="{00000000-0005-0000-0000-0000C63B0000}"/>
    <cellStyle name="SAPBEXresData 5 2" xfId="15084" xr:uid="{00000000-0005-0000-0000-0000C73B0000}"/>
    <cellStyle name="SAPBEXresData 5 2 2" xfId="15085" xr:uid="{00000000-0005-0000-0000-0000C83B0000}"/>
    <cellStyle name="SAPBEXresData 5 3" xfId="15086" xr:uid="{00000000-0005-0000-0000-0000C93B0000}"/>
    <cellStyle name="SAPBEXresData 5 3 2" xfId="15087" xr:uid="{00000000-0005-0000-0000-0000CA3B0000}"/>
    <cellStyle name="SAPBEXresData 5 4" xfId="15088" xr:uid="{00000000-0005-0000-0000-0000CB3B0000}"/>
    <cellStyle name="SAPBEXresData 5 4 2" xfId="15089" xr:uid="{00000000-0005-0000-0000-0000CC3B0000}"/>
    <cellStyle name="SAPBEXresData 5 5" xfId="15090" xr:uid="{00000000-0005-0000-0000-0000CD3B0000}"/>
    <cellStyle name="SAPBEXresData 5 5 2" xfId="15091" xr:uid="{00000000-0005-0000-0000-0000CE3B0000}"/>
    <cellStyle name="SAPBEXresData 5 6" xfId="15092" xr:uid="{00000000-0005-0000-0000-0000CF3B0000}"/>
    <cellStyle name="SAPBEXresData 5 6 2" xfId="15093" xr:uid="{00000000-0005-0000-0000-0000D03B0000}"/>
    <cellStyle name="SAPBEXresData 5 7" xfId="15094" xr:uid="{00000000-0005-0000-0000-0000D13B0000}"/>
    <cellStyle name="SAPBEXresData 6" xfId="15095" xr:uid="{00000000-0005-0000-0000-0000D23B0000}"/>
    <cellStyle name="SAPBEXresData 6 2" xfId="15096" xr:uid="{00000000-0005-0000-0000-0000D33B0000}"/>
    <cellStyle name="SAPBEXresData 6 2 2" xfId="15097" xr:uid="{00000000-0005-0000-0000-0000D43B0000}"/>
    <cellStyle name="SAPBEXresData 6 3" xfId="15098" xr:uid="{00000000-0005-0000-0000-0000D53B0000}"/>
    <cellStyle name="SAPBEXresData 6 3 2" xfId="15099" xr:uid="{00000000-0005-0000-0000-0000D63B0000}"/>
    <cellStyle name="SAPBEXresData 6 4" xfId="15100" xr:uid="{00000000-0005-0000-0000-0000D73B0000}"/>
    <cellStyle name="SAPBEXresData 6 4 2" xfId="15101" xr:uid="{00000000-0005-0000-0000-0000D83B0000}"/>
    <cellStyle name="SAPBEXresData 6 5" xfId="15102" xr:uid="{00000000-0005-0000-0000-0000D93B0000}"/>
    <cellStyle name="SAPBEXresData 6 5 2" xfId="15103" xr:uid="{00000000-0005-0000-0000-0000DA3B0000}"/>
    <cellStyle name="SAPBEXresData 6 6" xfId="15104" xr:uid="{00000000-0005-0000-0000-0000DB3B0000}"/>
    <cellStyle name="SAPBEXresData 6 6 2" xfId="15105" xr:uid="{00000000-0005-0000-0000-0000DC3B0000}"/>
    <cellStyle name="SAPBEXresData 6 7" xfId="15106" xr:uid="{00000000-0005-0000-0000-0000DD3B0000}"/>
    <cellStyle name="SAPBEXresData 7" xfId="15107" xr:uid="{00000000-0005-0000-0000-0000DE3B0000}"/>
    <cellStyle name="SAPBEXresData 7 2" xfId="15108" xr:uid="{00000000-0005-0000-0000-0000DF3B0000}"/>
    <cellStyle name="SAPBEXresData 8" xfId="15109" xr:uid="{00000000-0005-0000-0000-0000E03B0000}"/>
    <cellStyle name="SAPBEXresData 8 2" xfId="15110" xr:uid="{00000000-0005-0000-0000-0000E13B0000}"/>
    <cellStyle name="SAPBEXresData 9" xfId="15111" xr:uid="{00000000-0005-0000-0000-0000E23B0000}"/>
    <cellStyle name="SAPBEXresData 9 2" xfId="15112" xr:uid="{00000000-0005-0000-0000-0000E33B0000}"/>
    <cellStyle name="SAPBEXresDataEmph" xfId="15113" xr:uid="{00000000-0005-0000-0000-0000E43B0000}"/>
    <cellStyle name="SAPBEXresDataEmph 10" xfId="15114" xr:uid="{00000000-0005-0000-0000-0000E53B0000}"/>
    <cellStyle name="SAPBEXresDataEmph 10 2" xfId="15115" xr:uid="{00000000-0005-0000-0000-0000E63B0000}"/>
    <cellStyle name="SAPBEXresDataEmph 11" xfId="15116" xr:uid="{00000000-0005-0000-0000-0000E73B0000}"/>
    <cellStyle name="SAPBEXresDataEmph 2" xfId="15117" xr:uid="{00000000-0005-0000-0000-0000E83B0000}"/>
    <cellStyle name="SAPBEXresDataEmph 2 10" xfId="15118" xr:uid="{00000000-0005-0000-0000-0000E93B0000}"/>
    <cellStyle name="SAPBEXresDataEmph 2 2" xfId="15119" xr:uid="{00000000-0005-0000-0000-0000EA3B0000}"/>
    <cellStyle name="SAPBEXresDataEmph 2 2 2" xfId="15120" xr:uid="{00000000-0005-0000-0000-0000EB3B0000}"/>
    <cellStyle name="SAPBEXresDataEmph 2 2 2 2" xfId="15121" xr:uid="{00000000-0005-0000-0000-0000EC3B0000}"/>
    <cellStyle name="SAPBEXresDataEmph 2 2 3" xfId="15122" xr:uid="{00000000-0005-0000-0000-0000ED3B0000}"/>
    <cellStyle name="SAPBEXresDataEmph 2 2 3 2" xfId="15123" xr:uid="{00000000-0005-0000-0000-0000EE3B0000}"/>
    <cellStyle name="SAPBEXresDataEmph 2 2 4" xfId="15124" xr:uid="{00000000-0005-0000-0000-0000EF3B0000}"/>
    <cellStyle name="SAPBEXresDataEmph 2 2 4 2" xfId="15125" xr:uid="{00000000-0005-0000-0000-0000F03B0000}"/>
    <cellStyle name="SAPBEXresDataEmph 2 2 5" xfId="15126" xr:uid="{00000000-0005-0000-0000-0000F13B0000}"/>
    <cellStyle name="SAPBEXresDataEmph 2 2 5 2" xfId="15127" xr:uid="{00000000-0005-0000-0000-0000F23B0000}"/>
    <cellStyle name="SAPBEXresDataEmph 2 2 6" xfId="15128" xr:uid="{00000000-0005-0000-0000-0000F33B0000}"/>
    <cellStyle name="SAPBEXresDataEmph 2 2 6 2" xfId="15129" xr:uid="{00000000-0005-0000-0000-0000F43B0000}"/>
    <cellStyle name="SAPBEXresDataEmph 2 2 7" xfId="15130" xr:uid="{00000000-0005-0000-0000-0000F53B0000}"/>
    <cellStyle name="SAPBEXresDataEmph 2 3" xfId="15131" xr:uid="{00000000-0005-0000-0000-0000F63B0000}"/>
    <cellStyle name="SAPBEXresDataEmph 2 3 2" xfId="15132" xr:uid="{00000000-0005-0000-0000-0000F73B0000}"/>
    <cellStyle name="SAPBEXresDataEmph 2 3 2 2" xfId="15133" xr:uid="{00000000-0005-0000-0000-0000F83B0000}"/>
    <cellStyle name="SAPBEXresDataEmph 2 3 3" xfId="15134" xr:uid="{00000000-0005-0000-0000-0000F93B0000}"/>
    <cellStyle name="SAPBEXresDataEmph 2 3 3 2" xfId="15135" xr:uid="{00000000-0005-0000-0000-0000FA3B0000}"/>
    <cellStyle name="SAPBEXresDataEmph 2 3 4" xfId="15136" xr:uid="{00000000-0005-0000-0000-0000FB3B0000}"/>
    <cellStyle name="SAPBEXresDataEmph 2 3 4 2" xfId="15137" xr:uid="{00000000-0005-0000-0000-0000FC3B0000}"/>
    <cellStyle name="SAPBEXresDataEmph 2 3 5" xfId="15138" xr:uid="{00000000-0005-0000-0000-0000FD3B0000}"/>
    <cellStyle name="SAPBEXresDataEmph 2 3 5 2" xfId="15139" xr:uid="{00000000-0005-0000-0000-0000FE3B0000}"/>
    <cellStyle name="SAPBEXresDataEmph 2 3 6" xfId="15140" xr:uid="{00000000-0005-0000-0000-0000FF3B0000}"/>
    <cellStyle name="SAPBEXresDataEmph 2 3 6 2" xfId="15141" xr:uid="{00000000-0005-0000-0000-0000003C0000}"/>
    <cellStyle name="SAPBEXresDataEmph 2 3 7" xfId="15142" xr:uid="{00000000-0005-0000-0000-0000013C0000}"/>
    <cellStyle name="SAPBEXresDataEmph 2 4" xfId="15143" xr:uid="{00000000-0005-0000-0000-0000023C0000}"/>
    <cellStyle name="SAPBEXresDataEmph 2 4 2" xfId="15144" xr:uid="{00000000-0005-0000-0000-0000033C0000}"/>
    <cellStyle name="SAPBEXresDataEmph 2 4 2 2" xfId="15145" xr:uid="{00000000-0005-0000-0000-0000043C0000}"/>
    <cellStyle name="SAPBEXresDataEmph 2 4 3" xfId="15146" xr:uid="{00000000-0005-0000-0000-0000053C0000}"/>
    <cellStyle name="SAPBEXresDataEmph 2 4 3 2" xfId="15147" xr:uid="{00000000-0005-0000-0000-0000063C0000}"/>
    <cellStyle name="SAPBEXresDataEmph 2 4 4" xfId="15148" xr:uid="{00000000-0005-0000-0000-0000073C0000}"/>
    <cellStyle name="SAPBEXresDataEmph 2 4 4 2" xfId="15149" xr:uid="{00000000-0005-0000-0000-0000083C0000}"/>
    <cellStyle name="SAPBEXresDataEmph 2 4 5" xfId="15150" xr:uid="{00000000-0005-0000-0000-0000093C0000}"/>
    <cellStyle name="SAPBEXresDataEmph 2 4 5 2" xfId="15151" xr:uid="{00000000-0005-0000-0000-00000A3C0000}"/>
    <cellStyle name="SAPBEXresDataEmph 2 4 6" xfId="15152" xr:uid="{00000000-0005-0000-0000-00000B3C0000}"/>
    <cellStyle name="SAPBEXresDataEmph 2 4 6 2" xfId="15153" xr:uid="{00000000-0005-0000-0000-00000C3C0000}"/>
    <cellStyle name="SAPBEXresDataEmph 2 4 7" xfId="15154" xr:uid="{00000000-0005-0000-0000-00000D3C0000}"/>
    <cellStyle name="SAPBEXresDataEmph 2 5" xfId="15155" xr:uid="{00000000-0005-0000-0000-00000E3C0000}"/>
    <cellStyle name="SAPBEXresDataEmph 2 5 2" xfId="15156" xr:uid="{00000000-0005-0000-0000-00000F3C0000}"/>
    <cellStyle name="SAPBEXresDataEmph 2 5 2 2" xfId="15157" xr:uid="{00000000-0005-0000-0000-0000103C0000}"/>
    <cellStyle name="SAPBEXresDataEmph 2 5 3" xfId="15158" xr:uid="{00000000-0005-0000-0000-0000113C0000}"/>
    <cellStyle name="SAPBEXresDataEmph 2 5 3 2" xfId="15159" xr:uid="{00000000-0005-0000-0000-0000123C0000}"/>
    <cellStyle name="SAPBEXresDataEmph 2 5 4" xfId="15160" xr:uid="{00000000-0005-0000-0000-0000133C0000}"/>
    <cellStyle name="SAPBEXresDataEmph 2 5 4 2" xfId="15161" xr:uid="{00000000-0005-0000-0000-0000143C0000}"/>
    <cellStyle name="SAPBEXresDataEmph 2 5 5" xfId="15162" xr:uid="{00000000-0005-0000-0000-0000153C0000}"/>
    <cellStyle name="SAPBEXresDataEmph 2 5 5 2" xfId="15163" xr:uid="{00000000-0005-0000-0000-0000163C0000}"/>
    <cellStyle name="SAPBEXresDataEmph 2 5 6" xfId="15164" xr:uid="{00000000-0005-0000-0000-0000173C0000}"/>
    <cellStyle name="SAPBEXresDataEmph 2 5 6 2" xfId="15165" xr:uid="{00000000-0005-0000-0000-0000183C0000}"/>
    <cellStyle name="SAPBEXresDataEmph 2 5 7" xfId="15166" xr:uid="{00000000-0005-0000-0000-0000193C0000}"/>
    <cellStyle name="SAPBEXresDataEmph 2 6" xfId="15167" xr:uid="{00000000-0005-0000-0000-00001A3C0000}"/>
    <cellStyle name="SAPBEXresDataEmph 2 6 2" xfId="15168" xr:uid="{00000000-0005-0000-0000-00001B3C0000}"/>
    <cellStyle name="SAPBEXresDataEmph 2 7" xfId="15169" xr:uid="{00000000-0005-0000-0000-00001C3C0000}"/>
    <cellStyle name="SAPBEXresDataEmph 2 7 2" xfId="15170" xr:uid="{00000000-0005-0000-0000-00001D3C0000}"/>
    <cellStyle name="SAPBEXresDataEmph 2 8" xfId="15171" xr:uid="{00000000-0005-0000-0000-00001E3C0000}"/>
    <cellStyle name="SAPBEXresDataEmph 2 8 2" xfId="15172" xr:uid="{00000000-0005-0000-0000-00001F3C0000}"/>
    <cellStyle name="SAPBEXresDataEmph 2 9" xfId="15173" xr:uid="{00000000-0005-0000-0000-0000203C0000}"/>
    <cellStyle name="SAPBEXresDataEmph 2 9 2" xfId="15174" xr:uid="{00000000-0005-0000-0000-0000213C0000}"/>
    <cellStyle name="SAPBEXresDataEmph 3" xfId="15175" xr:uid="{00000000-0005-0000-0000-0000223C0000}"/>
    <cellStyle name="SAPBEXresDataEmph 3 2" xfId="15176" xr:uid="{00000000-0005-0000-0000-0000233C0000}"/>
    <cellStyle name="SAPBEXresDataEmph 3 2 2" xfId="15177" xr:uid="{00000000-0005-0000-0000-0000243C0000}"/>
    <cellStyle name="SAPBEXresDataEmph 3 3" xfId="15178" xr:uid="{00000000-0005-0000-0000-0000253C0000}"/>
    <cellStyle name="SAPBEXresDataEmph 3 3 2" xfId="15179" xr:uid="{00000000-0005-0000-0000-0000263C0000}"/>
    <cellStyle name="SAPBEXresDataEmph 3 4" xfId="15180" xr:uid="{00000000-0005-0000-0000-0000273C0000}"/>
    <cellStyle name="SAPBEXresDataEmph 3 4 2" xfId="15181" xr:uid="{00000000-0005-0000-0000-0000283C0000}"/>
    <cellStyle name="SAPBEXresDataEmph 3 5" xfId="15182" xr:uid="{00000000-0005-0000-0000-0000293C0000}"/>
    <cellStyle name="SAPBEXresDataEmph 3 5 2" xfId="15183" xr:uid="{00000000-0005-0000-0000-00002A3C0000}"/>
    <cellStyle name="SAPBEXresDataEmph 3 6" xfId="15184" xr:uid="{00000000-0005-0000-0000-00002B3C0000}"/>
    <cellStyle name="SAPBEXresDataEmph 3 6 2" xfId="15185" xr:uid="{00000000-0005-0000-0000-00002C3C0000}"/>
    <cellStyle name="SAPBEXresDataEmph 3 7" xfId="15186" xr:uid="{00000000-0005-0000-0000-00002D3C0000}"/>
    <cellStyle name="SAPBEXresDataEmph 4" xfId="15187" xr:uid="{00000000-0005-0000-0000-00002E3C0000}"/>
    <cellStyle name="SAPBEXresDataEmph 4 2" xfId="15188" xr:uid="{00000000-0005-0000-0000-00002F3C0000}"/>
    <cellStyle name="SAPBEXresDataEmph 4 2 2" xfId="15189" xr:uid="{00000000-0005-0000-0000-0000303C0000}"/>
    <cellStyle name="SAPBEXresDataEmph 4 3" xfId="15190" xr:uid="{00000000-0005-0000-0000-0000313C0000}"/>
    <cellStyle name="SAPBEXresDataEmph 4 3 2" xfId="15191" xr:uid="{00000000-0005-0000-0000-0000323C0000}"/>
    <cellStyle name="SAPBEXresDataEmph 4 4" xfId="15192" xr:uid="{00000000-0005-0000-0000-0000333C0000}"/>
    <cellStyle name="SAPBEXresDataEmph 4 4 2" xfId="15193" xr:uid="{00000000-0005-0000-0000-0000343C0000}"/>
    <cellStyle name="SAPBEXresDataEmph 4 5" xfId="15194" xr:uid="{00000000-0005-0000-0000-0000353C0000}"/>
    <cellStyle name="SAPBEXresDataEmph 4 5 2" xfId="15195" xr:uid="{00000000-0005-0000-0000-0000363C0000}"/>
    <cellStyle name="SAPBEXresDataEmph 4 6" xfId="15196" xr:uid="{00000000-0005-0000-0000-0000373C0000}"/>
    <cellStyle name="SAPBEXresDataEmph 4 6 2" xfId="15197" xr:uid="{00000000-0005-0000-0000-0000383C0000}"/>
    <cellStyle name="SAPBEXresDataEmph 4 7" xfId="15198" xr:uid="{00000000-0005-0000-0000-0000393C0000}"/>
    <cellStyle name="SAPBEXresDataEmph 5" xfId="15199" xr:uid="{00000000-0005-0000-0000-00003A3C0000}"/>
    <cellStyle name="SAPBEXresDataEmph 5 2" xfId="15200" xr:uid="{00000000-0005-0000-0000-00003B3C0000}"/>
    <cellStyle name="SAPBEXresDataEmph 5 2 2" xfId="15201" xr:uid="{00000000-0005-0000-0000-00003C3C0000}"/>
    <cellStyle name="SAPBEXresDataEmph 5 3" xfId="15202" xr:uid="{00000000-0005-0000-0000-00003D3C0000}"/>
    <cellStyle name="SAPBEXresDataEmph 5 3 2" xfId="15203" xr:uid="{00000000-0005-0000-0000-00003E3C0000}"/>
    <cellStyle name="SAPBEXresDataEmph 5 4" xfId="15204" xr:uid="{00000000-0005-0000-0000-00003F3C0000}"/>
    <cellStyle name="SAPBEXresDataEmph 5 4 2" xfId="15205" xr:uid="{00000000-0005-0000-0000-0000403C0000}"/>
    <cellStyle name="SAPBEXresDataEmph 5 5" xfId="15206" xr:uid="{00000000-0005-0000-0000-0000413C0000}"/>
    <cellStyle name="SAPBEXresDataEmph 5 5 2" xfId="15207" xr:uid="{00000000-0005-0000-0000-0000423C0000}"/>
    <cellStyle name="SAPBEXresDataEmph 5 6" xfId="15208" xr:uid="{00000000-0005-0000-0000-0000433C0000}"/>
    <cellStyle name="SAPBEXresDataEmph 5 6 2" xfId="15209" xr:uid="{00000000-0005-0000-0000-0000443C0000}"/>
    <cellStyle name="SAPBEXresDataEmph 5 7" xfId="15210" xr:uid="{00000000-0005-0000-0000-0000453C0000}"/>
    <cellStyle name="SAPBEXresDataEmph 6" xfId="15211" xr:uid="{00000000-0005-0000-0000-0000463C0000}"/>
    <cellStyle name="SAPBEXresDataEmph 6 2" xfId="15212" xr:uid="{00000000-0005-0000-0000-0000473C0000}"/>
    <cellStyle name="SAPBEXresDataEmph 6 2 2" xfId="15213" xr:uid="{00000000-0005-0000-0000-0000483C0000}"/>
    <cellStyle name="SAPBEXresDataEmph 6 3" xfId="15214" xr:uid="{00000000-0005-0000-0000-0000493C0000}"/>
    <cellStyle name="SAPBEXresDataEmph 6 3 2" xfId="15215" xr:uid="{00000000-0005-0000-0000-00004A3C0000}"/>
    <cellStyle name="SAPBEXresDataEmph 6 4" xfId="15216" xr:uid="{00000000-0005-0000-0000-00004B3C0000}"/>
    <cellStyle name="SAPBEXresDataEmph 6 4 2" xfId="15217" xr:uid="{00000000-0005-0000-0000-00004C3C0000}"/>
    <cellStyle name="SAPBEXresDataEmph 6 5" xfId="15218" xr:uid="{00000000-0005-0000-0000-00004D3C0000}"/>
    <cellStyle name="SAPBEXresDataEmph 6 5 2" xfId="15219" xr:uid="{00000000-0005-0000-0000-00004E3C0000}"/>
    <cellStyle name="SAPBEXresDataEmph 6 6" xfId="15220" xr:uid="{00000000-0005-0000-0000-00004F3C0000}"/>
    <cellStyle name="SAPBEXresDataEmph 6 6 2" xfId="15221" xr:uid="{00000000-0005-0000-0000-0000503C0000}"/>
    <cellStyle name="SAPBEXresDataEmph 6 7" xfId="15222" xr:uid="{00000000-0005-0000-0000-0000513C0000}"/>
    <cellStyle name="SAPBEXresDataEmph 7" xfId="15223" xr:uid="{00000000-0005-0000-0000-0000523C0000}"/>
    <cellStyle name="SAPBEXresDataEmph 7 2" xfId="15224" xr:uid="{00000000-0005-0000-0000-0000533C0000}"/>
    <cellStyle name="SAPBEXresDataEmph 8" xfId="15225" xr:uid="{00000000-0005-0000-0000-0000543C0000}"/>
    <cellStyle name="SAPBEXresDataEmph 8 2" xfId="15226" xr:uid="{00000000-0005-0000-0000-0000553C0000}"/>
    <cellStyle name="SAPBEXresDataEmph 9" xfId="15227" xr:uid="{00000000-0005-0000-0000-0000563C0000}"/>
    <cellStyle name="SAPBEXresDataEmph 9 2" xfId="15228" xr:uid="{00000000-0005-0000-0000-0000573C0000}"/>
    <cellStyle name="SAPBEXresItem" xfId="15229" xr:uid="{00000000-0005-0000-0000-0000583C0000}"/>
    <cellStyle name="SAPBEXresItem 10" xfId="15230" xr:uid="{00000000-0005-0000-0000-0000593C0000}"/>
    <cellStyle name="SAPBEXresItem 10 2" xfId="15231" xr:uid="{00000000-0005-0000-0000-00005A3C0000}"/>
    <cellStyle name="SAPBEXresItem 11" xfId="15232" xr:uid="{00000000-0005-0000-0000-00005B3C0000}"/>
    <cellStyle name="SAPBEXresItem 2" xfId="15233" xr:uid="{00000000-0005-0000-0000-00005C3C0000}"/>
    <cellStyle name="SAPBEXresItem 2 10" xfId="15234" xr:uid="{00000000-0005-0000-0000-00005D3C0000}"/>
    <cellStyle name="SAPBEXresItem 2 2" xfId="15235" xr:uid="{00000000-0005-0000-0000-00005E3C0000}"/>
    <cellStyle name="SAPBEXresItem 2 2 2" xfId="15236" xr:uid="{00000000-0005-0000-0000-00005F3C0000}"/>
    <cellStyle name="SAPBEXresItem 2 2 2 2" xfId="15237" xr:uid="{00000000-0005-0000-0000-0000603C0000}"/>
    <cellStyle name="SAPBEXresItem 2 2 3" xfId="15238" xr:uid="{00000000-0005-0000-0000-0000613C0000}"/>
    <cellStyle name="SAPBEXresItem 2 2 3 2" xfId="15239" xr:uid="{00000000-0005-0000-0000-0000623C0000}"/>
    <cellStyle name="SAPBEXresItem 2 2 4" xfId="15240" xr:uid="{00000000-0005-0000-0000-0000633C0000}"/>
    <cellStyle name="SAPBEXresItem 2 2 4 2" xfId="15241" xr:uid="{00000000-0005-0000-0000-0000643C0000}"/>
    <cellStyle name="SAPBEXresItem 2 2 5" xfId="15242" xr:uid="{00000000-0005-0000-0000-0000653C0000}"/>
    <cellStyle name="SAPBEXresItem 2 2 5 2" xfId="15243" xr:uid="{00000000-0005-0000-0000-0000663C0000}"/>
    <cellStyle name="SAPBEXresItem 2 2 6" xfId="15244" xr:uid="{00000000-0005-0000-0000-0000673C0000}"/>
    <cellStyle name="SAPBEXresItem 2 2 6 2" xfId="15245" xr:uid="{00000000-0005-0000-0000-0000683C0000}"/>
    <cellStyle name="SAPBEXresItem 2 2 7" xfId="15246" xr:uid="{00000000-0005-0000-0000-0000693C0000}"/>
    <cellStyle name="SAPBEXresItem 2 3" xfId="15247" xr:uid="{00000000-0005-0000-0000-00006A3C0000}"/>
    <cellStyle name="SAPBEXresItem 2 3 2" xfId="15248" xr:uid="{00000000-0005-0000-0000-00006B3C0000}"/>
    <cellStyle name="SAPBEXresItem 2 3 2 2" xfId="15249" xr:uid="{00000000-0005-0000-0000-00006C3C0000}"/>
    <cellStyle name="SAPBEXresItem 2 3 3" xfId="15250" xr:uid="{00000000-0005-0000-0000-00006D3C0000}"/>
    <cellStyle name="SAPBEXresItem 2 3 3 2" xfId="15251" xr:uid="{00000000-0005-0000-0000-00006E3C0000}"/>
    <cellStyle name="SAPBEXresItem 2 3 4" xfId="15252" xr:uid="{00000000-0005-0000-0000-00006F3C0000}"/>
    <cellStyle name="SAPBEXresItem 2 3 4 2" xfId="15253" xr:uid="{00000000-0005-0000-0000-0000703C0000}"/>
    <cellStyle name="SAPBEXresItem 2 3 5" xfId="15254" xr:uid="{00000000-0005-0000-0000-0000713C0000}"/>
    <cellStyle name="SAPBEXresItem 2 3 5 2" xfId="15255" xr:uid="{00000000-0005-0000-0000-0000723C0000}"/>
    <cellStyle name="SAPBEXresItem 2 3 6" xfId="15256" xr:uid="{00000000-0005-0000-0000-0000733C0000}"/>
    <cellStyle name="SAPBEXresItem 2 3 6 2" xfId="15257" xr:uid="{00000000-0005-0000-0000-0000743C0000}"/>
    <cellStyle name="SAPBEXresItem 2 3 7" xfId="15258" xr:uid="{00000000-0005-0000-0000-0000753C0000}"/>
    <cellStyle name="SAPBEXresItem 2 4" xfId="15259" xr:uid="{00000000-0005-0000-0000-0000763C0000}"/>
    <cellStyle name="SAPBEXresItem 2 4 2" xfId="15260" xr:uid="{00000000-0005-0000-0000-0000773C0000}"/>
    <cellStyle name="SAPBEXresItem 2 4 2 2" xfId="15261" xr:uid="{00000000-0005-0000-0000-0000783C0000}"/>
    <cellStyle name="SAPBEXresItem 2 4 3" xfId="15262" xr:uid="{00000000-0005-0000-0000-0000793C0000}"/>
    <cellStyle name="SAPBEXresItem 2 4 3 2" xfId="15263" xr:uid="{00000000-0005-0000-0000-00007A3C0000}"/>
    <cellStyle name="SAPBEXresItem 2 4 4" xfId="15264" xr:uid="{00000000-0005-0000-0000-00007B3C0000}"/>
    <cellStyle name="SAPBEXresItem 2 4 4 2" xfId="15265" xr:uid="{00000000-0005-0000-0000-00007C3C0000}"/>
    <cellStyle name="SAPBEXresItem 2 4 5" xfId="15266" xr:uid="{00000000-0005-0000-0000-00007D3C0000}"/>
    <cellStyle name="SAPBEXresItem 2 4 5 2" xfId="15267" xr:uid="{00000000-0005-0000-0000-00007E3C0000}"/>
    <cellStyle name="SAPBEXresItem 2 4 6" xfId="15268" xr:uid="{00000000-0005-0000-0000-00007F3C0000}"/>
    <cellStyle name="SAPBEXresItem 2 4 6 2" xfId="15269" xr:uid="{00000000-0005-0000-0000-0000803C0000}"/>
    <cellStyle name="SAPBEXresItem 2 4 7" xfId="15270" xr:uid="{00000000-0005-0000-0000-0000813C0000}"/>
    <cellStyle name="SAPBEXresItem 2 5" xfId="15271" xr:uid="{00000000-0005-0000-0000-0000823C0000}"/>
    <cellStyle name="SAPBEXresItem 2 5 2" xfId="15272" xr:uid="{00000000-0005-0000-0000-0000833C0000}"/>
    <cellStyle name="SAPBEXresItem 2 5 2 2" xfId="15273" xr:uid="{00000000-0005-0000-0000-0000843C0000}"/>
    <cellStyle name="SAPBEXresItem 2 5 3" xfId="15274" xr:uid="{00000000-0005-0000-0000-0000853C0000}"/>
    <cellStyle name="SAPBEXresItem 2 5 3 2" xfId="15275" xr:uid="{00000000-0005-0000-0000-0000863C0000}"/>
    <cellStyle name="SAPBEXresItem 2 5 4" xfId="15276" xr:uid="{00000000-0005-0000-0000-0000873C0000}"/>
    <cellStyle name="SAPBEXresItem 2 5 4 2" xfId="15277" xr:uid="{00000000-0005-0000-0000-0000883C0000}"/>
    <cellStyle name="SAPBEXresItem 2 5 5" xfId="15278" xr:uid="{00000000-0005-0000-0000-0000893C0000}"/>
    <cellStyle name="SAPBEXresItem 2 5 5 2" xfId="15279" xr:uid="{00000000-0005-0000-0000-00008A3C0000}"/>
    <cellStyle name="SAPBEXresItem 2 5 6" xfId="15280" xr:uid="{00000000-0005-0000-0000-00008B3C0000}"/>
    <cellStyle name="SAPBEXresItem 2 5 6 2" xfId="15281" xr:uid="{00000000-0005-0000-0000-00008C3C0000}"/>
    <cellStyle name="SAPBEXresItem 2 5 7" xfId="15282" xr:uid="{00000000-0005-0000-0000-00008D3C0000}"/>
    <cellStyle name="SAPBEXresItem 2 6" xfId="15283" xr:uid="{00000000-0005-0000-0000-00008E3C0000}"/>
    <cellStyle name="SAPBEXresItem 2 6 2" xfId="15284" xr:uid="{00000000-0005-0000-0000-00008F3C0000}"/>
    <cellStyle name="SAPBEXresItem 2 7" xfId="15285" xr:uid="{00000000-0005-0000-0000-0000903C0000}"/>
    <cellStyle name="SAPBEXresItem 2 7 2" xfId="15286" xr:uid="{00000000-0005-0000-0000-0000913C0000}"/>
    <cellStyle name="SAPBEXresItem 2 8" xfId="15287" xr:uid="{00000000-0005-0000-0000-0000923C0000}"/>
    <cellStyle name="SAPBEXresItem 2 8 2" xfId="15288" xr:uid="{00000000-0005-0000-0000-0000933C0000}"/>
    <cellStyle name="SAPBEXresItem 2 9" xfId="15289" xr:uid="{00000000-0005-0000-0000-0000943C0000}"/>
    <cellStyle name="SAPBEXresItem 2 9 2" xfId="15290" xr:uid="{00000000-0005-0000-0000-0000953C0000}"/>
    <cellStyle name="SAPBEXresItem 3" xfId="15291" xr:uid="{00000000-0005-0000-0000-0000963C0000}"/>
    <cellStyle name="SAPBEXresItem 3 2" xfId="15292" xr:uid="{00000000-0005-0000-0000-0000973C0000}"/>
    <cellStyle name="SAPBEXresItem 3 2 2" xfId="15293" xr:uid="{00000000-0005-0000-0000-0000983C0000}"/>
    <cellStyle name="SAPBEXresItem 3 3" xfId="15294" xr:uid="{00000000-0005-0000-0000-0000993C0000}"/>
    <cellStyle name="SAPBEXresItem 3 3 2" xfId="15295" xr:uid="{00000000-0005-0000-0000-00009A3C0000}"/>
    <cellStyle name="SAPBEXresItem 3 4" xfId="15296" xr:uid="{00000000-0005-0000-0000-00009B3C0000}"/>
    <cellStyle name="SAPBEXresItem 3 4 2" xfId="15297" xr:uid="{00000000-0005-0000-0000-00009C3C0000}"/>
    <cellStyle name="SAPBEXresItem 3 5" xfId="15298" xr:uid="{00000000-0005-0000-0000-00009D3C0000}"/>
    <cellStyle name="SAPBEXresItem 3 5 2" xfId="15299" xr:uid="{00000000-0005-0000-0000-00009E3C0000}"/>
    <cellStyle name="SAPBEXresItem 3 6" xfId="15300" xr:uid="{00000000-0005-0000-0000-00009F3C0000}"/>
    <cellStyle name="SAPBEXresItem 3 6 2" xfId="15301" xr:uid="{00000000-0005-0000-0000-0000A03C0000}"/>
    <cellStyle name="SAPBEXresItem 3 7" xfId="15302" xr:uid="{00000000-0005-0000-0000-0000A13C0000}"/>
    <cellStyle name="SAPBEXresItem 4" xfId="15303" xr:uid="{00000000-0005-0000-0000-0000A23C0000}"/>
    <cellStyle name="SAPBEXresItem 4 2" xfId="15304" xr:uid="{00000000-0005-0000-0000-0000A33C0000}"/>
    <cellStyle name="SAPBEXresItem 4 2 2" xfId="15305" xr:uid="{00000000-0005-0000-0000-0000A43C0000}"/>
    <cellStyle name="SAPBEXresItem 4 3" xfId="15306" xr:uid="{00000000-0005-0000-0000-0000A53C0000}"/>
    <cellStyle name="SAPBEXresItem 4 3 2" xfId="15307" xr:uid="{00000000-0005-0000-0000-0000A63C0000}"/>
    <cellStyle name="SAPBEXresItem 4 4" xfId="15308" xr:uid="{00000000-0005-0000-0000-0000A73C0000}"/>
    <cellStyle name="SAPBEXresItem 4 4 2" xfId="15309" xr:uid="{00000000-0005-0000-0000-0000A83C0000}"/>
    <cellStyle name="SAPBEXresItem 4 5" xfId="15310" xr:uid="{00000000-0005-0000-0000-0000A93C0000}"/>
    <cellStyle name="SAPBEXresItem 4 5 2" xfId="15311" xr:uid="{00000000-0005-0000-0000-0000AA3C0000}"/>
    <cellStyle name="SAPBEXresItem 4 6" xfId="15312" xr:uid="{00000000-0005-0000-0000-0000AB3C0000}"/>
    <cellStyle name="SAPBEXresItem 4 6 2" xfId="15313" xr:uid="{00000000-0005-0000-0000-0000AC3C0000}"/>
    <cellStyle name="SAPBEXresItem 4 7" xfId="15314" xr:uid="{00000000-0005-0000-0000-0000AD3C0000}"/>
    <cellStyle name="SAPBEXresItem 5" xfId="15315" xr:uid="{00000000-0005-0000-0000-0000AE3C0000}"/>
    <cellStyle name="SAPBEXresItem 5 2" xfId="15316" xr:uid="{00000000-0005-0000-0000-0000AF3C0000}"/>
    <cellStyle name="SAPBEXresItem 5 2 2" xfId="15317" xr:uid="{00000000-0005-0000-0000-0000B03C0000}"/>
    <cellStyle name="SAPBEXresItem 5 3" xfId="15318" xr:uid="{00000000-0005-0000-0000-0000B13C0000}"/>
    <cellStyle name="SAPBEXresItem 5 3 2" xfId="15319" xr:uid="{00000000-0005-0000-0000-0000B23C0000}"/>
    <cellStyle name="SAPBEXresItem 5 4" xfId="15320" xr:uid="{00000000-0005-0000-0000-0000B33C0000}"/>
    <cellStyle name="SAPBEXresItem 5 4 2" xfId="15321" xr:uid="{00000000-0005-0000-0000-0000B43C0000}"/>
    <cellStyle name="SAPBEXresItem 5 5" xfId="15322" xr:uid="{00000000-0005-0000-0000-0000B53C0000}"/>
    <cellStyle name="SAPBEXresItem 5 5 2" xfId="15323" xr:uid="{00000000-0005-0000-0000-0000B63C0000}"/>
    <cellStyle name="SAPBEXresItem 5 6" xfId="15324" xr:uid="{00000000-0005-0000-0000-0000B73C0000}"/>
    <cellStyle name="SAPBEXresItem 5 6 2" xfId="15325" xr:uid="{00000000-0005-0000-0000-0000B83C0000}"/>
    <cellStyle name="SAPBEXresItem 5 7" xfId="15326" xr:uid="{00000000-0005-0000-0000-0000B93C0000}"/>
    <cellStyle name="SAPBEXresItem 6" xfId="15327" xr:uid="{00000000-0005-0000-0000-0000BA3C0000}"/>
    <cellStyle name="SAPBEXresItem 6 2" xfId="15328" xr:uid="{00000000-0005-0000-0000-0000BB3C0000}"/>
    <cellStyle name="SAPBEXresItem 6 2 2" xfId="15329" xr:uid="{00000000-0005-0000-0000-0000BC3C0000}"/>
    <cellStyle name="SAPBEXresItem 6 3" xfId="15330" xr:uid="{00000000-0005-0000-0000-0000BD3C0000}"/>
    <cellStyle name="SAPBEXresItem 6 3 2" xfId="15331" xr:uid="{00000000-0005-0000-0000-0000BE3C0000}"/>
    <cellStyle name="SAPBEXresItem 6 4" xfId="15332" xr:uid="{00000000-0005-0000-0000-0000BF3C0000}"/>
    <cellStyle name="SAPBEXresItem 6 4 2" xfId="15333" xr:uid="{00000000-0005-0000-0000-0000C03C0000}"/>
    <cellStyle name="SAPBEXresItem 6 5" xfId="15334" xr:uid="{00000000-0005-0000-0000-0000C13C0000}"/>
    <cellStyle name="SAPBEXresItem 6 5 2" xfId="15335" xr:uid="{00000000-0005-0000-0000-0000C23C0000}"/>
    <cellStyle name="SAPBEXresItem 6 6" xfId="15336" xr:uid="{00000000-0005-0000-0000-0000C33C0000}"/>
    <cellStyle name="SAPBEXresItem 6 6 2" xfId="15337" xr:uid="{00000000-0005-0000-0000-0000C43C0000}"/>
    <cellStyle name="SAPBEXresItem 6 7" xfId="15338" xr:uid="{00000000-0005-0000-0000-0000C53C0000}"/>
    <cellStyle name="SAPBEXresItem 7" xfId="15339" xr:uid="{00000000-0005-0000-0000-0000C63C0000}"/>
    <cellStyle name="SAPBEXresItem 7 2" xfId="15340" xr:uid="{00000000-0005-0000-0000-0000C73C0000}"/>
    <cellStyle name="SAPBEXresItem 8" xfId="15341" xr:uid="{00000000-0005-0000-0000-0000C83C0000}"/>
    <cellStyle name="SAPBEXresItem 8 2" xfId="15342" xr:uid="{00000000-0005-0000-0000-0000C93C0000}"/>
    <cellStyle name="SAPBEXresItem 9" xfId="15343" xr:uid="{00000000-0005-0000-0000-0000CA3C0000}"/>
    <cellStyle name="SAPBEXresItem 9 2" xfId="15344" xr:uid="{00000000-0005-0000-0000-0000CB3C0000}"/>
    <cellStyle name="SAPBEXresItemX" xfId="15345" xr:uid="{00000000-0005-0000-0000-0000CC3C0000}"/>
    <cellStyle name="SAPBEXresItemX 10" xfId="15346" xr:uid="{00000000-0005-0000-0000-0000CD3C0000}"/>
    <cellStyle name="SAPBEXresItemX 10 2" xfId="15347" xr:uid="{00000000-0005-0000-0000-0000CE3C0000}"/>
    <cellStyle name="SAPBEXresItemX 11" xfId="15348" xr:uid="{00000000-0005-0000-0000-0000CF3C0000}"/>
    <cellStyle name="SAPBEXresItemX 2" xfId="15349" xr:uid="{00000000-0005-0000-0000-0000D03C0000}"/>
    <cellStyle name="SAPBEXresItemX 2 10" xfId="15350" xr:uid="{00000000-0005-0000-0000-0000D13C0000}"/>
    <cellStyle name="SAPBEXresItemX 2 2" xfId="15351" xr:uid="{00000000-0005-0000-0000-0000D23C0000}"/>
    <cellStyle name="SAPBEXresItemX 2 2 2" xfId="15352" xr:uid="{00000000-0005-0000-0000-0000D33C0000}"/>
    <cellStyle name="SAPBEXresItemX 2 2 2 2" xfId="15353" xr:uid="{00000000-0005-0000-0000-0000D43C0000}"/>
    <cellStyle name="SAPBEXresItemX 2 2 3" xfId="15354" xr:uid="{00000000-0005-0000-0000-0000D53C0000}"/>
    <cellStyle name="SAPBEXresItemX 2 2 3 2" xfId="15355" xr:uid="{00000000-0005-0000-0000-0000D63C0000}"/>
    <cellStyle name="SAPBEXresItemX 2 2 4" xfId="15356" xr:uid="{00000000-0005-0000-0000-0000D73C0000}"/>
    <cellStyle name="SAPBEXresItemX 2 2 4 2" xfId="15357" xr:uid="{00000000-0005-0000-0000-0000D83C0000}"/>
    <cellStyle name="SAPBEXresItemX 2 2 5" xfId="15358" xr:uid="{00000000-0005-0000-0000-0000D93C0000}"/>
    <cellStyle name="SAPBEXresItemX 2 2 5 2" xfId="15359" xr:uid="{00000000-0005-0000-0000-0000DA3C0000}"/>
    <cellStyle name="SAPBEXresItemX 2 2 6" xfId="15360" xr:uid="{00000000-0005-0000-0000-0000DB3C0000}"/>
    <cellStyle name="SAPBEXresItemX 2 2 6 2" xfId="15361" xr:uid="{00000000-0005-0000-0000-0000DC3C0000}"/>
    <cellStyle name="SAPBEXresItemX 2 2 7" xfId="15362" xr:uid="{00000000-0005-0000-0000-0000DD3C0000}"/>
    <cellStyle name="SAPBEXresItemX 2 3" xfId="15363" xr:uid="{00000000-0005-0000-0000-0000DE3C0000}"/>
    <cellStyle name="SAPBEXresItemX 2 3 2" xfId="15364" xr:uid="{00000000-0005-0000-0000-0000DF3C0000}"/>
    <cellStyle name="SAPBEXresItemX 2 3 2 2" xfId="15365" xr:uid="{00000000-0005-0000-0000-0000E03C0000}"/>
    <cellStyle name="SAPBEXresItemX 2 3 3" xfId="15366" xr:uid="{00000000-0005-0000-0000-0000E13C0000}"/>
    <cellStyle name="SAPBEXresItemX 2 3 3 2" xfId="15367" xr:uid="{00000000-0005-0000-0000-0000E23C0000}"/>
    <cellStyle name="SAPBEXresItemX 2 3 4" xfId="15368" xr:uid="{00000000-0005-0000-0000-0000E33C0000}"/>
    <cellStyle name="SAPBEXresItemX 2 3 4 2" xfId="15369" xr:uid="{00000000-0005-0000-0000-0000E43C0000}"/>
    <cellStyle name="SAPBEXresItemX 2 3 5" xfId="15370" xr:uid="{00000000-0005-0000-0000-0000E53C0000}"/>
    <cellStyle name="SAPBEXresItemX 2 3 5 2" xfId="15371" xr:uid="{00000000-0005-0000-0000-0000E63C0000}"/>
    <cellStyle name="SAPBEXresItemX 2 3 6" xfId="15372" xr:uid="{00000000-0005-0000-0000-0000E73C0000}"/>
    <cellStyle name="SAPBEXresItemX 2 3 6 2" xfId="15373" xr:uid="{00000000-0005-0000-0000-0000E83C0000}"/>
    <cellStyle name="SAPBEXresItemX 2 3 7" xfId="15374" xr:uid="{00000000-0005-0000-0000-0000E93C0000}"/>
    <cellStyle name="SAPBEXresItemX 2 4" xfId="15375" xr:uid="{00000000-0005-0000-0000-0000EA3C0000}"/>
    <cellStyle name="SAPBEXresItemX 2 4 2" xfId="15376" xr:uid="{00000000-0005-0000-0000-0000EB3C0000}"/>
    <cellStyle name="SAPBEXresItemX 2 4 2 2" xfId="15377" xr:uid="{00000000-0005-0000-0000-0000EC3C0000}"/>
    <cellStyle name="SAPBEXresItemX 2 4 3" xfId="15378" xr:uid="{00000000-0005-0000-0000-0000ED3C0000}"/>
    <cellStyle name="SAPBEXresItemX 2 4 3 2" xfId="15379" xr:uid="{00000000-0005-0000-0000-0000EE3C0000}"/>
    <cellStyle name="SAPBEXresItemX 2 4 4" xfId="15380" xr:uid="{00000000-0005-0000-0000-0000EF3C0000}"/>
    <cellStyle name="SAPBEXresItemX 2 4 4 2" xfId="15381" xr:uid="{00000000-0005-0000-0000-0000F03C0000}"/>
    <cellStyle name="SAPBEXresItemX 2 4 5" xfId="15382" xr:uid="{00000000-0005-0000-0000-0000F13C0000}"/>
    <cellStyle name="SAPBEXresItemX 2 4 5 2" xfId="15383" xr:uid="{00000000-0005-0000-0000-0000F23C0000}"/>
    <cellStyle name="SAPBEXresItemX 2 4 6" xfId="15384" xr:uid="{00000000-0005-0000-0000-0000F33C0000}"/>
    <cellStyle name="SAPBEXresItemX 2 4 6 2" xfId="15385" xr:uid="{00000000-0005-0000-0000-0000F43C0000}"/>
    <cellStyle name="SAPBEXresItemX 2 4 7" xfId="15386" xr:uid="{00000000-0005-0000-0000-0000F53C0000}"/>
    <cellStyle name="SAPBEXresItemX 2 5" xfId="15387" xr:uid="{00000000-0005-0000-0000-0000F63C0000}"/>
    <cellStyle name="SAPBEXresItemX 2 5 2" xfId="15388" xr:uid="{00000000-0005-0000-0000-0000F73C0000}"/>
    <cellStyle name="SAPBEXresItemX 2 5 2 2" xfId="15389" xr:uid="{00000000-0005-0000-0000-0000F83C0000}"/>
    <cellStyle name="SAPBEXresItemX 2 5 3" xfId="15390" xr:uid="{00000000-0005-0000-0000-0000F93C0000}"/>
    <cellStyle name="SAPBEXresItemX 2 5 3 2" xfId="15391" xr:uid="{00000000-0005-0000-0000-0000FA3C0000}"/>
    <cellStyle name="SAPBEXresItemX 2 5 4" xfId="15392" xr:uid="{00000000-0005-0000-0000-0000FB3C0000}"/>
    <cellStyle name="SAPBEXresItemX 2 5 4 2" xfId="15393" xr:uid="{00000000-0005-0000-0000-0000FC3C0000}"/>
    <cellStyle name="SAPBEXresItemX 2 5 5" xfId="15394" xr:uid="{00000000-0005-0000-0000-0000FD3C0000}"/>
    <cellStyle name="SAPBEXresItemX 2 5 5 2" xfId="15395" xr:uid="{00000000-0005-0000-0000-0000FE3C0000}"/>
    <cellStyle name="SAPBEXresItemX 2 5 6" xfId="15396" xr:uid="{00000000-0005-0000-0000-0000FF3C0000}"/>
    <cellStyle name="SAPBEXresItemX 2 5 6 2" xfId="15397" xr:uid="{00000000-0005-0000-0000-0000003D0000}"/>
    <cellStyle name="SAPBEXresItemX 2 5 7" xfId="15398" xr:uid="{00000000-0005-0000-0000-0000013D0000}"/>
    <cellStyle name="SAPBEXresItemX 2 6" xfId="15399" xr:uid="{00000000-0005-0000-0000-0000023D0000}"/>
    <cellStyle name="SAPBEXresItemX 2 6 2" xfId="15400" xr:uid="{00000000-0005-0000-0000-0000033D0000}"/>
    <cellStyle name="SAPBEXresItemX 2 7" xfId="15401" xr:uid="{00000000-0005-0000-0000-0000043D0000}"/>
    <cellStyle name="SAPBEXresItemX 2 7 2" xfId="15402" xr:uid="{00000000-0005-0000-0000-0000053D0000}"/>
    <cellStyle name="SAPBEXresItemX 2 8" xfId="15403" xr:uid="{00000000-0005-0000-0000-0000063D0000}"/>
    <cellStyle name="SAPBEXresItemX 2 8 2" xfId="15404" xr:uid="{00000000-0005-0000-0000-0000073D0000}"/>
    <cellStyle name="SAPBEXresItemX 2 9" xfId="15405" xr:uid="{00000000-0005-0000-0000-0000083D0000}"/>
    <cellStyle name="SAPBEXresItemX 2 9 2" xfId="15406" xr:uid="{00000000-0005-0000-0000-0000093D0000}"/>
    <cellStyle name="SAPBEXresItemX 3" xfId="15407" xr:uid="{00000000-0005-0000-0000-00000A3D0000}"/>
    <cellStyle name="SAPBEXresItemX 3 2" xfId="15408" xr:uid="{00000000-0005-0000-0000-00000B3D0000}"/>
    <cellStyle name="SAPBEXresItemX 3 2 2" xfId="15409" xr:uid="{00000000-0005-0000-0000-00000C3D0000}"/>
    <cellStyle name="SAPBEXresItemX 3 3" xfId="15410" xr:uid="{00000000-0005-0000-0000-00000D3D0000}"/>
    <cellStyle name="SAPBEXresItemX 3 3 2" xfId="15411" xr:uid="{00000000-0005-0000-0000-00000E3D0000}"/>
    <cellStyle name="SAPBEXresItemX 3 4" xfId="15412" xr:uid="{00000000-0005-0000-0000-00000F3D0000}"/>
    <cellStyle name="SAPBEXresItemX 3 4 2" xfId="15413" xr:uid="{00000000-0005-0000-0000-0000103D0000}"/>
    <cellStyle name="SAPBEXresItemX 3 5" xfId="15414" xr:uid="{00000000-0005-0000-0000-0000113D0000}"/>
    <cellStyle name="SAPBEXresItemX 3 5 2" xfId="15415" xr:uid="{00000000-0005-0000-0000-0000123D0000}"/>
    <cellStyle name="SAPBEXresItemX 3 6" xfId="15416" xr:uid="{00000000-0005-0000-0000-0000133D0000}"/>
    <cellStyle name="SAPBEXresItemX 3 6 2" xfId="15417" xr:uid="{00000000-0005-0000-0000-0000143D0000}"/>
    <cellStyle name="SAPBEXresItemX 3 7" xfId="15418" xr:uid="{00000000-0005-0000-0000-0000153D0000}"/>
    <cellStyle name="SAPBEXresItemX 4" xfId="15419" xr:uid="{00000000-0005-0000-0000-0000163D0000}"/>
    <cellStyle name="SAPBEXresItemX 4 2" xfId="15420" xr:uid="{00000000-0005-0000-0000-0000173D0000}"/>
    <cellStyle name="SAPBEXresItemX 4 2 2" xfId="15421" xr:uid="{00000000-0005-0000-0000-0000183D0000}"/>
    <cellStyle name="SAPBEXresItemX 4 3" xfId="15422" xr:uid="{00000000-0005-0000-0000-0000193D0000}"/>
    <cellStyle name="SAPBEXresItemX 4 3 2" xfId="15423" xr:uid="{00000000-0005-0000-0000-00001A3D0000}"/>
    <cellStyle name="SAPBEXresItemX 4 4" xfId="15424" xr:uid="{00000000-0005-0000-0000-00001B3D0000}"/>
    <cellStyle name="SAPBEXresItemX 4 4 2" xfId="15425" xr:uid="{00000000-0005-0000-0000-00001C3D0000}"/>
    <cellStyle name="SAPBEXresItemX 4 5" xfId="15426" xr:uid="{00000000-0005-0000-0000-00001D3D0000}"/>
    <cellStyle name="SAPBEXresItemX 4 5 2" xfId="15427" xr:uid="{00000000-0005-0000-0000-00001E3D0000}"/>
    <cellStyle name="SAPBEXresItemX 4 6" xfId="15428" xr:uid="{00000000-0005-0000-0000-00001F3D0000}"/>
    <cellStyle name="SAPBEXresItemX 4 6 2" xfId="15429" xr:uid="{00000000-0005-0000-0000-0000203D0000}"/>
    <cellStyle name="SAPBEXresItemX 4 7" xfId="15430" xr:uid="{00000000-0005-0000-0000-0000213D0000}"/>
    <cellStyle name="SAPBEXresItemX 5" xfId="15431" xr:uid="{00000000-0005-0000-0000-0000223D0000}"/>
    <cellStyle name="SAPBEXresItemX 5 2" xfId="15432" xr:uid="{00000000-0005-0000-0000-0000233D0000}"/>
    <cellStyle name="SAPBEXresItemX 5 2 2" xfId="15433" xr:uid="{00000000-0005-0000-0000-0000243D0000}"/>
    <cellStyle name="SAPBEXresItemX 5 3" xfId="15434" xr:uid="{00000000-0005-0000-0000-0000253D0000}"/>
    <cellStyle name="SAPBEXresItemX 5 3 2" xfId="15435" xr:uid="{00000000-0005-0000-0000-0000263D0000}"/>
    <cellStyle name="SAPBEXresItemX 5 4" xfId="15436" xr:uid="{00000000-0005-0000-0000-0000273D0000}"/>
    <cellStyle name="SAPBEXresItemX 5 4 2" xfId="15437" xr:uid="{00000000-0005-0000-0000-0000283D0000}"/>
    <cellStyle name="SAPBEXresItemX 5 5" xfId="15438" xr:uid="{00000000-0005-0000-0000-0000293D0000}"/>
    <cellStyle name="SAPBEXresItemX 5 5 2" xfId="15439" xr:uid="{00000000-0005-0000-0000-00002A3D0000}"/>
    <cellStyle name="SAPBEXresItemX 5 6" xfId="15440" xr:uid="{00000000-0005-0000-0000-00002B3D0000}"/>
    <cellStyle name="SAPBEXresItemX 5 6 2" xfId="15441" xr:uid="{00000000-0005-0000-0000-00002C3D0000}"/>
    <cellStyle name="SAPBEXresItemX 5 7" xfId="15442" xr:uid="{00000000-0005-0000-0000-00002D3D0000}"/>
    <cellStyle name="SAPBEXresItemX 6" xfId="15443" xr:uid="{00000000-0005-0000-0000-00002E3D0000}"/>
    <cellStyle name="SAPBEXresItemX 6 2" xfId="15444" xr:uid="{00000000-0005-0000-0000-00002F3D0000}"/>
    <cellStyle name="SAPBEXresItemX 6 2 2" xfId="15445" xr:uid="{00000000-0005-0000-0000-0000303D0000}"/>
    <cellStyle name="SAPBEXresItemX 6 3" xfId="15446" xr:uid="{00000000-0005-0000-0000-0000313D0000}"/>
    <cellStyle name="SAPBEXresItemX 6 3 2" xfId="15447" xr:uid="{00000000-0005-0000-0000-0000323D0000}"/>
    <cellStyle name="SAPBEXresItemX 6 4" xfId="15448" xr:uid="{00000000-0005-0000-0000-0000333D0000}"/>
    <cellStyle name="SAPBEXresItemX 6 4 2" xfId="15449" xr:uid="{00000000-0005-0000-0000-0000343D0000}"/>
    <cellStyle name="SAPBEXresItemX 6 5" xfId="15450" xr:uid="{00000000-0005-0000-0000-0000353D0000}"/>
    <cellStyle name="SAPBEXresItemX 6 5 2" xfId="15451" xr:uid="{00000000-0005-0000-0000-0000363D0000}"/>
    <cellStyle name="SAPBEXresItemX 6 6" xfId="15452" xr:uid="{00000000-0005-0000-0000-0000373D0000}"/>
    <cellStyle name="SAPBEXresItemX 6 6 2" xfId="15453" xr:uid="{00000000-0005-0000-0000-0000383D0000}"/>
    <cellStyle name="SAPBEXresItemX 6 7" xfId="15454" xr:uid="{00000000-0005-0000-0000-0000393D0000}"/>
    <cellStyle name="SAPBEXresItemX 7" xfId="15455" xr:uid="{00000000-0005-0000-0000-00003A3D0000}"/>
    <cellStyle name="SAPBEXresItemX 7 2" xfId="15456" xr:uid="{00000000-0005-0000-0000-00003B3D0000}"/>
    <cellStyle name="SAPBEXresItemX 8" xfId="15457" xr:uid="{00000000-0005-0000-0000-00003C3D0000}"/>
    <cellStyle name="SAPBEXresItemX 8 2" xfId="15458" xr:uid="{00000000-0005-0000-0000-00003D3D0000}"/>
    <cellStyle name="SAPBEXresItemX 9" xfId="15459" xr:uid="{00000000-0005-0000-0000-00003E3D0000}"/>
    <cellStyle name="SAPBEXresItemX 9 2" xfId="15460" xr:uid="{00000000-0005-0000-0000-00003F3D0000}"/>
    <cellStyle name="SAPBEXstdData" xfId="15461" xr:uid="{00000000-0005-0000-0000-0000403D0000}"/>
    <cellStyle name="SAPBEXstdData 10" xfId="15462" xr:uid="{00000000-0005-0000-0000-0000413D0000}"/>
    <cellStyle name="SAPBEXstdData 10 2" xfId="15463" xr:uid="{00000000-0005-0000-0000-0000423D0000}"/>
    <cellStyle name="SAPBEXstdData 11" xfId="15464" xr:uid="{00000000-0005-0000-0000-0000433D0000}"/>
    <cellStyle name="SAPBEXstdData 2" xfId="15465" xr:uid="{00000000-0005-0000-0000-0000443D0000}"/>
    <cellStyle name="SAPBEXstdData 2 10" xfId="15466" xr:uid="{00000000-0005-0000-0000-0000453D0000}"/>
    <cellStyle name="SAPBEXstdData 2 2" xfId="15467" xr:uid="{00000000-0005-0000-0000-0000463D0000}"/>
    <cellStyle name="SAPBEXstdData 2 2 2" xfId="15468" xr:uid="{00000000-0005-0000-0000-0000473D0000}"/>
    <cellStyle name="SAPBEXstdData 2 2 2 2" xfId="15469" xr:uid="{00000000-0005-0000-0000-0000483D0000}"/>
    <cellStyle name="SAPBEXstdData 2 2 3" xfId="15470" xr:uid="{00000000-0005-0000-0000-0000493D0000}"/>
    <cellStyle name="SAPBEXstdData 2 2 3 2" xfId="15471" xr:uid="{00000000-0005-0000-0000-00004A3D0000}"/>
    <cellStyle name="SAPBEXstdData 2 2 4" xfId="15472" xr:uid="{00000000-0005-0000-0000-00004B3D0000}"/>
    <cellStyle name="SAPBEXstdData 2 2 4 2" xfId="15473" xr:uid="{00000000-0005-0000-0000-00004C3D0000}"/>
    <cellStyle name="SAPBEXstdData 2 2 5" xfId="15474" xr:uid="{00000000-0005-0000-0000-00004D3D0000}"/>
    <cellStyle name="SAPBEXstdData 2 2 5 2" xfId="15475" xr:uid="{00000000-0005-0000-0000-00004E3D0000}"/>
    <cellStyle name="SAPBEXstdData 2 2 6" xfId="15476" xr:uid="{00000000-0005-0000-0000-00004F3D0000}"/>
    <cellStyle name="SAPBEXstdData 2 2 6 2" xfId="15477" xr:uid="{00000000-0005-0000-0000-0000503D0000}"/>
    <cellStyle name="SAPBEXstdData 2 2 7" xfId="15478" xr:uid="{00000000-0005-0000-0000-0000513D0000}"/>
    <cellStyle name="SAPBEXstdData 2 3" xfId="15479" xr:uid="{00000000-0005-0000-0000-0000523D0000}"/>
    <cellStyle name="SAPBEXstdData 2 3 2" xfId="15480" xr:uid="{00000000-0005-0000-0000-0000533D0000}"/>
    <cellStyle name="SAPBEXstdData 2 3 2 2" xfId="15481" xr:uid="{00000000-0005-0000-0000-0000543D0000}"/>
    <cellStyle name="SAPBEXstdData 2 3 3" xfId="15482" xr:uid="{00000000-0005-0000-0000-0000553D0000}"/>
    <cellStyle name="SAPBEXstdData 2 3 3 2" xfId="15483" xr:uid="{00000000-0005-0000-0000-0000563D0000}"/>
    <cellStyle name="SAPBEXstdData 2 3 4" xfId="15484" xr:uid="{00000000-0005-0000-0000-0000573D0000}"/>
    <cellStyle name="SAPBEXstdData 2 3 4 2" xfId="15485" xr:uid="{00000000-0005-0000-0000-0000583D0000}"/>
    <cellStyle name="SAPBEXstdData 2 3 5" xfId="15486" xr:uid="{00000000-0005-0000-0000-0000593D0000}"/>
    <cellStyle name="SAPBEXstdData 2 3 5 2" xfId="15487" xr:uid="{00000000-0005-0000-0000-00005A3D0000}"/>
    <cellStyle name="SAPBEXstdData 2 3 6" xfId="15488" xr:uid="{00000000-0005-0000-0000-00005B3D0000}"/>
    <cellStyle name="SAPBEXstdData 2 3 6 2" xfId="15489" xr:uid="{00000000-0005-0000-0000-00005C3D0000}"/>
    <cellStyle name="SAPBEXstdData 2 3 7" xfId="15490" xr:uid="{00000000-0005-0000-0000-00005D3D0000}"/>
    <cellStyle name="SAPBEXstdData 2 4" xfId="15491" xr:uid="{00000000-0005-0000-0000-00005E3D0000}"/>
    <cellStyle name="SAPBEXstdData 2 4 2" xfId="15492" xr:uid="{00000000-0005-0000-0000-00005F3D0000}"/>
    <cellStyle name="SAPBEXstdData 2 4 2 2" xfId="15493" xr:uid="{00000000-0005-0000-0000-0000603D0000}"/>
    <cellStyle name="SAPBEXstdData 2 4 3" xfId="15494" xr:uid="{00000000-0005-0000-0000-0000613D0000}"/>
    <cellStyle name="SAPBEXstdData 2 4 3 2" xfId="15495" xr:uid="{00000000-0005-0000-0000-0000623D0000}"/>
    <cellStyle name="SAPBEXstdData 2 4 4" xfId="15496" xr:uid="{00000000-0005-0000-0000-0000633D0000}"/>
    <cellStyle name="SAPBEXstdData 2 4 4 2" xfId="15497" xr:uid="{00000000-0005-0000-0000-0000643D0000}"/>
    <cellStyle name="SAPBEXstdData 2 4 5" xfId="15498" xr:uid="{00000000-0005-0000-0000-0000653D0000}"/>
    <cellStyle name="SAPBEXstdData 2 4 5 2" xfId="15499" xr:uid="{00000000-0005-0000-0000-0000663D0000}"/>
    <cellStyle name="SAPBEXstdData 2 4 6" xfId="15500" xr:uid="{00000000-0005-0000-0000-0000673D0000}"/>
    <cellStyle name="SAPBEXstdData 2 4 6 2" xfId="15501" xr:uid="{00000000-0005-0000-0000-0000683D0000}"/>
    <cellStyle name="SAPBEXstdData 2 4 7" xfId="15502" xr:uid="{00000000-0005-0000-0000-0000693D0000}"/>
    <cellStyle name="SAPBEXstdData 2 5" xfId="15503" xr:uid="{00000000-0005-0000-0000-00006A3D0000}"/>
    <cellStyle name="SAPBEXstdData 2 5 2" xfId="15504" xr:uid="{00000000-0005-0000-0000-00006B3D0000}"/>
    <cellStyle name="SAPBEXstdData 2 5 2 2" xfId="15505" xr:uid="{00000000-0005-0000-0000-00006C3D0000}"/>
    <cellStyle name="SAPBEXstdData 2 5 3" xfId="15506" xr:uid="{00000000-0005-0000-0000-00006D3D0000}"/>
    <cellStyle name="SAPBEXstdData 2 5 3 2" xfId="15507" xr:uid="{00000000-0005-0000-0000-00006E3D0000}"/>
    <cellStyle name="SAPBEXstdData 2 5 4" xfId="15508" xr:uid="{00000000-0005-0000-0000-00006F3D0000}"/>
    <cellStyle name="SAPBEXstdData 2 5 4 2" xfId="15509" xr:uid="{00000000-0005-0000-0000-0000703D0000}"/>
    <cellStyle name="SAPBEXstdData 2 5 5" xfId="15510" xr:uid="{00000000-0005-0000-0000-0000713D0000}"/>
    <cellStyle name="SAPBEXstdData 2 5 5 2" xfId="15511" xr:uid="{00000000-0005-0000-0000-0000723D0000}"/>
    <cellStyle name="SAPBEXstdData 2 5 6" xfId="15512" xr:uid="{00000000-0005-0000-0000-0000733D0000}"/>
    <cellStyle name="SAPBEXstdData 2 5 6 2" xfId="15513" xr:uid="{00000000-0005-0000-0000-0000743D0000}"/>
    <cellStyle name="SAPBEXstdData 2 5 7" xfId="15514" xr:uid="{00000000-0005-0000-0000-0000753D0000}"/>
    <cellStyle name="SAPBEXstdData 2 6" xfId="15515" xr:uid="{00000000-0005-0000-0000-0000763D0000}"/>
    <cellStyle name="SAPBEXstdData 2 6 2" xfId="15516" xr:uid="{00000000-0005-0000-0000-0000773D0000}"/>
    <cellStyle name="SAPBEXstdData 2 7" xfId="15517" xr:uid="{00000000-0005-0000-0000-0000783D0000}"/>
    <cellStyle name="SAPBEXstdData 2 7 2" xfId="15518" xr:uid="{00000000-0005-0000-0000-0000793D0000}"/>
    <cellStyle name="SAPBEXstdData 2 8" xfId="15519" xr:uid="{00000000-0005-0000-0000-00007A3D0000}"/>
    <cellStyle name="SAPBEXstdData 2 8 2" xfId="15520" xr:uid="{00000000-0005-0000-0000-00007B3D0000}"/>
    <cellStyle name="SAPBEXstdData 2 9" xfId="15521" xr:uid="{00000000-0005-0000-0000-00007C3D0000}"/>
    <cellStyle name="SAPBEXstdData 2 9 2" xfId="15522" xr:uid="{00000000-0005-0000-0000-00007D3D0000}"/>
    <cellStyle name="SAPBEXstdData 3" xfId="15523" xr:uid="{00000000-0005-0000-0000-00007E3D0000}"/>
    <cellStyle name="SAPBEXstdData 3 2" xfId="15524" xr:uid="{00000000-0005-0000-0000-00007F3D0000}"/>
    <cellStyle name="SAPBEXstdData 3 2 2" xfId="15525" xr:uid="{00000000-0005-0000-0000-0000803D0000}"/>
    <cellStyle name="SAPBEXstdData 3 3" xfId="15526" xr:uid="{00000000-0005-0000-0000-0000813D0000}"/>
    <cellStyle name="SAPBEXstdData 3 3 2" xfId="15527" xr:uid="{00000000-0005-0000-0000-0000823D0000}"/>
    <cellStyle name="SAPBEXstdData 3 4" xfId="15528" xr:uid="{00000000-0005-0000-0000-0000833D0000}"/>
    <cellStyle name="SAPBEXstdData 3 4 2" xfId="15529" xr:uid="{00000000-0005-0000-0000-0000843D0000}"/>
    <cellStyle name="SAPBEXstdData 3 5" xfId="15530" xr:uid="{00000000-0005-0000-0000-0000853D0000}"/>
    <cellStyle name="SAPBEXstdData 3 5 2" xfId="15531" xr:uid="{00000000-0005-0000-0000-0000863D0000}"/>
    <cellStyle name="SAPBEXstdData 3 6" xfId="15532" xr:uid="{00000000-0005-0000-0000-0000873D0000}"/>
    <cellStyle name="SAPBEXstdData 3 6 2" xfId="15533" xr:uid="{00000000-0005-0000-0000-0000883D0000}"/>
    <cellStyle name="SAPBEXstdData 3 7" xfId="15534" xr:uid="{00000000-0005-0000-0000-0000893D0000}"/>
    <cellStyle name="SAPBEXstdData 4" xfId="15535" xr:uid="{00000000-0005-0000-0000-00008A3D0000}"/>
    <cellStyle name="SAPBEXstdData 4 2" xfId="15536" xr:uid="{00000000-0005-0000-0000-00008B3D0000}"/>
    <cellStyle name="SAPBEXstdData 4 2 2" xfId="15537" xr:uid="{00000000-0005-0000-0000-00008C3D0000}"/>
    <cellStyle name="SAPBEXstdData 4 3" xfId="15538" xr:uid="{00000000-0005-0000-0000-00008D3D0000}"/>
    <cellStyle name="SAPBEXstdData 4 3 2" xfId="15539" xr:uid="{00000000-0005-0000-0000-00008E3D0000}"/>
    <cellStyle name="SAPBEXstdData 4 4" xfId="15540" xr:uid="{00000000-0005-0000-0000-00008F3D0000}"/>
    <cellStyle name="SAPBEXstdData 4 4 2" xfId="15541" xr:uid="{00000000-0005-0000-0000-0000903D0000}"/>
    <cellStyle name="SAPBEXstdData 4 5" xfId="15542" xr:uid="{00000000-0005-0000-0000-0000913D0000}"/>
    <cellStyle name="SAPBEXstdData 4 5 2" xfId="15543" xr:uid="{00000000-0005-0000-0000-0000923D0000}"/>
    <cellStyle name="SAPBEXstdData 4 6" xfId="15544" xr:uid="{00000000-0005-0000-0000-0000933D0000}"/>
    <cellStyle name="SAPBEXstdData 4 6 2" xfId="15545" xr:uid="{00000000-0005-0000-0000-0000943D0000}"/>
    <cellStyle name="SAPBEXstdData 4 7" xfId="15546" xr:uid="{00000000-0005-0000-0000-0000953D0000}"/>
    <cellStyle name="SAPBEXstdData 5" xfId="15547" xr:uid="{00000000-0005-0000-0000-0000963D0000}"/>
    <cellStyle name="SAPBEXstdData 5 2" xfId="15548" xr:uid="{00000000-0005-0000-0000-0000973D0000}"/>
    <cellStyle name="SAPBEXstdData 5 2 2" xfId="15549" xr:uid="{00000000-0005-0000-0000-0000983D0000}"/>
    <cellStyle name="SAPBEXstdData 5 3" xfId="15550" xr:uid="{00000000-0005-0000-0000-0000993D0000}"/>
    <cellStyle name="SAPBEXstdData 5 3 2" xfId="15551" xr:uid="{00000000-0005-0000-0000-00009A3D0000}"/>
    <cellStyle name="SAPBEXstdData 5 4" xfId="15552" xr:uid="{00000000-0005-0000-0000-00009B3D0000}"/>
    <cellStyle name="SAPBEXstdData 5 4 2" xfId="15553" xr:uid="{00000000-0005-0000-0000-00009C3D0000}"/>
    <cellStyle name="SAPBEXstdData 5 5" xfId="15554" xr:uid="{00000000-0005-0000-0000-00009D3D0000}"/>
    <cellStyle name="SAPBEXstdData 5 5 2" xfId="15555" xr:uid="{00000000-0005-0000-0000-00009E3D0000}"/>
    <cellStyle name="SAPBEXstdData 5 6" xfId="15556" xr:uid="{00000000-0005-0000-0000-00009F3D0000}"/>
    <cellStyle name="SAPBEXstdData 5 6 2" xfId="15557" xr:uid="{00000000-0005-0000-0000-0000A03D0000}"/>
    <cellStyle name="SAPBEXstdData 5 7" xfId="15558" xr:uid="{00000000-0005-0000-0000-0000A13D0000}"/>
    <cellStyle name="SAPBEXstdData 6" xfId="15559" xr:uid="{00000000-0005-0000-0000-0000A23D0000}"/>
    <cellStyle name="SAPBEXstdData 6 2" xfId="15560" xr:uid="{00000000-0005-0000-0000-0000A33D0000}"/>
    <cellStyle name="SAPBEXstdData 6 2 2" xfId="15561" xr:uid="{00000000-0005-0000-0000-0000A43D0000}"/>
    <cellStyle name="SAPBEXstdData 6 3" xfId="15562" xr:uid="{00000000-0005-0000-0000-0000A53D0000}"/>
    <cellStyle name="SAPBEXstdData 6 3 2" xfId="15563" xr:uid="{00000000-0005-0000-0000-0000A63D0000}"/>
    <cellStyle name="SAPBEXstdData 6 4" xfId="15564" xr:uid="{00000000-0005-0000-0000-0000A73D0000}"/>
    <cellStyle name="SAPBEXstdData 6 4 2" xfId="15565" xr:uid="{00000000-0005-0000-0000-0000A83D0000}"/>
    <cellStyle name="SAPBEXstdData 6 5" xfId="15566" xr:uid="{00000000-0005-0000-0000-0000A93D0000}"/>
    <cellStyle name="SAPBEXstdData 6 5 2" xfId="15567" xr:uid="{00000000-0005-0000-0000-0000AA3D0000}"/>
    <cellStyle name="SAPBEXstdData 6 6" xfId="15568" xr:uid="{00000000-0005-0000-0000-0000AB3D0000}"/>
    <cellStyle name="SAPBEXstdData 6 6 2" xfId="15569" xr:uid="{00000000-0005-0000-0000-0000AC3D0000}"/>
    <cellStyle name="SAPBEXstdData 6 7" xfId="15570" xr:uid="{00000000-0005-0000-0000-0000AD3D0000}"/>
    <cellStyle name="SAPBEXstdData 7" xfId="15571" xr:uid="{00000000-0005-0000-0000-0000AE3D0000}"/>
    <cellStyle name="SAPBEXstdData 7 2" xfId="15572" xr:uid="{00000000-0005-0000-0000-0000AF3D0000}"/>
    <cellStyle name="SAPBEXstdData 8" xfId="15573" xr:uid="{00000000-0005-0000-0000-0000B03D0000}"/>
    <cellStyle name="SAPBEXstdData 8 2" xfId="15574" xr:uid="{00000000-0005-0000-0000-0000B13D0000}"/>
    <cellStyle name="SAPBEXstdData 9" xfId="15575" xr:uid="{00000000-0005-0000-0000-0000B23D0000}"/>
    <cellStyle name="SAPBEXstdData 9 2" xfId="15576" xr:uid="{00000000-0005-0000-0000-0000B33D0000}"/>
    <cellStyle name="SAPBEXstdDataEmph" xfId="15577" xr:uid="{00000000-0005-0000-0000-0000B43D0000}"/>
    <cellStyle name="SAPBEXstdDataEmph 10" xfId="15578" xr:uid="{00000000-0005-0000-0000-0000B53D0000}"/>
    <cellStyle name="SAPBEXstdDataEmph 10 2" xfId="15579" xr:uid="{00000000-0005-0000-0000-0000B63D0000}"/>
    <cellStyle name="SAPBEXstdDataEmph 11" xfId="15580" xr:uid="{00000000-0005-0000-0000-0000B73D0000}"/>
    <cellStyle name="SAPBEXstdDataEmph 2" xfId="15581" xr:uid="{00000000-0005-0000-0000-0000B83D0000}"/>
    <cellStyle name="SAPBEXstdDataEmph 2 10" xfId="15582" xr:uid="{00000000-0005-0000-0000-0000B93D0000}"/>
    <cellStyle name="SAPBEXstdDataEmph 2 2" xfId="15583" xr:uid="{00000000-0005-0000-0000-0000BA3D0000}"/>
    <cellStyle name="SAPBEXstdDataEmph 2 2 2" xfId="15584" xr:uid="{00000000-0005-0000-0000-0000BB3D0000}"/>
    <cellStyle name="SAPBEXstdDataEmph 2 2 2 2" xfId="15585" xr:uid="{00000000-0005-0000-0000-0000BC3D0000}"/>
    <cellStyle name="SAPBEXstdDataEmph 2 2 3" xfId="15586" xr:uid="{00000000-0005-0000-0000-0000BD3D0000}"/>
    <cellStyle name="SAPBEXstdDataEmph 2 2 3 2" xfId="15587" xr:uid="{00000000-0005-0000-0000-0000BE3D0000}"/>
    <cellStyle name="SAPBEXstdDataEmph 2 2 4" xfId="15588" xr:uid="{00000000-0005-0000-0000-0000BF3D0000}"/>
    <cellStyle name="SAPBEXstdDataEmph 2 2 4 2" xfId="15589" xr:uid="{00000000-0005-0000-0000-0000C03D0000}"/>
    <cellStyle name="SAPBEXstdDataEmph 2 2 5" xfId="15590" xr:uid="{00000000-0005-0000-0000-0000C13D0000}"/>
    <cellStyle name="SAPBEXstdDataEmph 2 2 5 2" xfId="15591" xr:uid="{00000000-0005-0000-0000-0000C23D0000}"/>
    <cellStyle name="SAPBEXstdDataEmph 2 2 6" xfId="15592" xr:uid="{00000000-0005-0000-0000-0000C33D0000}"/>
    <cellStyle name="SAPBEXstdDataEmph 2 2 6 2" xfId="15593" xr:uid="{00000000-0005-0000-0000-0000C43D0000}"/>
    <cellStyle name="SAPBEXstdDataEmph 2 2 7" xfId="15594" xr:uid="{00000000-0005-0000-0000-0000C53D0000}"/>
    <cellStyle name="SAPBEXstdDataEmph 2 3" xfId="15595" xr:uid="{00000000-0005-0000-0000-0000C63D0000}"/>
    <cellStyle name="SAPBEXstdDataEmph 2 3 2" xfId="15596" xr:uid="{00000000-0005-0000-0000-0000C73D0000}"/>
    <cellStyle name="SAPBEXstdDataEmph 2 3 2 2" xfId="15597" xr:uid="{00000000-0005-0000-0000-0000C83D0000}"/>
    <cellStyle name="SAPBEXstdDataEmph 2 3 3" xfId="15598" xr:uid="{00000000-0005-0000-0000-0000C93D0000}"/>
    <cellStyle name="SAPBEXstdDataEmph 2 3 3 2" xfId="15599" xr:uid="{00000000-0005-0000-0000-0000CA3D0000}"/>
    <cellStyle name="SAPBEXstdDataEmph 2 3 4" xfId="15600" xr:uid="{00000000-0005-0000-0000-0000CB3D0000}"/>
    <cellStyle name="SAPBEXstdDataEmph 2 3 4 2" xfId="15601" xr:uid="{00000000-0005-0000-0000-0000CC3D0000}"/>
    <cellStyle name="SAPBEXstdDataEmph 2 3 5" xfId="15602" xr:uid="{00000000-0005-0000-0000-0000CD3D0000}"/>
    <cellStyle name="SAPBEXstdDataEmph 2 3 5 2" xfId="15603" xr:uid="{00000000-0005-0000-0000-0000CE3D0000}"/>
    <cellStyle name="SAPBEXstdDataEmph 2 3 6" xfId="15604" xr:uid="{00000000-0005-0000-0000-0000CF3D0000}"/>
    <cellStyle name="SAPBEXstdDataEmph 2 3 6 2" xfId="15605" xr:uid="{00000000-0005-0000-0000-0000D03D0000}"/>
    <cellStyle name="SAPBEXstdDataEmph 2 3 7" xfId="15606" xr:uid="{00000000-0005-0000-0000-0000D13D0000}"/>
    <cellStyle name="SAPBEXstdDataEmph 2 4" xfId="15607" xr:uid="{00000000-0005-0000-0000-0000D23D0000}"/>
    <cellStyle name="SAPBEXstdDataEmph 2 4 2" xfId="15608" xr:uid="{00000000-0005-0000-0000-0000D33D0000}"/>
    <cellStyle name="SAPBEXstdDataEmph 2 4 2 2" xfId="15609" xr:uid="{00000000-0005-0000-0000-0000D43D0000}"/>
    <cellStyle name="SAPBEXstdDataEmph 2 4 3" xfId="15610" xr:uid="{00000000-0005-0000-0000-0000D53D0000}"/>
    <cellStyle name="SAPBEXstdDataEmph 2 4 3 2" xfId="15611" xr:uid="{00000000-0005-0000-0000-0000D63D0000}"/>
    <cellStyle name="SAPBEXstdDataEmph 2 4 4" xfId="15612" xr:uid="{00000000-0005-0000-0000-0000D73D0000}"/>
    <cellStyle name="SAPBEXstdDataEmph 2 4 4 2" xfId="15613" xr:uid="{00000000-0005-0000-0000-0000D83D0000}"/>
    <cellStyle name="SAPBEXstdDataEmph 2 4 5" xfId="15614" xr:uid="{00000000-0005-0000-0000-0000D93D0000}"/>
    <cellStyle name="SAPBEXstdDataEmph 2 4 5 2" xfId="15615" xr:uid="{00000000-0005-0000-0000-0000DA3D0000}"/>
    <cellStyle name="SAPBEXstdDataEmph 2 4 6" xfId="15616" xr:uid="{00000000-0005-0000-0000-0000DB3D0000}"/>
    <cellStyle name="SAPBEXstdDataEmph 2 4 6 2" xfId="15617" xr:uid="{00000000-0005-0000-0000-0000DC3D0000}"/>
    <cellStyle name="SAPBEXstdDataEmph 2 4 7" xfId="15618" xr:uid="{00000000-0005-0000-0000-0000DD3D0000}"/>
    <cellStyle name="SAPBEXstdDataEmph 2 5" xfId="15619" xr:uid="{00000000-0005-0000-0000-0000DE3D0000}"/>
    <cellStyle name="SAPBEXstdDataEmph 2 5 2" xfId="15620" xr:uid="{00000000-0005-0000-0000-0000DF3D0000}"/>
    <cellStyle name="SAPBEXstdDataEmph 2 5 2 2" xfId="15621" xr:uid="{00000000-0005-0000-0000-0000E03D0000}"/>
    <cellStyle name="SAPBEXstdDataEmph 2 5 3" xfId="15622" xr:uid="{00000000-0005-0000-0000-0000E13D0000}"/>
    <cellStyle name="SAPBEXstdDataEmph 2 5 3 2" xfId="15623" xr:uid="{00000000-0005-0000-0000-0000E23D0000}"/>
    <cellStyle name="SAPBEXstdDataEmph 2 5 4" xfId="15624" xr:uid="{00000000-0005-0000-0000-0000E33D0000}"/>
    <cellStyle name="SAPBEXstdDataEmph 2 5 4 2" xfId="15625" xr:uid="{00000000-0005-0000-0000-0000E43D0000}"/>
    <cellStyle name="SAPBEXstdDataEmph 2 5 5" xfId="15626" xr:uid="{00000000-0005-0000-0000-0000E53D0000}"/>
    <cellStyle name="SAPBEXstdDataEmph 2 5 5 2" xfId="15627" xr:uid="{00000000-0005-0000-0000-0000E63D0000}"/>
    <cellStyle name="SAPBEXstdDataEmph 2 5 6" xfId="15628" xr:uid="{00000000-0005-0000-0000-0000E73D0000}"/>
    <cellStyle name="SAPBEXstdDataEmph 2 5 6 2" xfId="15629" xr:uid="{00000000-0005-0000-0000-0000E83D0000}"/>
    <cellStyle name="SAPBEXstdDataEmph 2 5 7" xfId="15630" xr:uid="{00000000-0005-0000-0000-0000E93D0000}"/>
    <cellStyle name="SAPBEXstdDataEmph 2 6" xfId="15631" xr:uid="{00000000-0005-0000-0000-0000EA3D0000}"/>
    <cellStyle name="SAPBEXstdDataEmph 2 6 2" xfId="15632" xr:uid="{00000000-0005-0000-0000-0000EB3D0000}"/>
    <cellStyle name="SAPBEXstdDataEmph 2 7" xfId="15633" xr:uid="{00000000-0005-0000-0000-0000EC3D0000}"/>
    <cellStyle name="SAPBEXstdDataEmph 2 7 2" xfId="15634" xr:uid="{00000000-0005-0000-0000-0000ED3D0000}"/>
    <cellStyle name="SAPBEXstdDataEmph 2 8" xfId="15635" xr:uid="{00000000-0005-0000-0000-0000EE3D0000}"/>
    <cellStyle name="SAPBEXstdDataEmph 2 8 2" xfId="15636" xr:uid="{00000000-0005-0000-0000-0000EF3D0000}"/>
    <cellStyle name="SAPBEXstdDataEmph 2 9" xfId="15637" xr:uid="{00000000-0005-0000-0000-0000F03D0000}"/>
    <cellStyle name="SAPBEXstdDataEmph 2 9 2" xfId="15638" xr:uid="{00000000-0005-0000-0000-0000F13D0000}"/>
    <cellStyle name="SAPBEXstdDataEmph 3" xfId="15639" xr:uid="{00000000-0005-0000-0000-0000F23D0000}"/>
    <cellStyle name="SAPBEXstdDataEmph 3 2" xfId="15640" xr:uid="{00000000-0005-0000-0000-0000F33D0000}"/>
    <cellStyle name="SAPBEXstdDataEmph 3 2 2" xfId="15641" xr:uid="{00000000-0005-0000-0000-0000F43D0000}"/>
    <cellStyle name="SAPBEXstdDataEmph 3 3" xfId="15642" xr:uid="{00000000-0005-0000-0000-0000F53D0000}"/>
    <cellStyle name="SAPBEXstdDataEmph 3 3 2" xfId="15643" xr:uid="{00000000-0005-0000-0000-0000F63D0000}"/>
    <cellStyle name="SAPBEXstdDataEmph 3 4" xfId="15644" xr:uid="{00000000-0005-0000-0000-0000F73D0000}"/>
    <cellStyle name="SAPBEXstdDataEmph 3 4 2" xfId="15645" xr:uid="{00000000-0005-0000-0000-0000F83D0000}"/>
    <cellStyle name="SAPBEXstdDataEmph 3 5" xfId="15646" xr:uid="{00000000-0005-0000-0000-0000F93D0000}"/>
    <cellStyle name="SAPBEXstdDataEmph 3 5 2" xfId="15647" xr:uid="{00000000-0005-0000-0000-0000FA3D0000}"/>
    <cellStyle name="SAPBEXstdDataEmph 3 6" xfId="15648" xr:uid="{00000000-0005-0000-0000-0000FB3D0000}"/>
    <cellStyle name="SAPBEXstdDataEmph 3 6 2" xfId="15649" xr:uid="{00000000-0005-0000-0000-0000FC3D0000}"/>
    <cellStyle name="SAPBEXstdDataEmph 3 7" xfId="15650" xr:uid="{00000000-0005-0000-0000-0000FD3D0000}"/>
    <cellStyle name="SAPBEXstdDataEmph 4" xfId="15651" xr:uid="{00000000-0005-0000-0000-0000FE3D0000}"/>
    <cellStyle name="SAPBEXstdDataEmph 4 2" xfId="15652" xr:uid="{00000000-0005-0000-0000-0000FF3D0000}"/>
    <cellStyle name="SAPBEXstdDataEmph 4 2 2" xfId="15653" xr:uid="{00000000-0005-0000-0000-0000003E0000}"/>
    <cellStyle name="SAPBEXstdDataEmph 4 3" xfId="15654" xr:uid="{00000000-0005-0000-0000-0000013E0000}"/>
    <cellStyle name="SAPBEXstdDataEmph 4 3 2" xfId="15655" xr:uid="{00000000-0005-0000-0000-0000023E0000}"/>
    <cellStyle name="SAPBEXstdDataEmph 4 4" xfId="15656" xr:uid="{00000000-0005-0000-0000-0000033E0000}"/>
    <cellStyle name="SAPBEXstdDataEmph 4 4 2" xfId="15657" xr:uid="{00000000-0005-0000-0000-0000043E0000}"/>
    <cellStyle name="SAPBEXstdDataEmph 4 5" xfId="15658" xr:uid="{00000000-0005-0000-0000-0000053E0000}"/>
    <cellStyle name="SAPBEXstdDataEmph 4 5 2" xfId="15659" xr:uid="{00000000-0005-0000-0000-0000063E0000}"/>
    <cellStyle name="SAPBEXstdDataEmph 4 6" xfId="15660" xr:uid="{00000000-0005-0000-0000-0000073E0000}"/>
    <cellStyle name="SAPBEXstdDataEmph 4 6 2" xfId="15661" xr:uid="{00000000-0005-0000-0000-0000083E0000}"/>
    <cellStyle name="SAPBEXstdDataEmph 4 7" xfId="15662" xr:uid="{00000000-0005-0000-0000-0000093E0000}"/>
    <cellStyle name="SAPBEXstdDataEmph 5" xfId="15663" xr:uid="{00000000-0005-0000-0000-00000A3E0000}"/>
    <cellStyle name="SAPBEXstdDataEmph 5 2" xfId="15664" xr:uid="{00000000-0005-0000-0000-00000B3E0000}"/>
    <cellStyle name="SAPBEXstdDataEmph 5 2 2" xfId="15665" xr:uid="{00000000-0005-0000-0000-00000C3E0000}"/>
    <cellStyle name="SAPBEXstdDataEmph 5 3" xfId="15666" xr:uid="{00000000-0005-0000-0000-00000D3E0000}"/>
    <cellStyle name="SAPBEXstdDataEmph 5 3 2" xfId="15667" xr:uid="{00000000-0005-0000-0000-00000E3E0000}"/>
    <cellStyle name="SAPBEXstdDataEmph 5 4" xfId="15668" xr:uid="{00000000-0005-0000-0000-00000F3E0000}"/>
    <cellStyle name="SAPBEXstdDataEmph 5 4 2" xfId="15669" xr:uid="{00000000-0005-0000-0000-0000103E0000}"/>
    <cellStyle name="SAPBEXstdDataEmph 5 5" xfId="15670" xr:uid="{00000000-0005-0000-0000-0000113E0000}"/>
    <cellStyle name="SAPBEXstdDataEmph 5 5 2" xfId="15671" xr:uid="{00000000-0005-0000-0000-0000123E0000}"/>
    <cellStyle name="SAPBEXstdDataEmph 5 6" xfId="15672" xr:uid="{00000000-0005-0000-0000-0000133E0000}"/>
    <cellStyle name="SAPBEXstdDataEmph 5 6 2" xfId="15673" xr:uid="{00000000-0005-0000-0000-0000143E0000}"/>
    <cellStyle name="SAPBEXstdDataEmph 5 7" xfId="15674" xr:uid="{00000000-0005-0000-0000-0000153E0000}"/>
    <cellStyle name="SAPBEXstdDataEmph 6" xfId="15675" xr:uid="{00000000-0005-0000-0000-0000163E0000}"/>
    <cellStyle name="SAPBEXstdDataEmph 6 2" xfId="15676" xr:uid="{00000000-0005-0000-0000-0000173E0000}"/>
    <cellStyle name="SAPBEXstdDataEmph 6 2 2" xfId="15677" xr:uid="{00000000-0005-0000-0000-0000183E0000}"/>
    <cellStyle name="SAPBEXstdDataEmph 6 3" xfId="15678" xr:uid="{00000000-0005-0000-0000-0000193E0000}"/>
    <cellStyle name="SAPBEXstdDataEmph 6 3 2" xfId="15679" xr:uid="{00000000-0005-0000-0000-00001A3E0000}"/>
    <cellStyle name="SAPBEXstdDataEmph 6 4" xfId="15680" xr:uid="{00000000-0005-0000-0000-00001B3E0000}"/>
    <cellStyle name="SAPBEXstdDataEmph 6 4 2" xfId="15681" xr:uid="{00000000-0005-0000-0000-00001C3E0000}"/>
    <cellStyle name="SAPBEXstdDataEmph 6 5" xfId="15682" xr:uid="{00000000-0005-0000-0000-00001D3E0000}"/>
    <cellStyle name="SAPBEXstdDataEmph 6 5 2" xfId="15683" xr:uid="{00000000-0005-0000-0000-00001E3E0000}"/>
    <cellStyle name="SAPBEXstdDataEmph 6 6" xfId="15684" xr:uid="{00000000-0005-0000-0000-00001F3E0000}"/>
    <cellStyle name="SAPBEXstdDataEmph 6 6 2" xfId="15685" xr:uid="{00000000-0005-0000-0000-0000203E0000}"/>
    <cellStyle name="SAPBEXstdDataEmph 6 7" xfId="15686" xr:uid="{00000000-0005-0000-0000-0000213E0000}"/>
    <cellStyle name="SAPBEXstdDataEmph 7" xfId="15687" xr:uid="{00000000-0005-0000-0000-0000223E0000}"/>
    <cellStyle name="SAPBEXstdDataEmph 7 2" xfId="15688" xr:uid="{00000000-0005-0000-0000-0000233E0000}"/>
    <cellStyle name="SAPBEXstdDataEmph 8" xfId="15689" xr:uid="{00000000-0005-0000-0000-0000243E0000}"/>
    <cellStyle name="SAPBEXstdDataEmph 8 2" xfId="15690" xr:uid="{00000000-0005-0000-0000-0000253E0000}"/>
    <cellStyle name="SAPBEXstdDataEmph 9" xfId="15691" xr:uid="{00000000-0005-0000-0000-0000263E0000}"/>
    <cellStyle name="SAPBEXstdDataEmph 9 2" xfId="15692" xr:uid="{00000000-0005-0000-0000-0000273E0000}"/>
    <cellStyle name="SAPBEXstdItem" xfId="15693" xr:uid="{00000000-0005-0000-0000-0000283E0000}"/>
    <cellStyle name="SAPBEXstdItem 10" xfId="15694" xr:uid="{00000000-0005-0000-0000-0000293E0000}"/>
    <cellStyle name="SAPBEXstdItem 10 2" xfId="15695" xr:uid="{00000000-0005-0000-0000-00002A3E0000}"/>
    <cellStyle name="SAPBEXstdItem 11" xfId="15696" xr:uid="{00000000-0005-0000-0000-00002B3E0000}"/>
    <cellStyle name="SAPBEXstdItem 2" xfId="15697" xr:uid="{00000000-0005-0000-0000-00002C3E0000}"/>
    <cellStyle name="SAPBEXstdItem 2 10" xfId="15698" xr:uid="{00000000-0005-0000-0000-00002D3E0000}"/>
    <cellStyle name="SAPBEXstdItem 2 2" xfId="15699" xr:uid="{00000000-0005-0000-0000-00002E3E0000}"/>
    <cellStyle name="SAPBEXstdItem 2 2 2" xfId="15700" xr:uid="{00000000-0005-0000-0000-00002F3E0000}"/>
    <cellStyle name="SAPBEXstdItem 2 2 2 2" xfId="15701" xr:uid="{00000000-0005-0000-0000-0000303E0000}"/>
    <cellStyle name="SAPBEXstdItem 2 2 3" xfId="15702" xr:uid="{00000000-0005-0000-0000-0000313E0000}"/>
    <cellStyle name="SAPBEXstdItem 2 2 3 2" xfId="15703" xr:uid="{00000000-0005-0000-0000-0000323E0000}"/>
    <cellStyle name="SAPBEXstdItem 2 2 4" xfId="15704" xr:uid="{00000000-0005-0000-0000-0000333E0000}"/>
    <cellStyle name="SAPBEXstdItem 2 2 4 2" xfId="15705" xr:uid="{00000000-0005-0000-0000-0000343E0000}"/>
    <cellStyle name="SAPBEXstdItem 2 2 5" xfId="15706" xr:uid="{00000000-0005-0000-0000-0000353E0000}"/>
    <cellStyle name="SAPBEXstdItem 2 2 5 2" xfId="15707" xr:uid="{00000000-0005-0000-0000-0000363E0000}"/>
    <cellStyle name="SAPBEXstdItem 2 2 6" xfId="15708" xr:uid="{00000000-0005-0000-0000-0000373E0000}"/>
    <cellStyle name="SAPBEXstdItem 2 2 6 2" xfId="15709" xr:uid="{00000000-0005-0000-0000-0000383E0000}"/>
    <cellStyle name="SAPBEXstdItem 2 2 7" xfId="15710" xr:uid="{00000000-0005-0000-0000-0000393E0000}"/>
    <cellStyle name="SAPBEXstdItem 2 3" xfId="15711" xr:uid="{00000000-0005-0000-0000-00003A3E0000}"/>
    <cellStyle name="SAPBEXstdItem 2 3 2" xfId="15712" xr:uid="{00000000-0005-0000-0000-00003B3E0000}"/>
    <cellStyle name="SAPBEXstdItem 2 3 2 2" xfId="15713" xr:uid="{00000000-0005-0000-0000-00003C3E0000}"/>
    <cellStyle name="SAPBEXstdItem 2 3 3" xfId="15714" xr:uid="{00000000-0005-0000-0000-00003D3E0000}"/>
    <cellStyle name="SAPBEXstdItem 2 3 3 2" xfId="15715" xr:uid="{00000000-0005-0000-0000-00003E3E0000}"/>
    <cellStyle name="SAPBEXstdItem 2 3 4" xfId="15716" xr:uid="{00000000-0005-0000-0000-00003F3E0000}"/>
    <cellStyle name="SAPBEXstdItem 2 3 4 2" xfId="15717" xr:uid="{00000000-0005-0000-0000-0000403E0000}"/>
    <cellStyle name="SAPBEXstdItem 2 3 5" xfId="15718" xr:uid="{00000000-0005-0000-0000-0000413E0000}"/>
    <cellStyle name="SAPBEXstdItem 2 3 5 2" xfId="15719" xr:uid="{00000000-0005-0000-0000-0000423E0000}"/>
    <cellStyle name="SAPBEXstdItem 2 3 6" xfId="15720" xr:uid="{00000000-0005-0000-0000-0000433E0000}"/>
    <cellStyle name="SAPBEXstdItem 2 3 6 2" xfId="15721" xr:uid="{00000000-0005-0000-0000-0000443E0000}"/>
    <cellStyle name="SAPBEXstdItem 2 3 7" xfId="15722" xr:uid="{00000000-0005-0000-0000-0000453E0000}"/>
    <cellStyle name="SAPBEXstdItem 2 4" xfId="15723" xr:uid="{00000000-0005-0000-0000-0000463E0000}"/>
    <cellStyle name="SAPBEXstdItem 2 4 2" xfId="15724" xr:uid="{00000000-0005-0000-0000-0000473E0000}"/>
    <cellStyle name="SAPBEXstdItem 2 4 2 2" xfId="15725" xr:uid="{00000000-0005-0000-0000-0000483E0000}"/>
    <cellStyle name="SAPBEXstdItem 2 4 3" xfId="15726" xr:uid="{00000000-0005-0000-0000-0000493E0000}"/>
    <cellStyle name="SAPBEXstdItem 2 4 3 2" xfId="15727" xr:uid="{00000000-0005-0000-0000-00004A3E0000}"/>
    <cellStyle name="SAPBEXstdItem 2 4 4" xfId="15728" xr:uid="{00000000-0005-0000-0000-00004B3E0000}"/>
    <cellStyle name="SAPBEXstdItem 2 4 4 2" xfId="15729" xr:uid="{00000000-0005-0000-0000-00004C3E0000}"/>
    <cellStyle name="SAPBEXstdItem 2 4 5" xfId="15730" xr:uid="{00000000-0005-0000-0000-00004D3E0000}"/>
    <cellStyle name="SAPBEXstdItem 2 4 5 2" xfId="15731" xr:uid="{00000000-0005-0000-0000-00004E3E0000}"/>
    <cellStyle name="SAPBEXstdItem 2 4 6" xfId="15732" xr:uid="{00000000-0005-0000-0000-00004F3E0000}"/>
    <cellStyle name="SAPBEXstdItem 2 4 6 2" xfId="15733" xr:uid="{00000000-0005-0000-0000-0000503E0000}"/>
    <cellStyle name="SAPBEXstdItem 2 4 7" xfId="15734" xr:uid="{00000000-0005-0000-0000-0000513E0000}"/>
    <cellStyle name="SAPBEXstdItem 2 5" xfId="15735" xr:uid="{00000000-0005-0000-0000-0000523E0000}"/>
    <cellStyle name="SAPBEXstdItem 2 5 2" xfId="15736" xr:uid="{00000000-0005-0000-0000-0000533E0000}"/>
    <cellStyle name="SAPBEXstdItem 2 5 2 2" xfId="15737" xr:uid="{00000000-0005-0000-0000-0000543E0000}"/>
    <cellStyle name="SAPBEXstdItem 2 5 3" xfId="15738" xr:uid="{00000000-0005-0000-0000-0000553E0000}"/>
    <cellStyle name="SAPBEXstdItem 2 5 3 2" xfId="15739" xr:uid="{00000000-0005-0000-0000-0000563E0000}"/>
    <cellStyle name="SAPBEXstdItem 2 5 4" xfId="15740" xr:uid="{00000000-0005-0000-0000-0000573E0000}"/>
    <cellStyle name="SAPBEXstdItem 2 5 4 2" xfId="15741" xr:uid="{00000000-0005-0000-0000-0000583E0000}"/>
    <cellStyle name="SAPBEXstdItem 2 5 5" xfId="15742" xr:uid="{00000000-0005-0000-0000-0000593E0000}"/>
    <cellStyle name="SAPBEXstdItem 2 5 5 2" xfId="15743" xr:uid="{00000000-0005-0000-0000-00005A3E0000}"/>
    <cellStyle name="SAPBEXstdItem 2 5 6" xfId="15744" xr:uid="{00000000-0005-0000-0000-00005B3E0000}"/>
    <cellStyle name="SAPBEXstdItem 2 5 6 2" xfId="15745" xr:uid="{00000000-0005-0000-0000-00005C3E0000}"/>
    <cellStyle name="SAPBEXstdItem 2 5 7" xfId="15746" xr:uid="{00000000-0005-0000-0000-00005D3E0000}"/>
    <cellStyle name="SAPBEXstdItem 2 6" xfId="15747" xr:uid="{00000000-0005-0000-0000-00005E3E0000}"/>
    <cellStyle name="SAPBEXstdItem 2 6 2" xfId="15748" xr:uid="{00000000-0005-0000-0000-00005F3E0000}"/>
    <cellStyle name="SAPBEXstdItem 2 7" xfId="15749" xr:uid="{00000000-0005-0000-0000-0000603E0000}"/>
    <cellStyle name="SAPBEXstdItem 2 7 2" xfId="15750" xr:uid="{00000000-0005-0000-0000-0000613E0000}"/>
    <cellStyle name="SAPBEXstdItem 2 8" xfId="15751" xr:uid="{00000000-0005-0000-0000-0000623E0000}"/>
    <cellStyle name="SAPBEXstdItem 2 8 2" xfId="15752" xr:uid="{00000000-0005-0000-0000-0000633E0000}"/>
    <cellStyle name="SAPBEXstdItem 2 9" xfId="15753" xr:uid="{00000000-0005-0000-0000-0000643E0000}"/>
    <cellStyle name="SAPBEXstdItem 2 9 2" xfId="15754" xr:uid="{00000000-0005-0000-0000-0000653E0000}"/>
    <cellStyle name="SAPBEXstdItem 3" xfId="15755" xr:uid="{00000000-0005-0000-0000-0000663E0000}"/>
    <cellStyle name="SAPBEXstdItem 3 2" xfId="15756" xr:uid="{00000000-0005-0000-0000-0000673E0000}"/>
    <cellStyle name="SAPBEXstdItem 3 2 2" xfId="15757" xr:uid="{00000000-0005-0000-0000-0000683E0000}"/>
    <cellStyle name="SAPBEXstdItem 3 3" xfId="15758" xr:uid="{00000000-0005-0000-0000-0000693E0000}"/>
    <cellStyle name="SAPBEXstdItem 3 3 2" xfId="15759" xr:uid="{00000000-0005-0000-0000-00006A3E0000}"/>
    <cellStyle name="SAPBEXstdItem 3 4" xfId="15760" xr:uid="{00000000-0005-0000-0000-00006B3E0000}"/>
    <cellStyle name="SAPBEXstdItem 3 4 2" xfId="15761" xr:uid="{00000000-0005-0000-0000-00006C3E0000}"/>
    <cellStyle name="SAPBEXstdItem 3 5" xfId="15762" xr:uid="{00000000-0005-0000-0000-00006D3E0000}"/>
    <cellStyle name="SAPBEXstdItem 3 5 2" xfId="15763" xr:uid="{00000000-0005-0000-0000-00006E3E0000}"/>
    <cellStyle name="SAPBEXstdItem 3 6" xfId="15764" xr:uid="{00000000-0005-0000-0000-00006F3E0000}"/>
    <cellStyle name="SAPBEXstdItem 3 6 2" xfId="15765" xr:uid="{00000000-0005-0000-0000-0000703E0000}"/>
    <cellStyle name="SAPBEXstdItem 3 7" xfId="15766" xr:uid="{00000000-0005-0000-0000-0000713E0000}"/>
    <cellStyle name="SAPBEXstdItem 4" xfId="15767" xr:uid="{00000000-0005-0000-0000-0000723E0000}"/>
    <cellStyle name="SAPBEXstdItem 4 2" xfId="15768" xr:uid="{00000000-0005-0000-0000-0000733E0000}"/>
    <cellStyle name="SAPBEXstdItem 4 2 2" xfId="15769" xr:uid="{00000000-0005-0000-0000-0000743E0000}"/>
    <cellStyle name="SAPBEXstdItem 4 3" xfId="15770" xr:uid="{00000000-0005-0000-0000-0000753E0000}"/>
    <cellStyle name="SAPBEXstdItem 4 3 2" xfId="15771" xr:uid="{00000000-0005-0000-0000-0000763E0000}"/>
    <cellStyle name="SAPBEXstdItem 4 4" xfId="15772" xr:uid="{00000000-0005-0000-0000-0000773E0000}"/>
    <cellStyle name="SAPBEXstdItem 4 4 2" xfId="15773" xr:uid="{00000000-0005-0000-0000-0000783E0000}"/>
    <cellStyle name="SAPBEXstdItem 4 5" xfId="15774" xr:uid="{00000000-0005-0000-0000-0000793E0000}"/>
    <cellStyle name="SAPBEXstdItem 4 5 2" xfId="15775" xr:uid="{00000000-0005-0000-0000-00007A3E0000}"/>
    <cellStyle name="SAPBEXstdItem 4 6" xfId="15776" xr:uid="{00000000-0005-0000-0000-00007B3E0000}"/>
    <cellStyle name="SAPBEXstdItem 4 6 2" xfId="15777" xr:uid="{00000000-0005-0000-0000-00007C3E0000}"/>
    <cellStyle name="SAPBEXstdItem 4 7" xfId="15778" xr:uid="{00000000-0005-0000-0000-00007D3E0000}"/>
    <cellStyle name="SAPBEXstdItem 5" xfId="15779" xr:uid="{00000000-0005-0000-0000-00007E3E0000}"/>
    <cellStyle name="SAPBEXstdItem 5 2" xfId="15780" xr:uid="{00000000-0005-0000-0000-00007F3E0000}"/>
    <cellStyle name="SAPBEXstdItem 5 2 2" xfId="15781" xr:uid="{00000000-0005-0000-0000-0000803E0000}"/>
    <cellStyle name="SAPBEXstdItem 5 3" xfId="15782" xr:uid="{00000000-0005-0000-0000-0000813E0000}"/>
    <cellStyle name="SAPBEXstdItem 5 3 2" xfId="15783" xr:uid="{00000000-0005-0000-0000-0000823E0000}"/>
    <cellStyle name="SAPBEXstdItem 5 4" xfId="15784" xr:uid="{00000000-0005-0000-0000-0000833E0000}"/>
    <cellStyle name="SAPBEXstdItem 5 4 2" xfId="15785" xr:uid="{00000000-0005-0000-0000-0000843E0000}"/>
    <cellStyle name="SAPBEXstdItem 5 5" xfId="15786" xr:uid="{00000000-0005-0000-0000-0000853E0000}"/>
    <cellStyle name="SAPBEXstdItem 5 5 2" xfId="15787" xr:uid="{00000000-0005-0000-0000-0000863E0000}"/>
    <cellStyle name="SAPBEXstdItem 5 6" xfId="15788" xr:uid="{00000000-0005-0000-0000-0000873E0000}"/>
    <cellStyle name="SAPBEXstdItem 5 6 2" xfId="15789" xr:uid="{00000000-0005-0000-0000-0000883E0000}"/>
    <cellStyle name="SAPBEXstdItem 5 7" xfId="15790" xr:uid="{00000000-0005-0000-0000-0000893E0000}"/>
    <cellStyle name="SAPBEXstdItem 6" xfId="15791" xr:uid="{00000000-0005-0000-0000-00008A3E0000}"/>
    <cellStyle name="SAPBEXstdItem 6 2" xfId="15792" xr:uid="{00000000-0005-0000-0000-00008B3E0000}"/>
    <cellStyle name="SAPBEXstdItem 6 2 2" xfId="15793" xr:uid="{00000000-0005-0000-0000-00008C3E0000}"/>
    <cellStyle name="SAPBEXstdItem 6 3" xfId="15794" xr:uid="{00000000-0005-0000-0000-00008D3E0000}"/>
    <cellStyle name="SAPBEXstdItem 6 3 2" xfId="15795" xr:uid="{00000000-0005-0000-0000-00008E3E0000}"/>
    <cellStyle name="SAPBEXstdItem 6 4" xfId="15796" xr:uid="{00000000-0005-0000-0000-00008F3E0000}"/>
    <cellStyle name="SAPBEXstdItem 6 4 2" xfId="15797" xr:uid="{00000000-0005-0000-0000-0000903E0000}"/>
    <cellStyle name="SAPBEXstdItem 6 5" xfId="15798" xr:uid="{00000000-0005-0000-0000-0000913E0000}"/>
    <cellStyle name="SAPBEXstdItem 6 5 2" xfId="15799" xr:uid="{00000000-0005-0000-0000-0000923E0000}"/>
    <cellStyle name="SAPBEXstdItem 6 6" xfId="15800" xr:uid="{00000000-0005-0000-0000-0000933E0000}"/>
    <cellStyle name="SAPBEXstdItem 6 6 2" xfId="15801" xr:uid="{00000000-0005-0000-0000-0000943E0000}"/>
    <cellStyle name="SAPBEXstdItem 6 7" xfId="15802" xr:uid="{00000000-0005-0000-0000-0000953E0000}"/>
    <cellStyle name="SAPBEXstdItem 7" xfId="15803" xr:uid="{00000000-0005-0000-0000-0000963E0000}"/>
    <cellStyle name="SAPBEXstdItem 7 2" xfId="15804" xr:uid="{00000000-0005-0000-0000-0000973E0000}"/>
    <cellStyle name="SAPBEXstdItem 8" xfId="15805" xr:uid="{00000000-0005-0000-0000-0000983E0000}"/>
    <cellStyle name="SAPBEXstdItem 8 2" xfId="15806" xr:uid="{00000000-0005-0000-0000-0000993E0000}"/>
    <cellStyle name="SAPBEXstdItem 9" xfId="15807" xr:uid="{00000000-0005-0000-0000-00009A3E0000}"/>
    <cellStyle name="SAPBEXstdItem 9 2" xfId="15808" xr:uid="{00000000-0005-0000-0000-00009B3E0000}"/>
    <cellStyle name="SAPBEXstdItemX" xfId="15809" xr:uid="{00000000-0005-0000-0000-00009C3E0000}"/>
    <cellStyle name="SAPBEXstdItemX 10" xfId="15810" xr:uid="{00000000-0005-0000-0000-00009D3E0000}"/>
    <cellStyle name="SAPBEXstdItemX 10 2" xfId="15811" xr:uid="{00000000-0005-0000-0000-00009E3E0000}"/>
    <cellStyle name="SAPBEXstdItemX 11" xfId="15812" xr:uid="{00000000-0005-0000-0000-00009F3E0000}"/>
    <cellStyle name="SAPBEXstdItemX 2" xfId="15813" xr:uid="{00000000-0005-0000-0000-0000A03E0000}"/>
    <cellStyle name="SAPBEXstdItemX 2 10" xfId="15814" xr:uid="{00000000-0005-0000-0000-0000A13E0000}"/>
    <cellStyle name="SAPBEXstdItemX 2 2" xfId="15815" xr:uid="{00000000-0005-0000-0000-0000A23E0000}"/>
    <cellStyle name="SAPBEXstdItemX 2 2 2" xfId="15816" xr:uid="{00000000-0005-0000-0000-0000A33E0000}"/>
    <cellStyle name="SAPBEXstdItemX 2 2 2 2" xfId="15817" xr:uid="{00000000-0005-0000-0000-0000A43E0000}"/>
    <cellStyle name="SAPBEXstdItemX 2 2 3" xfId="15818" xr:uid="{00000000-0005-0000-0000-0000A53E0000}"/>
    <cellStyle name="SAPBEXstdItemX 2 2 3 2" xfId="15819" xr:uid="{00000000-0005-0000-0000-0000A63E0000}"/>
    <cellStyle name="SAPBEXstdItemX 2 2 4" xfId="15820" xr:uid="{00000000-0005-0000-0000-0000A73E0000}"/>
    <cellStyle name="SAPBEXstdItemX 2 2 4 2" xfId="15821" xr:uid="{00000000-0005-0000-0000-0000A83E0000}"/>
    <cellStyle name="SAPBEXstdItemX 2 2 5" xfId="15822" xr:uid="{00000000-0005-0000-0000-0000A93E0000}"/>
    <cellStyle name="SAPBEXstdItemX 2 2 5 2" xfId="15823" xr:uid="{00000000-0005-0000-0000-0000AA3E0000}"/>
    <cellStyle name="SAPBEXstdItemX 2 2 6" xfId="15824" xr:uid="{00000000-0005-0000-0000-0000AB3E0000}"/>
    <cellStyle name="SAPBEXstdItemX 2 2 6 2" xfId="15825" xr:uid="{00000000-0005-0000-0000-0000AC3E0000}"/>
    <cellStyle name="SAPBEXstdItemX 2 2 7" xfId="15826" xr:uid="{00000000-0005-0000-0000-0000AD3E0000}"/>
    <cellStyle name="SAPBEXstdItemX 2 3" xfId="15827" xr:uid="{00000000-0005-0000-0000-0000AE3E0000}"/>
    <cellStyle name="SAPBEXstdItemX 2 3 2" xfId="15828" xr:uid="{00000000-0005-0000-0000-0000AF3E0000}"/>
    <cellStyle name="SAPBEXstdItemX 2 3 2 2" xfId="15829" xr:uid="{00000000-0005-0000-0000-0000B03E0000}"/>
    <cellStyle name="SAPBEXstdItemX 2 3 3" xfId="15830" xr:uid="{00000000-0005-0000-0000-0000B13E0000}"/>
    <cellStyle name="SAPBEXstdItemX 2 3 3 2" xfId="15831" xr:uid="{00000000-0005-0000-0000-0000B23E0000}"/>
    <cellStyle name="SAPBEXstdItemX 2 3 4" xfId="15832" xr:uid="{00000000-0005-0000-0000-0000B33E0000}"/>
    <cellStyle name="SAPBEXstdItemX 2 3 4 2" xfId="15833" xr:uid="{00000000-0005-0000-0000-0000B43E0000}"/>
    <cellStyle name="SAPBEXstdItemX 2 3 5" xfId="15834" xr:uid="{00000000-0005-0000-0000-0000B53E0000}"/>
    <cellStyle name="SAPBEXstdItemX 2 3 5 2" xfId="15835" xr:uid="{00000000-0005-0000-0000-0000B63E0000}"/>
    <cellStyle name="SAPBEXstdItemX 2 3 6" xfId="15836" xr:uid="{00000000-0005-0000-0000-0000B73E0000}"/>
    <cellStyle name="SAPBEXstdItemX 2 3 6 2" xfId="15837" xr:uid="{00000000-0005-0000-0000-0000B83E0000}"/>
    <cellStyle name="SAPBEXstdItemX 2 3 7" xfId="15838" xr:uid="{00000000-0005-0000-0000-0000B93E0000}"/>
    <cellStyle name="SAPBEXstdItemX 2 4" xfId="15839" xr:uid="{00000000-0005-0000-0000-0000BA3E0000}"/>
    <cellStyle name="SAPBEXstdItemX 2 4 2" xfId="15840" xr:uid="{00000000-0005-0000-0000-0000BB3E0000}"/>
    <cellStyle name="SAPBEXstdItemX 2 4 2 2" xfId="15841" xr:uid="{00000000-0005-0000-0000-0000BC3E0000}"/>
    <cellStyle name="SAPBEXstdItemX 2 4 3" xfId="15842" xr:uid="{00000000-0005-0000-0000-0000BD3E0000}"/>
    <cellStyle name="SAPBEXstdItemX 2 4 3 2" xfId="15843" xr:uid="{00000000-0005-0000-0000-0000BE3E0000}"/>
    <cellStyle name="SAPBEXstdItemX 2 4 4" xfId="15844" xr:uid="{00000000-0005-0000-0000-0000BF3E0000}"/>
    <cellStyle name="SAPBEXstdItemX 2 4 4 2" xfId="15845" xr:uid="{00000000-0005-0000-0000-0000C03E0000}"/>
    <cellStyle name="SAPBEXstdItemX 2 4 5" xfId="15846" xr:uid="{00000000-0005-0000-0000-0000C13E0000}"/>
    <cellStyle name="SAPBEXstdItemX 2 4 5 2" xfId="15847" xr:uid="{00000000-0005-0000-0000-0000C23E0000}"/>
    <cellStyle name="SAPBEXstdItemX 2 4 6" xfId="15848" xr:uid="{00000000-0005-0000-0000-0000C33E0000}"/>
    <cellStyle name="SAPBEXstdItemX 2 4 6 2" xfId="15849" xr:uid="{00000000-0005-0000-0000-0000C43E0000}"/>
    <cellStyle name="SAPBEXstdItemX 2 4 7" xfId="15850" xr:uid="{00000000-0005-0000-0000-0000C53E0000}"/>
    <cellStyle name="SAPBEXstdItemX 2 5" xfId="15851" xr:uid="{00000000-0005-0000-0000-0000C63E0000}"/>
    <cellStyle name="SAPBEXstdItemX 2 5 2" xfId="15852" xr:uid="{00000000-0005-0000-0000-0000C73E0000}"/>
    <cellStyle name="SAPBEXstdItemX 2 5 2 2" xfId="15853" xr:uid="{00000000-0005-0000-0000-0000C83E0000}"/>
    <cellStyle name="SAPBEXstdItemX 2 5 3" xfId="15854" xr:uid="{00000000-0005-0000-0000-0000C93E0000}"/>
    <cellStyle name="SAPBEXstdItemX 2 5 3 2" xfId="15855" xr:uid="{00000000-0005-0000-0000-0000CA3E0000}"/>
    <cellStyle name="SAPBEXstdItemX 2 5 4" xfId="15856" xr:uid="{00000000-0005-0000-0000-0000CB3E0000}"/>
    <cellStyle name="SAPBEXstdItemX 2 5 4 2" xfId="15857" xr:uid="{00000000-0005-0000-0000-0000CC3E0000}"/>
    <cellStyle name="SAPBEXstdItemX 2 5 5" xfId="15858" xr:uid="{00000000-0005-0000-0000-0000CD3E0000}"/>
    <cellStyle name="SAPBEXstdItemX 2 5 5 2" xfId="15859" xr:uid="{00000000-0005-0000-0000-0000CE3E0000}"/>
    <cellStyle name="SAPBEXstdItemX 2 5 6" xfId="15860" xr:uid="{00000000-0005-0000-0000-0000CF3E0000}"/>
    <cellStyle name="SAPBEXstdItemX 2 5 6 2" xfId="15861" xr:uid="{00000000-0005-0000-0000-0000D03E0000}"/>
    <cellStyle name="SAPBEXstdItemX 2 5 7" xfId="15862" xr:uid="{00000000-0005-0000-0000-0000D13E0000}"/>
    <cellStyle name="SAPBEXstdItemX 2 6" xfId="15863" xr:uid="{00000000-0005-0000-0000-0000D23E0000}"/>
    <cellStyle name="SAPBEXstdItemX 2 6 2" xfId="15864" xr:uid="{00000000-0005-0000-0000-0000D33E0000}"/>
    <cellStyle name="SAPBEXstdItemX 2 7" xfId="15865" xr:uid="{00000000-0005-0000-0000-0000D43E0000}"/>
    <cellStyle name="SAPBEXstdItemX 2 7 2" xfId="15866" xr:uid="{00000000-0005-0000-0000-0000D53E0000}"/>
    <cellStyle name="SAPBEXstdItemX 2 8" xfId="15867" xr:uid="{00000000-0005-0000-0000-0000D63E0000}"/>
    <cellStyle name="SAPBEXstdItemX 2 8 2" xfId="15868" xr:uid="{00000000-0005-0000-0000-0000D73E0000}"/>
    <cellStyle name="SAPBEXstdItemX 2 9" xfId="15869" xr:uid="{00000000-0005-0000-0000-0000D83E0000}"/>
    <cellStyle name="SAPBEXstdItemX 2 9 2" xfId="15870" xr:uid="{00000000-0005-0000-0000-0000D93E0000}"/>
    <cellStyle name="SAPBEXstdItemX 3" xfId="15871" xr:uid="{00000000-0005-0000-0000-0000DA3E0000}"/>
    <cellStyle name="SAPBEXstdItemX 3 2" xfId="15872" xr:uid="{00000000-0005-0000-0000-0000DB3E0000}"/>
    <cellStyle name="SAPBEXstdItemX 3 2 2" xfId="15873" xr:uid="{00000000-0005-0000-0000-0000DC3E0000}"/>
    <cellStyle name="SAPBEXstdItemX 3 3" xfId="15874" xr:uid="{00000000-0005-0000-0000-0000DD3E0000}"/>
    <cellStyle name="SAPBEXstdItemX 3 3 2" xfId="15875" xr:uid="{00000000-0005-0000-0000-0000DE3E0000}"/>
    <cellStyle name="SAPBEXstdItemX 3 4" xfId="15876" xr:uid="{00000000-0005-0000-0000-0000DF3E0000}"/>
    <cellStyle name="SAPBEXstdItemX 3 4 2" xfId="15877" xr:uid="{00000000-0005-0000-0000-0000E03E0000}"/>
    <cellStyle name="SAPBEXstdItemX 3 5" xfId="15878" xr:uid="{00000000-0005-0000-0000-0000E13E0000}"/>
    <cellStyle name="SAPBEXstdItemX 3 5 2" xfId="15879" xr:uid="{00000000-0005-0000-0000-0000E23E0000}"/>
    <cellStyle name="SAPBEXstdItemX 3 6" xfId="15880" xr:uid="{00000000-0005-0000-0000-0000E33E0000}"/>
    <cellStyle name="SAPBEXstdItemX 3 6 2" xfId="15881" xr:uid="{00000000-0005-0000-0000-0000E43E0000}"/>
    <cellStyle name="SAPBEXstdItemX 3 7" xfId="15882" xr:uid="{00000000-0005-0000-0000-0000E53E0000}"/>
    <cellStyle name="SAPBEXstdItemX 4" xfId="15883" xr:uid="{00000000-0005-0000-0000-0000E63E0000}"/>
    <cellStyle name="SAPBEXstdItemX 4 2" xfId="15884" xr:uid="{00000000-0005-0000-0000-0000E73E0000}"/>
    <cellStyle name="SAPBEXstdItemX 4 2 2" xfId="15885" xr:uid="{00000000-0005-0000-0000-0000E83E0000}"/>
    <cellStyle name="SAPBEXstdItemX 4 3" xfId="15886" xr:uid="{00000000-0005-0000-0000-0000E93E0000}"/>
    <cellStyle name="SAPBEXstdItemX 4 3 2" xfId="15887" xr:uid="{00000000-0005-0000-0000-0000EA3E0000}"/>
    <cellStyle name="SAPBEXstdItemX 4 4" xfId="15888" xr:uid="{00000000-0005-0000-0000-0000EB3E0000}"/>
    <cellStyle name="SAPBEXstdItemX 4 4 2" xfId="15889" xr:uid="{00000000-0005-0000-0000-0000EC3E0000}"/>
    <cellStyle name="SAPBEXstdItemX 4 5" xfId="15890" xr:uid="{00000000-0005-0000-0000-0000ED3E0000}"/>
    <cellStyle name="SAPBEXstdItemX 4 5 2" xfId="15891" xr:uid="{00000000-0005-0000-0000-0000EE3E0000}"/>
    <cellStyle name="SAPBEXstdItemX 4 6" xfId="15892" xr:uid="{00000000-0005-0000-0000-0000EF3E0000}"/>
    <cellStyle name="SAPBEXstdItemX 4 6 2" xfId="15893" xr:uid="{00000000-0005-0000-0000-0000F03E0000}"/>
    <cellStyle name="SAPBEXstdItemX 4 7" xfId="15894" xr:uid="{00000000-0005-0000-0000-0000F13E0000}"/>
    <cellStyle name="SAPBEXstdItemX 5" xfId="15895" xr:uid="{00000000-0005-0000-0000-0000F23E0000}"/>
    <cellStyle name="SAPBEXstdItemX 5 2" xfId="15896" xr:uid="{00000000-0005-0000-0000-0000F33E0000}"/>
    <cellStyle name="SAPBEXstdItemX 5 2 2" xfId="15897" xr:uid="{00000000-0005-0000-0000-0000F43E0000}"/>
    <cellStyle name="SAPBEXstdItemX 5 3" xfId="15898" xr:uid="{00000000-0005-0000-0000-0000F53E0000}"/>
    <cellStyle name="SAPBEXstdItemX 5 3 2" xfId="15899" xr:uid="{00000000-0005-0000-0000-0000F63E0000}"/>
    <cellStyle name="SAPBEXstdItemX 5 4" xfId="15900" xr:uid="{00000000-0005-0000-0000-0000F73E0000}"/>
    <cellStyle name="SAPBEXstdItemX 5 4 2" xfId="15901" xr:uid="{00000000-0005-0000-0000-0000F83E0000}"/>
    <cellStyle name="SAPBEXstdItemX 5 5" xfId="15902" xr:uid="{00000000-0005-0000-0000-0000F93E0000}"/>
    <cellStyle name="SAPBEXstdItemX 5 5 2" xfId="15903" xr:uid="{00000000-0005-0000-0000-0000FA3E0000}"/>
    <cellStyle name="SAPBEXstdItemX 5 6" xfId="15904" xr:uid="{00000000-0005-0000-0000-0000FB3E0000}"/>
    <cellStyle name="SAPBEXstdItemX 5 6 2" xfId="15905" xr:uid="{00000000-0005-0000-0000-0000FC3E0000}"/>
    <cellStyle name="SAPBEXstdItemX 5 7" xfId="15906" xr:uid="{00000000-0005-0000-0000-0000FD3E0000}"/>
    <cellStyle name="SAPBEXstdItemX 6" xfId="15907" xr:uid="{00000000-0005-0000-0000-0000FE3E0000}"/>
    <cellStyle name="SAPBEXstdItemX 6 2" xfId="15908" xr:uid="{00000000-0005-0000-0000-0000FF3E0000}"/>
    <cellStyle name="SAPBEXstdItemX 6 2 2" xfId="15909" xr:uid="{00000000-0005-0000-0000-0000003F0000}"/>
    <cellStyle name="SAPBEXstdItemX 6 3" xfId="15910" xr:uid="{00000000-0005-0000-0000-0000013F0000}"/>
    <cellStyle name="SAPBEXstdItemX 6 3 2" xfId="15911" xr:uid="{00000000-0005-0000-0000-0000023F0000}"/>
    <cellStyle name="SAPBEXstdItemX 6 4" xfId="15912" xr:uid="{00000000-0005-0000-0000-0000033F0000}"/>
    <cellStyle name="SAPBEXstdItemX 6 4 2" xfId="15913" xr:uid="{00000000-0005-0000-0000-0000043F0000}"/>
    <cellStyle name="SAPBEXstdItemX 6 5" xfId="15914" xr:uid="{00000000-0005-0000-0000-0000053F0000}"/>
    <cellStyle name="SAPBEXstdItemX 6 5 2" xfId="15915" xr:uid="{00000000-0005-0000-0000-0000063F0000}"/>
    <cellStyle name="SAPBEXstdItemX 6 6" xfId="15916" xr:uid="{00000000-0005-0000-0000-0000073F0000}"/>
    <cellStyle name="SAPBEXstdItemX 6 6 2" xfId="15917" xr:uid="{00000000-0005-0000-0000-0000083F0000}"/>
    <cellStyle name="SAPBEXstdItemX 6 7" xfId="15918" xr:uid="{00000000-0005-0000-0000-0000093F0000}"/>
    <cellStyle name="SAPBEXstdItemX 7" xfId="15919" xr:uid="{00000000-0005-0000-0000-00000A3F0000}"/>
    <cellStyle name="SAPBEXstdItemX 7 2" xfId="15920" xr:uid="{00000000-0005-0000-0000-00000B3F0000}"/>
    <cellStyle name="SAPBEXstdItemX 8" xfId="15921" xr:uid="{00000000-0005-0000-0000-00000C3F0000}"/>
    <cellStyle name="SAPBEXstdItemX 8 2" xfId="15922" xr:uid="{00000000-0005-0000-0000-00000D3F0000}"/>
    <cellStyle name="SAPBEXstdItemX 9" xfId="15923" xr:uid="{00000000-0005-0000-0000-00000E3F0000}"/>
    <cellStyle name="SAPBEXstdItemX 9 2" xfId="15924" xr:uid="{00000000-0005-0000-0000-00000F3F0000}"/>
    <cellStyle name="SAPBEXtitle" xfId="15925" xr:uid="{00000000-0005-0000-0000-0000103F0000}"/>
    <cellStyle name="SAPBEXtitle 10" xfId="15926" xr:uid="{00000000-0005-0000-0000-0000113F0000}"/>
    <cellStyle name="SAPBEXtitle 10 2" xfId="15927" xr:uid="{00000000-0005-0000-0000-0000123F0000}"/>
    <cellStyle name="SAPBEXtitle 11" xfId="15928" xr:uid="{00000000-0005-0000-0000-0000133F0000}"/>
    <cellStyle name="SAPBEXtitle 2" xfId="15929" xr:uid="{00000000-0005-0000-0000-0000143F0000}"/>
    <cellStyle name="SAPBEXtitle 2 10" xfId="15930" xr:uid="{00000000-0005-0000-0000-0000153F0000}"/>
    <cellStyle name="SAPBEXtitle 2 2" xfId="15931" xr:uid="{00000000-0005-0000-0000-0000163F0000}"/>
    <cellStyle name="SAPBEXtitle 2 2 2" xfId="15932" xr:uid="{00000000-0005-0000-0000-0000173F0000}"/>
    <cellStyle name="SAPBEXtitle 2 2 2 2" xfId="15933" xr:uid="{00000000-0005-0000-0000-0000183F0000}"/>
    <cellStyle name="SAPBEXtitle 2 2 3" xfId="15934" xr:uid="{00000000-0005-0000-0000-0000193F0000}"/>
    <cellStyle name="SAPBEXtitle 2 2 3 2" xfId="15935" xr:uid="{00000000-0005-0000-0000-00001A3F0000}"/>
    <cellStyle name="SAPBEXtitle 2 2 4" xfId="15936" xr:uid="{00000000-0005-0000-0000-00001B3F0000}"/>
    <cellStyle name="SAPBEXtitle 2 2 4 2" xfId="15937" xr:uid="{00000000-0005-0000-0000-00001C3F0000}"/>
    <cellStyle name="SAPBEXtitle 2 2 5" xfId="15938" xr:uid="{00000000-0005-0000-0000-00001D3F0000}"/>
    <cellStyle name="SAPBEXtitle 2 2 5 2" xfId="15939" xr:uid="{00000000-0005-0000-0000-00001E3F0000}"/>
    <cellStyle name="SAPBEXtitle 2 2 6" xfId="15940" xr:uid="{00000000-0005-0000-0000-00001F3F0000}"/>
    <cellStyle name="SAPBEXtitle 2 2 6 2" xfId="15941" xr:uid="{00000000-0005-0000-0000-0000203F0000}"/>
    <cellStyle name="SAPBEXtitle 2 2 7" xfId="15942" xr:uid="{00000000-0005-0000-0000-0000213F0000}"/>
    <cellStyle name="SAPBEXtitle 2 3" xfId="15943" xr:uid="{00000000-0005-0000-0000-0000223F0000}"/>
    <cellStyle name="SAPBEXtitle 2 3 2" xfId="15944" xr:uid="{00000000-0005-0000-0000-0000233F0000}"/>
    <cellStyle name="SAPBEXtitle 2 3 2 2" xfId="15945" xr:uid="{00000000-0005-0000-0000-0000243F0000}"/>
    <cellStyle name="SAPBEXtitle 2 3 3" xfId="15946" xr:uid="{00000000-0005-0000-0000-0000253F0000}"/>
    <cellStyle name="SAPBEXtitle 2 3 3 2" xfId="15947" xr:uid="{00000000-0005-0000-0000-0000263F0000}"/>
    <cellStyle name="SAPBEXtitle 2 3 4" xfId="15948" xr:uid="{00000000-0005-0000-0000-0000273F0000}"/>
    <cellStyle name="SAPBEXtitle 2 3 4 2" xfId="15949" xr:uid="{00000000-0005-0000-0000-0000283F0000}"/>
    <cellStyle name="SAPBEXtitle 2 3 5" xfId="15950" xr:uid="{00000000-0005-0000-0000-0000293F0000}"/>
    <cellStyle name="SAPBEXtitle 2 3 5 2" xfId="15951" xr:uid="{00000000-0005-0000-0000-00002A3F0000}"/>
    <cellStyle name="SAPBEXtitle 2 3 6" xfId="15952" xr:uid="{00000000-0005-0000-0000-00002B3F0000}"/>
    <cellStyle name="SAPBEXtitle 2 3 6 2" xfId="15953" xr:uid="{00000000-0005-0000-0000-00002C3F0000}"/>
    <cellStyle name="SAPBEXtitle 2 3 7" xfId="15954" xr:uid="{00000000-0005-0000-0000-00002D3F0000}"/>
    <cellStyle name="SAPBEXtitle 2 4" xfId="15955" xr:uid="{00000000-0005-0000-0000-00002E3F0000}"/>
    <cellStyle name="SAPBEXtitle 2 4 2" xfId="15956" xr:uid="{00000000-0005-0000-0000-00002F3F0000}"/>
    <cellStyle name="SAPBEXtitle 2 4 2 2" xfId="15957" xr:uid="{00000000-0005-0000-0000-0000303F0000}"/>
    <cellStyle name="SAPBEXtitle 2 4 3" xfId="15958" xr:uid="{00000000-0005-0000-0000-0000313F0000}"/>
    <cellStyle name="SAPBEXtitle 2 4 3 2" xfId="15959" xr:uid="{00000000-0005-0000-0000-0000323F0000}"/>
    <cellStyle name="SAPBEXtitle 2 4 4" xfId="15960" xr:uid="{00000000-0005-0000-0000-0000333F0000}"/>
    <cellStyle name="SAPBEXtitle 2 4 4 2" xfId="15961" xr:uid="{00000000-0005-0000-0000-0000343F0000}"/>
    <cellStyle name="SAPBEXtitle 2 4 5" xfId="15962" xr:uid="{00000000-0005-0000-0000-0000353F0000}"/>
    <cellStyle name="SAPBEXtitle 2 4 5 2" xfId="15963" xr:uid="{00000000-0005-0000-0000-0000363F0000}"/>
    <cellStyle name="SAPBEXtitle 2 4 6" xfId="15964" xr:uid="{00000000-0005-0000-0000-0000373F0000}"/>
    <cellStyle name="SAPBEXtitle 2 4 6 2" xfId="15965" xr:uid="{00000000-0005-0000-0000-0000383F0000}"/>
    <cellStyle name="SAPBEXtitle 2 4 7" xfId="15966" xr:uid="{00000000-0005-0000-0000-0000393F0000}"/>
    <cellStyle name="SAPBEXtitle 2 5" xfId="15967" xr:uid="{00000000-0005-0000-0000-00003A3F0000}"/>
    <cellStyle name="SAPBEXtitle 2 5 2" xfId="15968" xr:uid="{00000000-0005-0000-0000-00003B3F0000}"/>
    <cellStyle name="SAPBEXtitle 2 5 2 2" xfId="15969" xr:uid="{00000000-0005-0000-0000-00003C3F0000}"/>
    <cellStyle name="SAPBEXtitle 2 5 3" xfId="15970" xr:uid="{00000000-0005-0000-0000-00003D3F0000}"/>
    <cellStyle name="SAPBEXtitle 2 5 3 2" xfId="15971" xr:uid="{00000000-0005-0000-0000-00003E3F0000}"/>
    <cellStyle name="SAPBEXtitle 2 5 4" xfId="15972" xr:uid="{00000000-0005-0000-0000-00003F3F0000}"/>
    <cellStyle name="SAPBEXtitle 2 5 4 2" xfId="15973" xr:uid="{00000000-0005-0000-0000-0000403F0000}"/>
    <cellStyle name="SAPBEXtitle 2 5 5" xfId="15974" xr:uid="{00000000-0005-0000-0000-0000413F0000}"/>
    <cellStyle name="SAPBEXtitle 2 5 5 2" xfId="15975" xr:uid="{00000000-0005-0000-0000-0000423F0000}"/>
    <cellStyle name="SAPBEXtitle 2 5 6" xfId="15976" xr:uid="{00000000-0005-0000-0000-0000433F0000}"/>
    <cellStyle name="SAPBEXtitle 2 5 6 2" xfId="15977" xr:uid="{00000000-0005-0000-0000-0000443F0000}"/>
    <cellStyle name="SAPBEXtitle 2 5 7" xfId="15978" xr:uid="{00000000-0005-0000-0000-0000453F0000}"/>
    <cellStyle name="SAPBEXtitle 2 6" xfId="15979" xr:uid="{00000000-0005-0000-0000-0000463F0000}"/>
    <cellStyle name="SAPBEXtitle 2 6 2" xfId="15980" xr:uid="{00000000-0005-0000-0000-0000473F0000}"/>
    <cellStyle name="SAPBEXtitle 2 7" xfId="15981" xr:uid="{00000000-0005-0000-0000-0000483F0000}"/>
    <cellStyle name="SAPBEXtitle 2 7 2" xfId="15982" xr:uid="{00000000-0005-0000-0000-0000493F0000}"/>
    <cellStyle name="SAPBEXtitle 2 8" xfId="15983" xr:uid="{00000000-0005-0000-0000-00004A3F0000}"/>
    <cellStyle name="SAPBEXtitle 2 8 2" xfId="15984" xr:uid="{00000000-0005-0000-0000-00004B3F0000}"/>
    <cellStyle name="SAPBEXtitle 2 9" xfId="15985" xr:uid="{00000000-0005-0000-0000-00004C3F0000}"/>
    <cellStyle name="SAPBEXtitle 2 9 2" xfId="15986" xr:uid="{00000000-0005-0000-0000-00004D3F0000}"/>
    <cellStyle name="SAPBEXtitle 3" xfId="15987" xr:uid="{00000000-0005-0000-0000-00004E3F0000}"/>
    <cellStyle name="SAPBEXtitle 3 2" xfId="15988" xr:uid="{00000000-0005-0000-0000-00004F3F0000}"/>
    <cellStyle name="SAPBEXtitle 3 2 2" xfId="15989" xr:uid="{00000000-0005-0000-0000-0000503F0000}"/>
    <cellStyle name="SAPBEXtitle 3 3" xfId="15990" xr:uid="{00000000-0005-0000-0000-0000513F0000}"/>
    <cellStyle name="SAPBEXtitle 3 3 2" xfId="15991" xr:uid="{00000000-0005-0000-0000-0000523F0000}"/>
    <cellStyle name="SAPBEXtitle 3 4" xfId="15992" xr:uid="{00000000-0005-0000-0000-0000533F0000}"/>
    <cellStyle name="SAPBEXtitle 3 4 2" xfId="15993" xr:uid="{00000000-0005-0000-0000-0000543F0000}"/>
    <cellStyle name="SAPBEXtitle 3 5" xfId="15994" xr:uid="{00000000-0005-0000-0000-0000553F0000}"/>
    <cellStyle name="SAPBEXtitle 3 5 2" xfId="15995" xr:uid="{00000000-0005-0000-0000-0000563F0000}"/>
    <cellStyle name="SAPBEXtitle 3 6" xfId="15996" xr:uid="{00000000-0005-0000-0000-0000573F0000}"/>
    <cellStyle name="SAPBEXtitle 3 6 2" xfId="15997" xr:uid="{00000000-0005-0000-0000-0000583F0000}"/>
    <cellStyle name="SAPBEXtitle 3 7" xfId="15998" xr:uid="{00000000-0005-0000-0000-0000593F0000}"/>
    <cellStyle name="SAPBEXtitle 4" xfId="15999" xr:uid="{00000000-0005-0000-0000-00005A3F0000}"/>
    <cellStyle name="SAPBEXtitle 4 2" xfId="16000" xr:uid="{00000000-0005-0000-0000-00005B3F0000}"/>
    <cellStyle name="SAPBEXtitle 4 2 2" xfId="16001" xr:uid="{00000000-0005-0000-0000-00005C3F0000}"/>
    <cellStyle name="SAPBEXtitle 4 3" xfId="16002" xr:uid="{00000000-0005-0000-0000-00005D3F0000}"/>
    <cellStyle name="SAPBEXtitle 4 3 2" xfId="16003" xr:uid="{00000000-0005-0000-0000-00005E3F0000}"/>
    <cellStyle name="SAPBEXtitle 4 4" xfId="16004" xr:uid="{00000000-0005-0000-0000-00005F3F0000}"/>
    <cellStyle name="SAPBEXtitle 4 4 2" xfId="16005" xr:uid="{00000000-0005-0000-0000-0000603F0000}"/>
    <cellStyle name="SAPBEXtitle 4 5" xfId="16006" xr:uid="{00000000-0005-0000-0000-0000613F0000}"/>
    <cellStyle name="SAPBEXtitle 4 5 2" xfId="16007" xr:uid="{00000000-0005-0000-0000-0000623F0000}"/>
    <cellStyle name="SAPBEXtitle 4 6" xfId="16008" xr:uid="{00000000-0005-0000-0000-0000633F0000}"/>
    <cellStyle name="SAPBEXtitle 4 6 2" xfId="16009" xr:uid="{00000000-0005-0000-0000-0000643F0000}"/>
    <cellStyle name="SAPBEXtitle 4 7" xfId="16010" xr:uid="{00000000-0005-0000-0000-0000653F0000}"/>
    <cellStyle name="SAPBEXtitle 5" xfId="16011" xr:uid="{00000000-0005-0000-0000-0000663F0000}"/>
    <cellStyle name="SAPBEXtitle 5 2" xfId="16012" xr:uid="{00000000-0005-0000-0000-0000673F0000}"/>
    <cellStyle name="SAPBEXtitle 5 2 2" xfId="16013" xr:uid="{00000000-0005-0000-0000-0000683F0000}"/>
    <cellStyle name="SAPBEXtitle 5 3" xfId="16014" xr:uid="{00000000-0005-0000-0000-0000693F0000}"/>
    <cellStyle name="SAPBEXtitle 5 3 2" xfId="16015" xr:uid="{00000000-0005-0000-0000-00006A3F0000}"/>
    <cellStyle name="SAPBEXtitle 5 4" xfId="16016" xr:uid="{00000000-0005-0000-0000-00006B3F0000}"/>
    <cellStyle name="SAPBEXtitle 5 4 2" xfId="16017" xr:uid="{00000000-0005-0000-0000-00006C3F0000}"/>
    <cellStyle name="SAPBEXtitle 5 5" xfId="16018" xr:uid="{00000000-0005-0000-0000-00006D3F0000}"/>
    <cellStyle name="SAPBEXtitle 5 5 2" xfId="16019" xr:uid="{00000000-0005-0000-0000-00006E3F0000}"/>
    <cellStyle name="SAPBEXtitle 5 6" xfId="16020" xr:uid="{00000000-0005-0000-0000-00006F3F0000}"/>
    <cellStyle name="SAPBEXtitle 5 6 2" xfId="16021" xr:uid="{00000000-0005-0000-0000-0000703F0000}"/>
    <cellStyle name="SAPBEXtitle 5 7" xfId="16022" xr:uid="{00000000-0005-0000-0000-0000713F0000}"/>
    <cellStyle name="SAPBEXtitle 6" xfId="16023" xr:uid="{00000000-0005-0000-0000-0000723F0000}"/>
    <cellStyle name="SAPBEXtitle 6 2" xfId="16024" xr:uid="{00000000-0005-0000-0000-0000733F0000}"/>
    <cellStyle name="SAPBEXtitle 6 2 2" xfId="16025" xr:uid="{00000000-0005-0000-0000-0000743F0000}"/>
    <cellStyle name="SAPBEXtitle 6 3" xfId="16026" xr:uid="{00000000-0005-0000-0000-0000753F0000}"/>
    <cellStyle name="SAPBEXtitle 6 3 2" xfId="16027" xr:uid="{00000000-0005-0000-0000-0000763F0000}"/>
    <cellStyle name="SAPBEXtitle 6 4" xfId="16028" xr:uid="{00000000-0005-0000-0000-0000773F0000}"/>
    <cellStyle name="SAPBEXtitle 6 4 2" xfId="16029" xr:uid="{00000000-0005-0000-0000-0000783F0000}"/>
    <cellStyle name="SAPBEXtitle 6 5" xfId="16030" xr:uid="{00000000-0005-0000-0000-0000793F0000}"/>
    <cellStyle name="SAPBEXtitle 6 5 2" xfId="16031" xr:uid="{00000000-0005-0000-0000-00007A3F0000}"/>
    <cellStyle name="SAPBEXtitle 6 6" xfId="16032" xr:uid="{00000000-0005-0000-0000-00007B3F0000}"/>
    <cellStyle name="SAPBEXtitle 6 6 2" xfId="16033" xr:uid="{00000000-0005-0000-0000-00007C3F0000}"/>
    <cellStyle name="SAPBEXtitle 6 7" xfId="16034" xr:uid="{00000000-0005-0000-0000-00007D3F0000}"/>
    <cellStyle name="SAPBEXtitle 7" xfId="16035" xr:uid="{00000000-0005-0000-0000-00007E3F0000}"/>
    <cellStyle name="SAPBEXtitle 7 2" xfId="16036" xr:uid="{00000000-0005-0000-0000-00007F3F0000}"/>
    <cellStyle name="SAPBEXtitle 8" xfId="16037" xr:uid="{00000000-0005-0000-0000-0000803F0000}"/>
    <cellStyle name="SAPBEXtitle 8 2" xfId="16038" xr:uid="{00000000-0005-0000-0000-0000813F0000}"/>
    <cellStyle name="SAPBEXtitle 9" xfId="16039" xr:uid="{00000000-0005-0000-0000-0000823F0000}"/>
    <cellStyle name="SAPBEXtitle 9 2" xfId="16040" xr:uid="{00000000-0005-0000-0000-0000833F0000}"/>
    <cellStyle name="SAPBEXundefined" xfId="16041" xr:uid="{00000000-0005-0000-0000-0000843F0000}"/>
    <cellStyle name="SAPBEXundefined 10" xfId="16042" xr:uid="{00000000-0005-0000-0000-0000853F0000}"/>
    <cellStyle name="SAPBEXundefined 10 2" xfId="16043" xr:uid="{00000000-0005-0000-0000-0000863F0000}"/>
    <cellStyle name="SAPBEXundefined 11" xfId="16044" xr:uid="{00000000-0005-0000-0000-0000873F0000}"/>
    <cellStyle name="SAPBEXundefined 2" xfId="16045" xr:uid="{00000000-0005-0000-0000-0000883F0000}"/>
    <cellStyle name="SAPBEXundefined 2 10" xfId="16046" xr:uid="{00000000-0005-0000-0000-0000893F0000}"/>
    <cellStyle name="SAPBEXundefined 2 2" xfId="16047" xr:uid="{00000000-0005-0000-0000-00008A3F0000}"/>
    <cellStyle name="SAPBEXundefined 2 2 2" xfId="16048" xr:uid="{00000000-0005-0000-0000-00008B3F0000}"/>
    <cellStyle name="SAPBEXundefined 2 2 2 2" xfId="16049" xr:uid="{00000000-0005-0000-0000-00008C3F0000}"/>
    <cellStyle name="SAPBEXundefined 2 2 3" xfId="16050" xr:uid="{00000000-0005-0000-0000-00008D3F0000}"/>
    <cellStyle name="SAPBEXundefined 2 2 3 2" xfId="16051" xr:uid="{00000000-0005-0000-0000-00008E3F0000}"/>
    <cellStyle name="SAPBEXundefined 2 2 4" xfId="16052" xr:uid="{00000000-0005-0000-0000-00008F3F0000}"/>
    <cellStyle name="SAPBEXundefined 2 2 4 2" xfId="16053" xr:uid="{00000000-0005-0000-0000-0000903F0000}"/>
    <cellStyle name="SAPBEXundefined 2 2 5" xfId="16054" xr:uid="{00000000-0005-0000-0000-0000913F0000}"/>
    <cellStyle name="SAPBEXundefined 2 2 5 2" xfId="16055" xr:uid="{00000000-0005-0000-0000-0000923F0000}"/>
    <cellStyle name="SAPBEXundefined 2 2 6" xfId="16056" xr:uid="{00000000-0005-0000-0000-0000933F0000}"/>
    <cellStyle name="SAPBEXundefined 2 2 6 2" xfId="16057" xr:uid="{00000000-0005-0000-0000-0000943F0000}"/>
    <cellStyle name="SAPBEXundefined 2 2 7" xfId="16058" xr:uid="{00000000-0005-0000-0000-0000953F0000}"/>
    <cellStyle name="SAPBEXundefined 2 3" xfId="16059" xr:uid="{00000000-0005-0000-0000-0000963F0000}"/>
    <cellStyle name="SAPBEXundefined 2 3 2" xfId="16060" xr:uid="{00000000-0005-0000-0000-0000973F0000}"/>
    <cellStyle name="SAPBEXundefined 2 3 2 2" xfId="16061" xr:uid="{00000000-0005-0000-0000-0000983F0000}"/>
    <cellStyle name="SAPBEXundefined 2 3 3" xfId="16062" xr:uid="{00000000-0005-0000-0000-0000993F0000}"/>
    <cellStyle name="SAPBEXundefined 2 3 3 2" xfId="16063" xr:uid="{00000000-0005-0000-0000-00009A3F0000}"/>
    <cellStyle name="SAPBEXundefined 2 3 4" xfId="16064" xr:uid="{00000000-0005-0000-0000-00009B3F0000}"/>
    <cellStyle name="SAPBEXundefined 2 3 4 2" xfId="16065" xr:uid="{00000000-0005-0000-0000-00009C3F0000}"/>
    <cellStyle name="SAPBEXundefined 2 3 5" xfId="16066" xr:uid="{00000000-0005-0000-0000-00009D3F0000}"/>
    <cellStyle name="SAPBEXundefined 2 3 5 2" xfId="16067" xr:uid="{00000000-0005-0000-0000-00009E3F0000}"/>
    <cellStyle name="SAPBEXundefined 2 3 6" xfId="16068" xr:uid="{00000000-0005-0000-0000-00009F3F0000}"/>
    <cellStyle name="SAPBEXundefined 2 3 6 2" xfId="16069" xr:uid="{00000000-0005-0000-0000-0000A03F0000}"/>
    <cellStyle name="SAPBEXundefined 2 3 7" xfId="16070" xr:uid="{00000000-0005-0000-0000-0000A13F0000}"/>
    <cellStyle name="SAPBEXundefined 2 4" xfId="16071" xr:uid="{00000000-0005-0000-0000-0000A23F0000}"/>
    <cellStyle name="SAPBEXundefined 2 4 2" xfId="16072" xr:uid="{00000000-0005-0000-0000-0000A33F0000}"/>
    <cellStyle name="SAPBEXundefined 2 4 2 2" xfId="16073" xr:uid="{00000000-0005-0000-0000-0000A43F0000}"/>
    <cellStyle name="SAPBEXundefined 2 4 3" xfId="16074" xr:uid="{00000000-0005-0000-0000-0000A53F0000}"/>
    <cellStyle name="SAPBEXundefined 2 4 3 2" xfId="16075" xr:uid="{00000000-0005-0000-0000-0000A63F0000}"/>
    <cellStyle name="SAPBEXundefined 2 4 4" xfId="16076" xr:uid="{00000000-0005-0000-0000-0000A73F0000}"/>
    <cellStyle name="SAPBEXundefined 2 4 4 2" xfId="16077" xr:uid="{00000000-0005-0000-0000-0000A83F0000}"/>
    <cellStyle name="SAPBEXundefined 2 4 5" xfId="16078" xr:uid="{00000000-0005-0000-0000-0000A93F0000}"/>
    <cellStyle name="SAPBEXundefined 2 4 5 2" xfId="16079" xr:uid="{00000000-0005-0000-0000-0000AA3F0000}"/>
    <cellStyle name="SAPBEXundefined 2 4 6" xfId="16080" xr:uid="{00000000-0005-0000-0000-0000AB3F0000}"/>
    <cellStyle name="SAPBEXundefined 2 4 6 2" xfId="16081" xr:uid="{00000000-0005-0000-0000-0000AC3F0000}"/>
    <cellStyle name="SAPBEXundefined 2 4 7" xfId="16082" xr:uid="{00000000-0005-0000-0000-0000AD3F0000}"/>
    <cellStyle name="SAPBEXundefined 2 5" xfId="16083" xr:uid="{00000000-0005-0000-0000-0000AE3F0000}"/>
    <cellStyle name="SAPBEXundefined 2 5 2" xfId="16084" xr:uid="{00000000-0005-0000-0000-0000AF3F0000}"/>
    <cellStyle name="SAPBEXundefined 2 5 2 2" xfId="16085" xr:uid="{00000000-0005-0000-0000-0000B03F0000}"/>
    <cellStyle name="SAPBEXundefined 2 5 3" xfId="16086" xr:uid="{00000000-0005-0000-0000-0000B13F0000}"/>
    <cellStyle name="SAPBEXundefined 2 5 3 2" xfId="16087" xr:uid="{00000000-0005-0000-0000-0000B23F0000}"/>
    <cellStyle name="SAPBEXundefined 2 5 4" xfId="16088" xr:uid="{00000000-0005-0000-0000-0000B33F0000}"/>
    <cellStyle name="SAPBEXundefined 2 5 4 2" xfId="16089" xr:uid="{00000000-0005-0000-0000-0000B43F0000}"/>
    <cellStyle name="SAPBEXundefined 2 5 5" xfId="16090" xr:uid="{00000000-0005-0000-0000-0000B53F0000}"/>
    <cellStyle name="SAPBEXundefined 2 5 5 2" xfId="16091" xr:uid="{00000000-0005-0000-0000-0000B63F0000}"/>
    <cellStyle name="SAPBEXundefined 2 5 6" xfId="16092" xr:uid="{00000000-0005-0000-0000-0000B73F0000}"/>
    <cellStyle name="SAPBEXundefined 2 5 6 2" xfId="16093" xr:uid="{00000000-0005-0000-0000-0000B83F0000}"/>
    <cellStyle name="SAPBEXundefined 2 5 7" xfId="16094" xr:uid="{00000000-0005-0000-0000-0000B93F0000}"/>
    <cellStyle name="SAPBEXundefined 2 6" xfId="16095" xr:uid="{00000000-0005-0000-0000-0000BA3F0000}"/>
    <cellStyle name="SAPBEXundefined 2 6 2" xfId="16096" xr:uid="{00000000-0005-0000-0000-0000BB3F0000}"/>
    <cellStyle name="SAPBEXundefined 2 7" xfId="16097" xr:uid="{00000000-0005-0000-0000-0000BC3F0000}"/>
    <cellStyle name="SAPBEXundefined 2 7 2" xfId="16098" xr:uid="{00000000-0005-0000-0000-0000BD3F0000}"/>
    <cellStyle name="SAPBEXundefined 2 8" xfId="16099" xr:uid="{00000000-0005-0000-0000-0000BE3F0000}"/>
    <cellStyle name="SAPBEXundefined 2 8 2" xfId="16100" xr:uid="{00000000-0005-0000-0000-0000BF3F0000}"/>
    <cellStyle name="SAPBEXundefined 2 9" xfId="16101" xr:uid="{00000000-0005-0000-0000-0000C03F0000}"/>
    <cellStyle name="SAPBEXundefined 2 9 2" xfId="16102" xr:uid="{00000000-0005-0000-0000-0000C13F0000}"/>
    <cellStyle name="SAPBEXundefined 3" xfId="16103" xr:uid="{00000000-0005-0000-0000-0000C23F0000}"/>
    <cellStyle name="SAPBEXundefined 3 2" xfId="16104" xr:uid="{00000000-0005-0000-0000-0000C33F0000}"/>
    <cellStyle name="SAPBEXundefined 3 2 2" xfId="16105" xr:uid="{00000000-0005-0000-0000-0000C43F0000}"/>
    <cellStyle name="SAPBEXundefined 3 3" xfId="16106" xr:uid="{00000000-0005-0000-0000-0000C53F0000}"/>
    <cellStyle name="SAPBEXundefined 3 3 2" xfId="16107" xr:uid="{00000000-0005-0000-0000-0000C63F0000}"/>
    <cellStyle name="SAPBEXundefined 3 4" xfId="16108" xr:uid="{00000000-0005-0000-0000-0000C73F0000}"/>
    <cellStyle name="SAPBEXundefined 3 4 2" xfId="16109" xr:uid="{00000000-0005-0000-0000-0000C83F0000}"/>
    <cellStyle name="SAPBEXundefined 3 5" xfId="16110" xr:uid="{00000000-0005-0000-0000-0000C93F0000}"/>
    <cellStyle name="SAPBEXundefined 3 5 2" xfId="16111" xr:uid="{00000000-0005-0000-0000-0000CA3F0000}"/>
    <cellStyle name="SAPBEXundefined 3 6" xfId="16112" xr:uid="{00000000-0005-0000-0000-0000CB3F0000}"/>
    <cellStyle name="SAPBEXundefined 3 6 2" xfId="16113" xr:uid="{00000000-0005-0000-0000-0000CC3F0000}"/>
    <cellStyle name="SAPBEXundefined 3 7" xfId="16114" xr:uid="{00000000-0005-0000-0000-0000CD3F0000}"/>
    <cellStyle name="SAPBEXundefined 4" xfId="16115" xr:uid="{00000000-0005-0000-0000-0000CE3F0000}"/>
    <cellStyle name="SAPBEXundefined 4 2" xfId="16116" xr:uid="{00000000-0005-0000-0000-0000CF3F0000}"/>
    <cellStyle name="SAPBEXundefined 4 2 2" xfId="16117" xr:uid="{00000000-0005-0000-0000-0000D03F0000}"/>
    <cellStyle name="SAPBEXundefined 4 3" xfId="16118" xr:uid="{00000000-0005-0000-0000-0000D13F0000}"/>
    <cellStyle name="SAPBEXundefined 4 3 2" xfId="16119" xr:uid="{00000000-0005-0000-0000-0000D23F0000}"/>
    <cellStyle name="SAPBEXundefined 4 4" xfId="16120" xr:uid="{00000000-0005-0000-0000-0000D33F0000}"/>
    <cellStyle name="SAPBEXundefined 4 4 2" xfId="16121" xr:uid="{00000000-0005-0000-0000-0000D43F0000}"/>
    <cellStyle name="SAPBEXundefined 4 5" xfId="16122" xr:uid="{00000000-0005-0000-0000-0000D53F0000}"/>
    <cellStyle name="SAPBEXundefined 4 5 2" xfId="16123" xr:uid="{00000000-0005-0000-0000-0000D63F0000}"/>
    <cellStyle name="SAPBEXundefined 4 6" xfId="16124" xr:uid="{00000000-0005-0000-0000-0000D73F0000}"/>
    <cellStyle name="SAPBEXundefined 4 6 2" xfId="16125" xr:uid="{00000000-0005-0000-0000-0000D83F0000}"/>
    <cellStyle name="SAPBEXundefined 4 7" xfId="16126" xr:uid="{00000000-0005-0000-0000-0000D93F0000}"/>
    <cellStyle name="SAPBEXundefined 5" xfId="16127" xr:uid="{00000000-0005-0000-0000-0000DA3F0000}"/>
    <cellStyle name="SAPBEXundefined 5 2" xfId="16128" xr:uid="{00000000-0005-0000-0000-0000DB3F0000}"/>
    <cellStyle name="SAPBEXundefined 5 2 2" xfId="16129" xr:uid="{00000000-0005-0000-0000-0000DC3F0000}"/>
    <cellStyle name="SAPBEXundefined 5 3" xfId="16130" xr:uid="{00000000-0005-0000-0000-0000DD3F0000}"/>
    <cellStyle name="SAPBEXundefined 5 3 2" xfId="16131" xr:uid="{00000000-0005-0000-0000-0000DE3F0000}"/>
    <cellStyle name="SAPBEXundefined 5 4" xfId="16132" xr:uid="{00000000-0005-0000-0000-0000DF3F0000}"/>
    <cellStyle name="SAPBEXundefined 5 4 2" xfId="16133" xr:uid="{00000000-0005-0000-0000-0000E03F0000}"/>
    <cellStyle name="SAPBEXundefined 5 5" xfId="16134" xr:uid="{00000000-0005-0000-0000-0000E13F0000}"/>
    <cellStyle name="SAPBEXundefined 5 5 2" xfId="16135" xr:uid="{00000000-0005-0000-0000-0000E23F0000}"/>
    <cellStyle name="SAPBEXundefined 5 6" xfId="16136" xr:uid="{00000000-0005-0000-0000-0000E33F0000}"/>
    <cellStyle name="SAPBEXundefined 5 6 2" xfId="16137" xr:uid="{00000000-0005-0000-0000-0000E43F0000}"/>
    <cellStyle name="SAPBEXundefined 5 7" xfId="16138" xr:uid="{00000000-0005-0000-0000-0000E53F0000}"/>
    <cellStyle name="SAPBEXundefined 6" xfId="16139" xr:uid="{00000000-0005-0000-0000-0000E63F0000}"/>
    <cellStyle name="SAPBEXundefined 6 2" xfId="16140" xr:uid="{00000000-0005-0000-0000-0000E73F0000}"/>
    <cellStyle name="SAPBEXundefined 6 2 2" xfId="16141" xr:uid="{00000000-0005-0000-0000-0000E83F0000}"/>
    <cellStyle name="SAPBEXundefined 6 3" xfId="16142" xr:uid="{00000000-0005-0000-0000-0000E93F0000}"/>
    <cellStyle name="SAPBEXundefined 6 3 2" xfId="16143" xr:uid="{00000000-0005-0000-0000-0000EA3F0000}"/>
    <cellStyle name="SAPBEXundefined 6 4" xfId="16144" xr:uid="{00000000-0005-0000-0000-0000EB3F0000}"/>
    <cellStyle name="SAPBEXundefined 6 4 2" xfId="16145" xr:uid="{00000000-0005-0000-0000-0000EC3F0000}"/>
    <cellStyle name="SAPBEXundefined 6 5" xfId="16146" xr:uid="{00000000-0005-0000-0000-0000ED3F0000}"/>
    <cellStyle name="SAPBEXundefined 6 5 2" xfId="16147" xr:uid="{00000000-0005-0000-0000-0000EE3F0000}"/>
    <cellStyle name="SAPBEXundefined 6 6" xfId="16148" xr:uid="{00000000-0005-0000-0000-0000EF3F0000}"/>
    <cellStyle name="SAPBEXundefined 6 6 2" xfId="16149" xr:uid="{00000000-0005-0000-0000-0000F03F0000}"/>
    <cellStyle name="SAPBEXundefined 6 7" xfId="16150" xr:uid="{00000000-0005-0000-0000-0000F13F0000}"/>
    <cellStyle name="SAPBEXundefined 7" xfId="16151" xr:uid="{00000000-0005-0000-0000-0000F23F0000}"/>
    <cellStyle name="SAPBEXundefined 7 2" xfId="16152" xr:uid="{00000000-0005-0000-0000-0000F33F0000}"/>
    <cellStyle name="SAPBEXundefined 8" xfId="16153" xr:uid="{00000000-0005-0000-0000-0000F43F0000}"/>
    <cellStyle name="SAPBEXundefined 8 2" xfId="16154" xr:uid="{00000000-0005-0000-0000-0000F53F0000}"/>
    <cellStyle name="SAPBEXundefined 9" xfId="16155" xr:uid="{00000000-0005-0000-0000-0000F63F0000}"/>
    <cellStyle name="SAPBEXundefined 9 2" xfId="16156" xr:uid="{00000000-0005-0000-0000-0000F73F0000}"/>
    <cellStyle name="Section" xfId="16157" xr:uid="{00000000-0005-0000-0000-0000F83F0000}"/>
    <cellStyle name="SEM-BPS-data" xfId="16158" xr:uid="{00000000-0005-0000-0000-0000F93F0000}"/>
    <cellStyle name="SEM-BPS-headdata" xfId="16159" xr:uid="{00000000-0005-0000-0000-0000FA3F0000}"/>
    <cellStyle name="SEM-BPS-headkey" xfId="16160" xr:uid="{00000000-0005-0000-0000-0000FB3F0000}"/>
    <cellStyle name="SEM-BPS-input-on" xfId="16161" xr:uid="{00000000-0005-0000-0000-0000FC3F0000}"/>
    <cellStyle name="SEM-BPS-key" xfId="16162" xr:uid="{00000000-0005-0000-0000-0000FD3F0000}"/>
    <cellStyle name="SEM-BPS-sub1" xfId="16163" xr:uid="{00000000-0005-0000-0000-0000FE3F0000}"/>
    <cellStyle name="SEM-BPS-sub2" xfId="16164" xr:uid="{00000000-0005-0000-0000-0000FF3F0000}"/>
    <cellStyle name="SEM-BPS-total" xfId="16165" xr:uid="{00000000-0005-0000-0000-000000400000}"/>
    <cellStyle name="shade" xfId="16166" xr:uid="{00000000-0005-0000-0000-000001400000}"/>
    <cellStyle name="ShadeComma" xfId="16167" xr:uid="{00000000-0005-0000-0000-000002400000}"/>
    <cellStyle name="Shaded" xfId="16168" xr:uid="{00000000-0005-0000-0000-000003400000}"/>
    <cellStyle name="Sheet Title" xfId="18213" xr:uid="{00000000-0005-0000-0000-000004400000}"/>
    <cellStyle name="slide" xfId="16169" xr:uid="{00000000-0005-0000-0000-000005400000}"/>
    <cellStyle name="Sottotitoli" xfId="16170" xr:uid="{00000000-0005-0000-0000-000006400000}"/>
    <cellStyle name="Standaard_tabel 2" xfId="16171" xr:uid="{00000000-0005-0000-0000-000007400000}"/>
    <cellStyle name="Standard_ " xfId="16172" xr:uid="{00000000-0005-0000-0000-000008400000}"/>
    <cellStyle name="STA-TI - Style4" xfId="16173" xr:uid="{00000000-0005-0000-0000-000009400000}"/>
    <cellStyle name="Stock Comma" xfId="16174" xr:uid="{00000000-0005-0000-0000-00000A400000}"/>
    <cellStyle name="Stock Comma 2" xfId="16175" xr:uid="{00000000-0005-0000-0000-00000B400000}"/>
    <cellStyle name="Stock Comma 3" xfId="16176" xr:uid="{00000000-0005-0000-0000-00000C400000}"/>
    <cellStyle name="Stock Price" xfId="16177" xr:uid="{00000000-0005-0000-0000-00000D400000}"/>
    <cellStyle name="STOR - Style3" xfId="16178" xr:uid="{00000000-0005-0000-0000-00000E400000}"/>
    <cellStyle name="STOR - Style3 2" xfId="16179" xr:uid="{00000000-0005-0000-0000-00000F400000}"/>
    <cellStyle name="Style 1" xfId="52" xr:uid="{00000000-0005-0000-0000-000010400000}"/>
    <cellStyle name="Style 1 10" xfId="16181" xr:uid="{00000000-0005-0000-0000-000011400000}"/>
    <cellStyle name="Style 1 11" xfId="16182" xr:uid="{00000000-0005-0000-0000-000012400000}"/>
    <cellStyle name="Style 1 12" xfId="16183" xr:uid="{00000000-0005-0000-0000-000013400000}"/>
    <cellStyle name="Style 1 13" xfId="16184" xr:uid="{00000000-0005-0000-0000-000014400000}"/>
    <cellStyle name="Style 1 14" xfId="16185" xr:uid="{00000000-0005-0000-0000-000015400000}"/>
    <cellStyle name="Style 1 15" xfId="16186" xr:uid="{00000000-0005-0000-0000-000016400000}"/>
    <cellStyle name="Style 1 16" xfId="16187" xr:uid="{00000000-0005-0000-0000-000017400000}"/>
    <cellStyle name="Style 1 17" xfId="16188" xr:uid="{00000000-0005-0000-0000-000018400000}"/>
    <cellStyle name="Style 1 18" xfId="18343" xr:uid="{00000000-0005-0000-0000-000019400000}"/>
    <cellStyle name="Style 1 2" xfId="16189" xr:uid="{00000000-0005-0000-0000-00001A400000}"/>
    <cellStyle name="Style 1 2 10" xfId="16190" xr:uid="{00000000-0005-0000-0000-00001B400000}"/>
    <cellStyle name="Style 1 2 11" xfId="16191" xr:uid="{00000000-0005-0000-0000-00001C400000}"/>
    <cellStyle name="Style 1 2 12" xfId="16192" xr:uid="{00000000-0005-0000-0000-00001D400000}"/>
    <cellStyle name="Style 1 2 13" xfId="16193" xr:uid="{00000000-0005-0000-0000-00001E400000}"/>
    <cellStyle name="Style 1 2 14" xfId="16194" xr:uid="{00000000-0005-0000-0000-00001F400000}"/>
    <cellStyle name="Style 1 2 15" xfId="16195" xr:uid="{00000000-0005-0000-0000-000020400000}"/>
    <cellStyle name="Style 1 2 16" xfId="16196" xr:uid="{00000000-0005-0000-0000-000021400000}"/>
    <cellStyle name="Style 1 2 17" xfId="16197" xr:uid="{00000000-0005-0000-0000-000022400000}"/>
    <cellStyle name="Style 1 2 2" xfId="16198" xr:uid="{00000000-0005-0000-0000-000023400000}"/>
    <cellStyle name="Style 1 2 2 2" xfId="16199" xr:uid="{00000000-0005-0000-0000-000024400000}"/>
    <cellStyle name="Style 1 2 2 3" xfId="16200" xr:uid="{00000000-0005-0000-0000-000025400000}"/>
    <cellStyle name="Style 1 2 2 4" xfId="16201" xr:uid="{00000000-0005-0000-0000-000026400000}"/>
    <cellStyle name="Style 1 2 2 5" xfId="16202" xr:uid="{00000000-0005-0000-0000-000027400000}"/>
    <cellStyle name="Style 1 2 3" xfId="16203" xr:uid="{00000000-0005-0000-0000-000028400000}"/>
    <cellStyle name="Style 1 2 4" xfId="16204" xr:uid="{00000000-0005-0000-0000-000029400000}"/>
    <cellStyle name="Style 1 2 5" xfId="16205" xr:uid="{00000000-0005-0000-0000-00002A400000}"/>
    <cellStyle name="Style 1 2 6" xfId="16206" xr:uid="{00000000-0005-0000-0000-00002B400000}"/>
    <cellStyle name="Style 1 2 7" xfId="16207" xr:uid="{00000000-0005-0000-0000-00002C400000}"/>
    <cellStyle name="Style 1 2 8" xfId="16208" xr:uid="{00000000-0005-0000-0000-00002D400000}"/>
    <cellStyle name="Style 1 2 9" xfId="16209" xr:uid="{00000000-0005-0000-0000-00002E400000}"/>
    <cellStyle name="Style 1 3" xfId="16210" xr:uid="{00000000-0005-0000-0000-00002F400000}"/>
    <cellStyle name="Style 1 3 2" xfId="16211" xr:uid="{00000000-0005-0000-0000-000030400000}"/>
    <cellStyle name="Style 1 3 3" xfId="16212" xr:uid="{00000000-0005-0000-0000-000031400000}"/>
    <cellStyle name="Style 1 3 4" xfId="16213" xr:uid="{00000000-0005-0000-0000-000032400000}"/>
    <cellStyle name="Style 1 3 5" xfId="16214" xr:uid="{00000000-0005-0000-0000-000033400000}"/>
    <cellStyle name="Style 1 4" xfId="16215" xr:uid="{00000000-0005-0000-0000-000034400000}"/>
    <cellStyle name="Style 1 5" xfId="16216" xr:uid="{00000000-0005-0000-0000-000035400000}"/>
    <cellStyle name="Style 1 6" xfId="16217" xr:uid="{00000000-0005-0000-0000-000036400000}"/>
    <cellStyle name="Style 1 7" xfId="16218" xr:uid="{00000000-0005-0000-0000-000037400000}"/>
    <cellStyle name="Style 1 8" xfId="16219" xr:uid="{00000000-0005-0000-0000-000038400000}"/>
    <cellStyle name="Style 1 9" xfId="16220" xr:uid="{00000000-0005-0000-0000-000039400000}"/>
    <cellStyle name="Style 10" xfId="16221" xr:uid="{00000000-0005-0000-0000-00003A400000}"/>
    <cellStyle name="Style 11" xfId="16222" xr:uid="{00000000-0005-0000-0000-00003B400000}"/>
    <cellStyle name="Style 12" xfId="16223" xr:uid="{00000000-0005-0000-0000-00003C400000}"/>
    <cellStyle name="Style 13" xfId="16224" xr:uid="{00000000-0005-0000-0000-00003D400000}"/>
    <cellStyle name="Style 14" xfId="16225" xr:uid="{00000000-0005-0000-0000-00003E400000}"/>
    <cellStyle name="Style 15" xfId="16226" xr:uid="{00000000-0005-0000-0000-00003F400000}"/>
    <cellStyle name="Style 2" xfId="16227" xr:uid="{00000000-0005-0000-0000-000040400000}"/>
    <cellStyle name="Style 21" xfId="16228" xr:uid="{00000000-0005-0000-0000-000041400000}"/>
    <cellStyle name="Style 28" xfId="16229" xr:uid="{00000000-0005-0000-0000-000042400000}"/>
    <cellStyle name="Style 3" xfId="16230" xr:uid="{00000000-0005-0000-0000-000043400000}"/>
    <cellStyle name="Style 32" xfId="16231" xr:uid="{00000000-0005-0000-0000-000044400000}"/>
    <cellStyle name="Style 32 2" xfId="16232" xr:uid="{00000000-0005-0000-0000-000045400000}"/>
    <cellStyle name="Style 32 2 2" xfId="16233" xr:uid="{00000000-0005-0000-0000-000046400000}"/>
    <cellStyle name="Style 32 2 3" xfId="16234" xr:uid="{00000000-0005-0000-0000-000047400000}"/>
    <cellStyle name="Style 32 3" xfId="16235" xr:uid="{00000000-0005-0000-0000-000048400000}"/>
    <cellStyle name="Style 32 4" xfId="16236" xr:uid="{00000000-0005-0000-0000-000049400000}"/>
    <cellStyle name="Style 33" xfId="16237" xr:uid="{00000000-0005-0000-0000-00004A400000}"/>
    <cellStyle name="Style 33 10" xfId="16238" xr:uid="{00000000-0005-0000-0000-00004B400000}"/>
    <cellStyle name="Style 33 10 2" xfId="16239" xr:uid="{00000000-0005-0000-0000-00004C400000}"/>
    <cellStyle name="Style 33 11" xfId="16240" xr:uid="{00000000-0005-0000-0000-00004D400000}"/>
    <cellStyle name="Style 33 11 2" xfId="16241" xr:uid="{00000000-0005-0000-0000-00004E400000}"/>
    <cellStyle name="Style 33 12" xfId="16242" xr:uid="{00000000-0005-0000-0000-00004F400000}"/>
    <cellStyle name="Style 33 12 2" xfId="16243" xr:uid="{00000000-0005-0000-0000-000050400000}"/>
    <cellStyle name="Style 33 13" xfId="16244" xr:uid="{00000000-0005-0000-0000-000051400000}"/>
    <cellStyle name="Style 33 13 2" xfId="16245" xr:uid="{00000000-0005-0000-0000-000052400000}"/>
    <cellStyle name="Style 33 14" xfId="16246" xr:uid="{00000000-0005-0000-0000-000053400000}"/>
    <cellStyle name="Style 33 2" xfId="16247" xr:uid="{00000000-0005-0000-0000-000054400000}"/>
    <cellStyle name="Style 33 2 10" xfId="16248" xr:uid="{00000000-0005-0000-0000-000055400000}"/>
    <cellStyle name="Style 33 2 10 2" xfId="16249" xr:uid="{00000000-0005-0000-0000-000056400000}"/>
    <cellStyle name="Style 33 2 11" xfId="16250" xr:uid="{00000000-0005-0000-0000-000057400000}"/>
    <cellStyle name="Style 33 2 11 2" xfId="16251" xr:uid="{00000000-0005-0000-0000-000058400000}"/>
    <cellStyle name="Style 33 2 12" xfId="16252" xr:uid="{00000000-0005-0000-0000-000059400000}"/>
    <cellStyle name="Style 33 2 12 2" xfId="16253" xr:uid="{00000000-0005-0000-0000-00005A400000}"/>
    <cellStyle name="Style 33 2 13" xfId="16254" xr:uid="{00000000-0005-0000-0000-00005B400000}"/>
    <cellStyle name="Style 33 2 2" xfId="16255" xr:uid="{00000000-0005-0000-0000-00005C400000}"/>
    <cellStyle name="Style 33 2 2 2" xfId="16256" xr:uid="{00000000-0005-0000-0000-00005D400000}"/>
    <cellStyle name="Style 33 2 2 2 2" xfId="16257" xr:uid="{00000000-0005-0000-0000-00005E400000}"/>
    <cellStyle name="Style 33 2 2 3" xfId="16258" xr:uid="{00000000-0005-0000-0000-00005F400000}"/>
    <cellStyle name="Style 33 2 2 3 2" xfId="16259" xr:uid="{00000000-0005-0000-0000-000060400000}"/>
    <cellStyle name="Style 33 2 2 4" xfId="16260" xr:uid="{00000000-0005-0000-0000-000061400000}"/>
    <cellStyle name="Style 33 2 2 4 2" xfId="16261" xr:uid="{00000000-0005-0000-0000-000062400000}"/>
    <cellStyle name="Style 33 2 2 5" xfId="16262" xr:uid="{00000000-0005-0000-0000-000063400000}"/>
    <cellStyle name="Style 33 2 2 5 2" xfId="16263" xr:uid="{00000000-0005-0000-0000-000064400000}"/>
    <cellStyle name="Style 33 2 2 6" xfId="16264" xr:uid="{00000000-0005-0000-0000-000065400000}"/>
    <cellStyle name="Style 33 2 2 6 2" xfId="16265" xr:uid="{00000000-0005-0000-0000-000066400000}"/>
    <cellStyle name="Style 33 2 2 7" xfId="16266" xr:uid="{00000000-0005-0000-0000-000067400000}"/>
    <cellStyle name="Style 33 2 2 7 2" xfId="16267" xr:uid="{00000000-0005-0000-0000-000068400000}"/>
    <cellStyle name="Style 33 2 2 8" xfId="16268" xr:uid="{00000000-0005-0000-0000-000069400000}"/>
    <cellStyle name="Style 33 2 3" xfId="16269" xr:uid="{00000000-0005-0000-0000-00006A400000}"/>
    <cellStyle name="Style 33 2 3 2" xfId="16270" xr:uid="{00000000-0005-0000-0000-00006B400000}"/>
    <cellStyle name="Style 33 2 3 2 2" xfId="16271" xr:uid="{00000000-0005-0000-0000-00006C400000}"/>
    <cellStyle name="Style 33 2 3 3" xfId="16272" xr:uid="{00000000-0005-0000-0000-00006D400000}"/>
    <cellStyle name="Style 33 2 3 3 2" xfId="16273" xr:uid="{00000000-0005-0000-0000-00006E400000}"/>
    <cellStyle name="Style 33 2 3 4" xfId="16274" xr:uid="{00000000-0005-0000-0000-00006F400000}"/>
    <cellStyle name="Style 33 2 3 4 2" xfId="16275" xr:uid="{00000000-0005-0000-0000-000070400000}"/>
    <cellStyle name="Style 33 2 3 5" xfId="16276" xr:uid="{00000000-0005-0000-0000-000071400000}"/>
    <cellStyle name="Style 33 2 3 5 2" xfId="16277" xr:uid="{00000000-0005-0000-0000-000072400000}"/>
    <cellStyle name="Style 33 2 3 6" xfId="16278" xr:uid="{00000000-0005-0000-0000-000073400000}"/>
    <cellStyle name="Style 33 2 3 6 2" xfId="16279" xr:uid="{00000000-0005-0000-0000-000074400000}"/>
    <cellStyle name="Style 33 2 3 7" xfId="16280" xr:uid="{00000000-0005-0000-0000-000075400000}"/>
    <cellStyle name="Style 33 2 3 7 2" xfId="16281" xr:uid="{00000000-0005-0000-0000-000076400000}"/>
    <cellStyle name="Style 33 2 3 8" xfId="16282" xr:uid="{00000000-0005-0000-0000-000077400000}"/>
    <cellStyle name="Style 33 2 4" xfId="16283" xr:uid="{00000000-0005-0000-0000-000078400000}"/>
    <cellStyle name="Style 33 2 4 2" xfId="16284" xr:uid="{00000000-0005-0000-0000-000079400000}"/>
    <cellStyle name="Style 33 2 4 2 2" xfId="16285" xr:uid="{00000000-0005-0000-0000-00007A400000}"/>
    <cellStyle name="Style 33 2 4 3" xfId="16286" xr:uid="{00000000-0005-0000-0000-00007B400000}"/>
    <cellStyle name="Style 33 2 4 3 2" xfId="16287" xr:uid="{00000000-0005-0000-0000-00007C400000}"/>
    <cellStyle name="Style 33 2 4 4" xfId="16288" xr:uid="{00000000-0005-0000-0000-00007D400000}"/>
    <cellStyle name="Style 33 2 4 4 2" xfId="16289" xr:uid="{00000000-0005-0000-0000-00007E400000}"/>
    <cellStyle name="Style 33 2 4 5" xfId="16290" xr:uid="{00000000-0005-0000-0000-00007F400000}"/>
    <cellStyle name="Style 33 2 4 5 2" xfId="16291" xr:uid="{00000000-0005-0000-0000-000080400000}"/>
    <cellStyle name="Style 33 2 4 6" xfId="16292" xr:uid="{00000000-0005-0000-0000-000081400000}"/>
    <cellStyle name="Style 33 2 4 6 2" xfId="16293" xr:uid="{00000000-0005-0000-0000-000082400000}"/>
    <cellStyle name="Style 33 2 4 7" xfId="16294" xr:uid="{00000000-0005-0000-0000-000083400000}"/>
    <cellStyle name="Style 33 2 4 7 2" xfId="16295" xr:uid="{00000000-0005-0000-0000-000084400000}"/>
    <cellStyle name="Style 33 2 4 8" xfId="16296" xr:uid="{00000000-0005-0000-0000-000085400000}"/>
    <cellStyle name="Style 33 2 5" xfId="16297" xr:uid="{00000000-0005-0000-0000-000086400000}"/>
    <cellStyle name="Style 33 2 5 2" xfId="16298" xr:uid="{00000000-0005-0000-0000-000087400000}"/>
    <cellStyle name="Style 33 2 5 2 2" xfId="16299" xr:uid="{00000000-0005-0000-0000-000088400000}"/>
    <cellStyle name="Style 33 2 5 3" xfId="16300" xr:uid="{00000000-0005-0000-0000-000089400000}"/>
    <cellStyle name="Style 33 2 5 3 2" xfId="16301" xr:uid="{00000000-0005-0000-0000-00008A400000}"/>
    <cellStyle name="Style 33 2 5 4" xfId="16302" xr:uid="{00000000-0005-0000-0000-00008B400000}"/>
    <cellStyle name="Style 33 2 5 4 2" xfId="16303" xr:uid="{00000000-0005-0000-0000-00008C400000}"/>
    <cellStyle name="Style 33 2 5 5" xfId="16304" xr:uid="{00000000-0005-0000-0000-00008D400000}"/>
    <cellStyle name="Style 33 2 5 5 2" xfId="16305" xr:uid="{00000000-0005-0000-0000-00008E400000}"/>
    <cellStyle name="Style 33 2 5 6" xfId="16306" xr:uid="{00000000-0005-0000-0000-00008F400000}"/>
    <cellStyle name="Style 33 2 5 6 2" xfId="16307" xr:uid="{00000000-0005-0000-0000-000090400000}"/>
    <cellStyle name="Style 33 2 5 7" xfId="16308" xr:uid="{00000000-0005-0000-0000-000091400000}"/>
    <cellStyle name="Style 33 2 5 7 2" xfId="16309" xr:uid="{00000000-0005-0000-0000-000092400000}"/>
    <cellStyle name="Style 33 2 5 8" xfId="16310" xr:uid="{00000000-0005-0000-0000-000093400000}"/>
    <cellStyle name="Style 33 2 6" xfId="16311" xr:uid="{00000000-0005-0000-0000-000094400000}"/>
    <cellStyle name="Style 33 2 6 2" xfId="16312" xr:uid="{00000000-0005-0000-0000-000095400000}"/>
    <cellStyle name="Style 33 2 6 2 2" xfId="16313" xr:uid="{00000000-0005-0000-0000-000096400000}"/>
    <cellStyle name="Style 33 2 6 3" xfId="16314" xr:uid="{00000000-0005-0000-0000-000097400000}"/>
    <cellStyle name="Style 33 2 6 3 2" xfId="16315" xr:uid="{00000000-0005-0000-0000-000098400000}"/>
    <cellStyle name="Style 33 2 6 4" xfId="16316" xr:uid="{00000000-0005-0000-0000-000099400000}"/>
    <cellStyle name="Style 33 2 6 4 2" xfId="16317" xr:uid="{00000000-0005-0000-0000-00009A400000}"/>
    <cellStyle name="Style 33 2 6 5" xfId="16318" xr:uid="{00000000-0005-0000-0000-00009B400000}"/>
    <cellStyle name="Style 33 2 6 5 2" xfId="16319" xr:uid="{00000000-0005-0000-0000-00009C400000}"/>
    <cellStyle name="Style 33 2 6 6" xfId="16320" xr:uid="{00000000-0005-0000-0000-00009D400000}"/>
    <cellStyle name="Style 33 2 6 6 2" xfId="16321" xr:uid="{00000000-0005-0000-0000-00009E400000}"/>
    <cellStyle name="Style 33 2 6 7" xfId="16322" xr:uid="{00000000-0005-0000-0000-00009F400000}"/>
    <cellStyle name="Style 33 2 6 7 2" xfId="16323" xr:uid="{00000000-0005-0000-0000-0000A0400000}"/>
    <cellStyle name="Style 33 2 6 8" xfId="16324" xr:uid="{00000000-0005-0000-0000-0000A1400000}"/>
    <cellStyle name="Style 33 2 7" xfId="16325" xr:uid="{00000000-0005-0000-0000-0000A2400000}"/>
    <cellStyle name="Style 33 2 7 2" xfId="16326" xr:uid="{00000000-0005-0000-0000-0000A3400000}"/>
    <cellStyle name="Style 33 2 8" xfId="16327" xr:uid="{00000000-0005-0000-0000-0000A4400000}"/>
    <cellStyle name="Style 33 2 8 2" xfId="16328" xr:uid="{00000000-0005-0000-0000-0000A5400000}"/>
    <cellStyle name="Style 33 2 9" xfId="16329" xr:uid="{00000000-0005-0000-0000-0000A6400000}"/>
    <cellStyle name="Style 33 2 9 2" xfId="16330" xr:uid="{00000000-0005-0000-0000-0000A7400000}"/>
    <cellStyle name="Style 33 3" xfId="16331" xr:uid="{00000000-0005-0000-0000-0000A8400000}"/>
    <cellStyle name="Style 33 3 2" xfId="16332" xr:uid="{00000000-0005-0000-0000-0000A9400000}"/>
    <cellStyle name="Style 33 3 2 2" xfId="16333" xr:uid="{00000000-0005-0000-0000-0000AA400000}"/>
    <cellStyle name="Style 33 3 3" xfId="16334" xr:uid="{00000000-0005-0000-0000-0000AB400000}"/>
    <cellStyle name="Style 33 3 3 2" xfId="16335" xr:uid="{00000000-0005-0000-0000-0000AC400000}"/>
    <cellStyle name="Style 33 3 4" xfId="16336" xr:uid="{00000000-0005-0000-0000-0000AD400000}"/>
    <cellStyle name="Style 33 3 4 2" xfId="16337" xr:uid="{00000000-0005-0000-0000-0000AE400000}"/>
    <cellStyle name="Style 33 3 5" xfId="16338" xr:uid="{00000000-0005-0000-0000-0000AF400000}"/>
    <cellStyle name="Style 33 3 5 2" xfId="16339" xr:uid="{00000000-0005-0000-0000-0000B0400000}"/>
    <cellStyle name="Style 33 3 6" xfId="16340" xr:uid="{00000000-0005-0000-0000-0000B1400000}"/>
    <cellStyle name="Style 33 3 6 2" xfId="16341" xr:uid="{00000000-0005-0000-0000-0000B2400000}"/>
    <cellStyle name="Style 33 3 7" xfId="16342" xr:uid="{00000000-0005-0000-0000-0000B3400000}"/>
    <cellStyle name="Style 33 3 7 2" xfId="16343" xr:uid="{00000000-0005-0000-0000-0000B4400000}"/>
    <cellStyle name="Style 33 3 8" xfId="16344" xr:uid="{00000000-0005-0000-0000-0000B5400000}"/>
    <cellStyle name="Style 33 4" xfId="16345" xr:uid="{00000000-0005-0000-0000-0000B6400000}"/>
    <cellStyle name="Style 33 4 2" xfId="16346" xr:uid="{00000000-0005-0000-0000-0000B7400000}"/>
    <cellStyle name="Style 33 4 2 2" xfId="16347" xr:uid="{00000000-0005-0000-0000-0000B8400000}"/>
    <cellStyle name="Style 33 4 3" xfId="16348" xr:uid="{00000000-0005-0000-0000-0000B9400000}"/>
    <cellStyle name="Style 33 4 3 2" xfId="16349" xr:uid="{00000000-0005-0000-0000-0000BA400000}"/>
    <cellStyle name="Style 33 4 4" xfId="16350" xr:uid="{00000000-0005-0000-0000-0000BB400000}"/>
    <cellStyle name="Style 33 4 4 2" xfId="16351" xr:uid="{00000000-0005-0000-0000-0000BC400000}"/>
    <cellStyle name="Style 33 4 5" xfId="16352" xr:uid="{00000000-0005-0000-0000-0000BD400000}"/>
    <cellStyle name="Style 33 4 5 2" xfId="16353" xr:uid="{00000000-0005-0000-0000-0000BE400000}"/>
    <cellStyle name="Style 33 4 6" xfId="16354" xr:uid="{00000000-0005-0000-0000-0000BF400000}"/>
    <cellStyle name="Style 33 4 6 2" xfId="16355" xr:uid="{00000000-0005-0000-0000-0000C0400000}"/>
    <cellStyle name="Style 33 4 7" xfId="16356" xr:uid="{00000000-0005-0000-0000-0000C1400000}"/>
    <cellStyle name="Style 33 4 7 2" xfId="16357" xr:uid="{00000000-0005-0000-0000-0000C2400000}"/>
    <cellStyle name="Style 33 4 8" xfId="16358" xr:uid="{00000000-0005-0000-0000-0000C3400000}"/>
    <cellStyle name="Style 33 5" xfId="16359" xr:uid="{00000000-0005-0000-0000-0000C4400000}"/>
    <cellStyle name="Style 33 5 2" xfId="16360" xr:uid="{00000000-0005-0000-0000-0000C5400000}"/>
    <cellStyle name="Style 33 5 2 2" xfId="16361" xr:uid="{00000000-0005-0000-0000-0000C6400000}"/>
    <cellStyle name="Style 33 5 3" xfId="16362" xr:uid="{00000000-0005-0000-0000-0000C7400000}"/>
    <cellStyle name="Style 33 5 3 2" xfId="16363" xr:uid="{00000000-0005-0000-0000-0000C8400000}"/>
    <cellStyle name="Style 33 5 4" xfId="16364" xr:uid="{00000000-0005-0000-0000-0000C9400000}"/>
    <cellStyle name="Style 33 5 4 2" xfId="16365" xr:uid="{00000000-0005-0000-0000-0000CA400000}"/>
    <cellStyle name="Style 33 5 5" xfId="16366" xr:uid="{00000000-0005-0000-0000-0000CB400000}"/>
    <cellStyle name="Style 33 5 5 2" xfId="16367" xr:uid="{00000000-0005-0000-0000-0000CC400000}"/>
    <cellStyle name="Style 33 5 6" xfId="16368" xr:uid="{00000000-0005-0000-0000-0000CD400000}"/>
    <cellStyle name="Style 33 5 6 2" xfId="16369" xr:uid="{00000000-0005-0000-0000-0000CE400000}"/>
    <cellStyle name="Style 33 5 7" xfId="16370" xr:uid="{00000000-0005-0000-0000-0000CF400000}"/>
    <cellStyle name="Style 33 5 7 2" xfId="16371" xr:uid="{00000000-0005-0000-0000-0000D0400000}"/>
    <cellStyle name="Style 33 5 8" xfId="16372" xr:uid="{00000000-0005-0000-0000-0000D1400000}"/>
    <cellStyle name="Style 33 6" xfId="16373" xr:uid="{00000000-0005-0000-0000-0000D2400000}"/>
    <cellStyle name="Style 33 6 2" xfId="16374" xr:uid="{00000000-0005-0000-0000-0000D3400000}"/>
    <cellStyle name="Style 33 6 2 2" xfId="16375" xr:uid="{00000000-0005-0000-0000-0000D4400000}"/>
    <cellStyle name="Style 33 6 3" xfId="16376" xr:uid="{00000000-0005-0000-0000-0000D5400000}"/>
    <cellStyle name="Style 33 6 3 2" xfId="16377" xr:uid="{00000000-0005-0000-0000-0000D6400000}"/>
    <cellStyle name="Style 33 6 4" xfId="16378" xr:uid="{00000000-0005-0000-0000-0000D7400000}"/>
    <cellStyle name="Style 33 6 4 2" xfId="16379" xr:uid="{00000000-0005-0000-0000-0000D8400000}"/>
    <cellStyle name="Style 33 6 5" xfId="16380" xr:uid="{00000000-0005-0000-0000-0000D9400000}"/>
    <cellStyle name="Style 33 6 5 2" xfId="16381" xr:uid="{00000000-0005-0000-0000-0000DA400000}"/>
    <cellStyle name="Style 33 6 6" xfId="16382" xr:uid="{00000000-0005-0000-0000-0000DB400000}"/>
    <cellStyle name="Style 33 6 6 2" xfId="16383" xr:uid="{00000000-0005-0000-0000-0000DC400000}"/>
    <cellStyle name="Style 33 6 7" xfId="16384" xr:uid="{00000000-0005-0000-0000-0000DD400000}"/>
    <cellStyle name="Style 33 6 7 2" xfId="16385" xr:uid="{00000000-0005-0000-0000-0000DE400000}"/>
    <cellStyle name="Style 33 6 8" xfId="16386" xr:uid="{00000000-0005-0000-0000-0000DF400000}"/>
    <cellStyle name="Style 33 7" xfId="16387" xr:uid="{00000000-0005-0000-0000-0000E0400000}"/>
    <cellStyle name="Style 33 7 2" xfId="16388" xr:uid="{00000000-0005-0000-0000-0000E1400000}"/>
    <cellStyle name="Style 33 7 2 2" xfId="16389" xr:uid="{00000000-0005-0000-0000-0000E2400000}"/>
    <cellStyle name="Style 33 7 3" xfId="16390" xr:uid="{00000000-0005-0000-0000-0000E3400000}"/>
    <cellStyle name="Style 33 7 3 2" xfId="16391" xr:uid="{00000000-0005-0000-0000-0000E4400000}"/>
    <cellStyle name="Style 33 7 4" xfId="16392" xr:uid="{00000000-0005-0000-0000-0000E5400000}"/>
    <cellStyle name="Style 33 7 4 2" xfId="16393" xr:uid="{00000000-0005-0000-0000-0000E6400000}"/>
    <cellStyle name="Style 33 7 5" xfId="16394" xr:uid="{00000000-0005-0000-0000-0000E7400000}"/>
    <cellStyle name="Style 33 7 5 2" xfId="16395" xr:uid="{00000000-0005-0000-0000-0000E8400000}"/>
    <cellStyle name="Style 33 7 6" xfId="16396" xr:uid="{00000000-0005-0000-0000-0000E9400000}"/>
    <cellStyle name="Style 33 7 6 2" xfId="16397" xr:uid="{00000000-0005-0000-0000-0000EA400000}"/>
    <cellStyle name="Style 33 7 7" xfId="16398" xr:uid="{00000000-0005-0000-0000-0000EB400000}"/>
    <cellStyle name="Style 33 7 7 2" xfId="16399" xr:uid="{00000000-0005-0000-0000-0000EC400000}"/>
    <cellStyle name="Style 33 7 8" xfId="16400" xr:uid="{00000000-0005-0000-0000-0000ED400000}"/>
    <cellStyle name="Style 33 8" xfId="16401" xr:uid="{00000000-0005-0000-0000-0000EE400000}"/>
    <cellStyle name="Style 33 8 2" xfId="16402" xr:uid="{00000000-0005-0000-0000-0000EF400000}"/>
    <cellStyle name="Style 33 9" xfId="16403" xr:uid="{00000000-0005-0000-0000-0000F0400000}"/>
    <cellStyle name="Style 33 9 2" xfId="16404" xr:uid="{00000000-0005-0000-0000-0000F1400000}"/>
    <cellStyle name="Style 34" xfId="16405" xr:uid="{00000000-0005-0000-0000-0000F2400000}"/>
    <cellStyle name="Style 34 2" xfId="16406" xr:uid="{00000000-0005-0000-0000-0000F3400000}"/>
    <cellStyle name="Style 35" xfId="16407" xr:uid="{00000000-0005-0000-0000-0000F4400000}"/>
    <cellStyle name="Style 35 10" xfId="16408" xr:uid="{00000000-0005-0000-0000-0000F5400000}"/>
    <cellStyle name="Style 35 10 2" xfId="16409" xr:uid="{00000000-0005-0000-0000-0000F6400000}"/>
    <cellStyle name="Style 35 11" xfId="16410" xr:uid="{00000000-0005-0000-0000-0000F7400000}"/>
    <cellStyle name="Style 35 11 2" xfId="16411" xr:uid="{00000000-0005-0000-0000-0000F8400000}"/>
    <cellStyle name="Style 35 12" xfId="16412" xr:uid="{00000000-0005-0000-0000-0000F9400000}"/>
    <cellStyle name="Style 35 12 2" xfId="16413" xr:uid="{00000000-0005-0000-0000-0000FA400000}"/>
    <cellStyle name="Style 35 13" xfId="16414" xr:uid="{00000000-0005-0000-0000-0000FB400000}"/>
    <cellStyle name="Style 35 13 2" xfId="16415" xr:uid="{00000000-0005-0000-0000-0000FC400000}"/>
    <cellStyle name="Style 35 14" xfId="16416" xr:uid="{00000000-0005-0000-0000-0000FD400000}"/>
    <cellStyle name="Style 35 2" xfId="16417" xr:uid="{00000000-0005-0000-0000-0000FE400000}"/>
    <cellStyle name="Style 35 2 10" xfId="16418" xr:uid="{00000000-0005-0000-0000-0000FF400000}"/>
    <cellStyle name="Style 35 2 10 2" xfId="16419" xr:uid="{00000000-0005-0000-0000-000000410000}"/>
    <cellStyle name="Style 35 2 11" xfId="16420" xr:uid="{00000000-0005-0000-0000-000001410000}"/>
    <cellStyle name="Style 35 2 11 2" xfId="16421" xr:uid="{00000000-0005-0000-0000-000002410000}"/>
    <cellStyle name="Style 35 2 12" xfId="16422" xr:uid="{00000000-0005-0000-0000-000003410000}"/>
    <cellStyle name="Style 35 2 12 2" xfId="16423" xr:uid="{00000000-0005-0000-0000-000004410000}"/>
    <cellStyle name="Style 35 2 13" xfId="16424" xr:uid="{00000000-0005-0000-0000-000005410000}"/>
    <cellStyle name="Style 35 2 2" xfId="16425" xr:uid="{00000000-0005-0000-0000-000006410000}"/>
    <cellStyle name="Style 35 2 2 2" xfId="16426" xr:uid="{00000000-0005-0000-0000-000007410000}"/>
    <cellStyle name="Style 35 2 2 2 2" xfId="16427" xr:uid="{00000000-0005-0000-0000-000008410000}"/>
    <cellStyle name="Style 35 2 2 3" xfId="16428" xr:uid="{00000000-0005-0000-0000-000009410000}"/>
    <cellStyle name="Style 35 2 2 3 2" xfId="16429" xr:uid="{00000000-0005-0000-0000-00000A410000}"/>
    <cellStyle name="Style 35 2 2 4" xfId="16430" xr:uid="{00000000-0005-0000-0000-00000B410000}"/>
    <cellStyle name="Style 35 2 2 4 2" xfId="16431" xr:uid="{00000000-0005-0000-0000-00000C410000}"/>
    <cellStyle name="Style 35 2 2 5" xfId="16432" xr:uid="{00000000-0005-0000-0000-00000D410000}"/>
    <cellStyle name="Style 35 2 2 5 2" xfId="16433" xr:uid="{00000000-0005-0000-0000-00000E410000}"/>
    <cellStyle name="Style 35 2 2 6" xfId="16434" xr:uid="{00000000-0005-0000-0000-00000F410000}"/>
    <cellStyle name="Style 35 2 2 6 2" xfId="16435" xr:uid="{00000000-0005-0000-0000-000010410000}"/>
    <cellStyle name="Style 35 2 2 7" xfId="16436" xr:uid="{00000000-0005-0000-0000-000011410000}"/>
    <cellStyle name="Style 35 2 2 7 2" xfId="16437" xr:uid="{00000000-0005-0000-0000-000012410000}"/>
    <cellStyle name="Style 35 2 2 8" xfId="16438" xr:uid="{00000000-0005-0000-0000-000013410000}"/>
    <cellStyle name="Style 35 2 3" xfId="16439" xr:uid="{00000000-0005-0000-0000-000014410000}"/>
    <cellStyle name="Style 35 2 3 2" xfId="16440" xr:uid="{00000000-0005-0000-0000-000015410000}"/>
    <cellStyle name="Style 35 2 3 2 2" xfId="16441" xr:uid="{00000000-0005-0000-0000-000016410000}"/>
    <cellStyle name="Style 35 2 3 3" xfId="16442" xr:uid="{00000000-0005-0000-0000-000017410000}"/>
    <cellStyle name="Style 35 2 3 3 2" xfId="16443" xr:uid="{00000000-0005-0000-0000-000018410000}"/>
    <cellStyle name="Style 35 2 3 4" xfId="16444" xr:uid="{00000000-0005-0000-0000-000019410000}"/>
    <cellStyle name="Style 35 2 3 4 2" xfId="16445" xr:uid="{00000000-0005-0000-0000-00001A410000}"/>
    <cellStyle name="Style 35 2 3 5" xfId="16446" xr:uid="{00000000-0005-0000-0000-00001B410000}"/>
    <cellStyle name="Style 35 2 3 5 2" xfId="16447" xr:uid="{00000000-0005-0000-0000-00001C410000}"/>
    <cellStyle name="Style 35 2 3 6" xfId="16448" xr:uid="{00000000-0005-0000-0000-00001D410000}"/>
    <cellStyle name="Style 35 2 3 6 2" xfId="16449" xr:uid="{00000000-0005-0000-0000-00001E410000}"/>
    <cellStyle name="Style 35 2 3 7" xfId="16450" xr:uid="{00000000-0005-0000-0000-00001F410000}"/>
    <cellStyle name="Style 35 2 3 7 2" xfId="16451" xr:uid="{00000000-0005-0000-0000-000020410000}"/>
    <cellStyle name="Style 35 2 3 8" xfId="16452" xr:uid="{00000000-0005-0000-0000-000021410000}"/>
    <cellStyle name="Style 35 2 4" xfId="16453" xr:uid="{00000000-0005-0000-0000-000022410000}"/>
    <cellStyle name="Style 35 2 4 2" xfId="16454" xr:uid="{00000000-0005-0000-0000-000023410000}"/>
    <cellStyle name="Style 35 2 4 2 2" xfId="16455" xr:uid="{00000000-0005-0000-0000-000024410000}"/>
    <cellStyle name="Style 35 2 4 3" xfId="16456" xr:uid="{00000000-0005-0000-0000-000025410000}"/>
    <cellStyle name="Style 35 2 4 3 2" xfId="16457" xr:uid="{00000000-0005-0000-0000-000026410000}"/>
    <cellStyle name="Style 35 2 4 4" xfId="16458" xr:uid="{00000000-0005-0000-0000-000027410000}"/>
    <cellStyle name="Style 35 2 4 4 2" xfId="16459" xr:uid="{00000000-0005-0000-0000-000028410000}"/>
    <cellStyle name="Style 35 2 4 5" xfId="16460" xr:uid="{00000000-0005-0000-0000-000029410000}"/>
    <cellStyle name="Style 35 2 4 5 2" xfId="16461" xr:uid="{00000000-0005-0000-0000-00002A410000}"/>
    <cellStyle name="Style 35 2 4 6" xfId="16462" xr:uid="{00000000-0005-0000-0000-00002B410000}"/>
    <cellStyle name="Style 35 2 4 6 2" xfId="16463" xr:uid="{00000000-0005-0000-0000-00002C410000}"/>
    <cellStyle name="Style 35 2 4 7" xfId="16464" xr:uid="{00000000-0005-0000-0000-00002D410000}"/>
    <cellStyle name="Style 35 2 4 7 2" xfId="16465" xr:uid="{00000000-0005-0000-0000-00002E410000}"/>
    <cellStyle name="Style 35 2 4 8" xfId="16466" xr:uid="{00000000-0005-0000-0000-00002F410000}"/>
    <cellStyle name="Style 35 2 5" xfId="16467" xr:uid="{00000000-0005-0000-0000-000030410000}"/>
    <cellStyle name="Style 35 2 5 2" xfId="16468" xr:uid="{00000000-0005-0000-0000-000031410000}"/>
    <cellStyle name="Style 35 2 5 2 2" xfId="16469" xr:uid="{00000000-0005-0000-0000-000032410000}"/>
    <cellStyle name="Style 35 2 5 3" xfId="16470" xr:uid="{00000000-0005-0000-0000-000033410000}"/>
    <cellStyle name="Style 35 2 5 3 2" xfId="16471" xr:uid="{00000000-0005-0000-0000-000034410000}"/>
    <cellStyle name="Style 35 2 5 4" xfId="16472" xr:uid="{00000000-0005-0000-0000-000035410000}"/>
    <cellStyle name="Style 35 2 5 4 2" xfId="16473" xr:uid="{00000000-0005-0000-0000-000036410000}"/>
    <cellStyle name="Style 35 2 5 5" xfId="16474" xr:uid="{00000000-0005-0000-0000-000037410000}"/>
    <cellStyle name="Style 35 2 5 5 2" xfId="16475" xr:uid="{00000000-0005-0000-0000-000038410000}"/>
    <cellStyle name="Style 35 2 5 6" xfId="16476" xr:uid="{00000000-0005-0000-0000-000039410000}"/>
    <cellStyle name="Style 35 2 5 6 2" xfId="16477" xr:uid="{00000000-0005-0000-0000-00003A410000}"/>
    <cellStyle name="Style 35 2 5 7" xfId="16478" xr:uid="{00000000-0005-0000-0000-00003B410000}"/>
    <cellStyle name="Style 35 2 5 7 2" xfId="16479" xr:uid="{00000000-0005-0000-0000-00003C410000}"/>
    <cellStyle name="Style 35 2 5 8" xfId="16480" xr:uid="{00000000-0005-0000-0000-00003D410000}"/>
    <cellStyle name="Style 35 2 6" xfId="16481" xr:uid="{00000000-0005-0000-0000-00003E410000}"/>
    <cellStyle name="Style 35 2 6 2" xfId="16482" xr:uid="{00000000-0005-0000-0000-00003F410000}"/>
    <cellStyle name="Style 35 2 6 2 2" xfId="16483" xr:uid="{00000000-0005-0000-0000-000040410000}"/>
    <cellStyle name="Style 35 2 6 3" xfId="16484" xr:uid="{00000000-0005-0000-0000-000041410000}"/>
    <cellStyle name="Style 35 2 6 3 2" xfId="16485" xr:uid="{00000000-0005-0000-0000-000042410000}"/>
    <cellStyle name="Style 35 2 6 4" xfId="16486" xr:uid="{00000000-0005-0000-0000-000043410000}"/>
    <cellStyle name="Style 35 2 6 4 2" xfId="16487" xr:uid="{00000000-0005-0000-0000-000044410000}"/>
    <cellStyle name="Style 35 2 6 5" xfId="16488" xr:uid="{00000000-0005-0000-0000-000045410000}"/>
    <cellStyle name="Style 35 2 6 5 2" xfId="16489" xr:uid="{00000000-0005-0000-0000-000046410000}"/>
    <cellStyle name="Style 35 2 6 6" xfId="16490" xr:uid="{00000000-0005-0000-0000-000047410000}"/>
    <cellStyle name="Style 35 2 6 6 2" xfId="16491" xr:uid="{00000000-0005-0000-0000-000048410000}"/>
    <cellStyle name="Style 35 2 6 7" xfId="16492" xr:uid="{00000000-0005-0000-0000-000049410000}"/>
    <cellStyle name="Style 35 2 6 7 2" xfId="16493" xr:uid="{00000000-0005-0000-0000-00004A410000}"/>
    <cellStyle name="Style 35 2 6 8" xfId="16494" xr:uid="{00000000-0005-0000-0000-00004B410000}"/>
    <cellStyle name="Style 35 2 7" xfId="16495" xr:uid="{00000000-0005-0000-0000-00004C410000}"/>
    <cellStyle name="Style 35 2 7 2" xfId="16496" xr:uid="{00000000-0005-0000-0000-00004D410000}"/>
    <cellStyle name="Style 35 2 8" xfId="16497" xr:uid="{00000000-0005-0000-0000-00004E410000}"/>
    <cellStyle name="Style 35 2 8 2" xfId="16498" xr:uid="{00000000-0005-0000-0000-00004F410000}"/>
    <cellStyle name="Style 35 2 9" xfId="16499" xr:uid="{00000000-0005-0000-0000-000050410000}"/>
    <cellStyle name="Style 35 2 9 2" xfId="16500" xr:uid="{00000000-0005-0000-0000-000051410000}"/>
    <cellStyle name="Style 35 3" xfId="16501" xr:uid="{00000000-0005-0000-0000-000052410000}"/>
    <cellStyle name="Style 35 3 2" xfId="16502" xr:uid="{00000000-0005-0000-0000-000053410000}"/>
    <cellStyle name="Style 35 3 2 2" xfId="16503" xr:uid="{00000000-0005-0000-0000-000054410000}"/>
    <cellStyle name="Style 35 3 3" xfId="16504" xr:uid="{00000000-0005-0000-0000-000055410000}"/>
    <cellStyle name="Style 35 3 3 2" xfId="16505" xr:uid="{00000000-0005-0000-0000-000056410000}"/>
    <cellStyle name="Style 35 3 4" xfId="16506" xr:uid="{00000000-0005-0000-0000-000057410000}"/>
    <cellStyle name="Style 35 3 4 2" xfId="16507" xr:uid="{00000000-0005-0000-0000-000058410000}"/>
    <cellStyle name="Style 35 3 5" xfId="16508" xr:uid="{00000000-0005-0000-0000-000059410000}"/>
    <cellStyle name="Style 35 3 5 2" xfId="16509" xr:uid="{00000000-0005-0000-0000-00005A410000}"/>
    <cellStyle name="Style 35 3 6" xfId="16510" xr:uid="{00000000-0005-0000-0000-00005B410000}"/>
    <cellStyle name="Style 35 3 6 2" xfId="16511" xr:uid="{00000000-0005-0000-0000-00005C410000}"/>
    <cellStyle name="Style 35 3 7" xfId="16512" xr:uid="{00000000-0005-0000-0000-00005D410000}"/>
    <cellStyle name="Style 35 3 7 2" xfId="16513" xr:uid="{00000000-0005-0000-0000-00005E410000}"/>
    <cellStyle name="Style 35 3 8" xfId="16514" xr:uid="{00000000-0005-0000-0000-00005F410000}"/>
    <cellStyle name="Style 35 4" xfId="16515" xr:uid="{00000000-0005-0000-0000-000060410000}"/>
    <cellStyle name="Style 35 4 2" xfId="16516" xr:uid="{00000000-0005-0000-0000-000061410000}"/>
    <cellStyle name="Style 35 4 2 2" xfId="16517" xr:uid="{00000000-0005-0000-0000-000062410000}"/>
    <cellStyle name="Style 35 4 3" xfId="16518" xr:uid="{00000000-0005-0000-0000-000063410000}"/>
    <cellStyle name="Style 35 4 3 2" xfId="16519" xr:uid="{00000000-0005-0000-0000-000064410000}"/>
    <cellStyle name="Style 35 4 4" xfId="16520" xr:uid="{00000000-0005-0000-0000-000065410000}"/>
    <cellStyle name="Style 35 4 4 2" xfId="16521" xr:uid="{00000000-0005-0000-0000-000066410000}"/>
    <cellStyle name="Style 35 4 5" xfId="16522" xr:uid="{00000000-0005-0000-0000-000067410000}"/>
    <cellStyle name="Style 35 4 5 2" xfId="16523" xr:uid="{00000000-0005-0000-0000-000068410000}"/>
    <cellStyle name="Style 35 4 6" xfId="16524" xr:uid="{00000000-0005-0000-0000-000069410000}"/>
    <cellStyle name="Style 35 4 6 2" xfId="16525" xr:uid="{00000000-0005-0000-0000-00006A410000}"/>
    <cellStyle name="Style 35 4 7" xfId="16526" xr:uid="{00000000-0005-0000-0000-00006B410000}"/>
    <cellStyle name="Style 35 4 7 2" xfId="16527" xr:uid="{00000000-0005-0000-0000-00006C410000}"/>
    <cellStyle name="Style 35 4 8" xfId="16528" xr:uid="{00000000-0005-0000-0000-00006D410000}"/>
    <cellStyle name="Style 35 5" xfId="16529" xr:uid="{00000000-0005-0000-0000-00006E410000}"/>
    <cellStyle name="Style 35 5 2" xfId="16530" xr:uid="{00000000-0005-0000-0000-00006F410000}"/>
    <cellStyle name="Style 35 5 2 2" xfId="16531" xr:uid="{00000000-0005-0000-0000-000070410000}"/>
    <cellStyle name="Style 35 5 3" xfId="16532" xr:uid="{00000000-0005-0000-0000-000071410000}"/>
    <cellStyle name="Style 35 5 3 2" xfId="16533" xr:uid="{00000000-0005-0000-0000-000072410000}"/>
    <cellStyle name="Style 35 5 4" xfId="16534" xr:uid="{00000000-0005-0000-0000-000073410000}"/>
    <cellStyle name="Style 35 5 4 2" xfId="16535" xr:uid="{00000000-0005-0000-0000-000074410000}"/>
    <cellStyle name="Style 35 5 5" xfId="16536" xr:uid="{00000000-0005-0000-0000-000075410000}"/>
    <cellStyle name="Style 35 5 5 2" xfId="16537" xr:uid="{00000000-0005-0000-0000-000076410000}"/>
    <cellStyle name="Style 35 5 6" xfId="16538" xr:uid="{00000000-0005-0000-0000-000077410000}"/>
    <cellStyle name="Style 35 5 6 2" xfId="16539" xr:uid="{00000000-0005-0000-0000-000078410000}"/>
    <cellStyle name="Style 35 5 7" xfId="16540" xr:uid="{00000000-0005-0000-0000-000079410000}"/>
    <cellStyle name="Style 35 5 7 2" xfId="16541" xr:uid="{00000000-0005-0000-0000-00007A410000}"/>
    <cellStyle name="Style 35 5 8" xfId="16542" xr:uid="{00000000-0005-0000-0000-00007B410000}"/>
    <cellStyle name="Style 35 6" xfId="16543" xr:uid="{00000000-0005-0000-0000-00007C410000}"/>
    <cellStyle name="Style 35 6 2" xfId="16544" xr:uid="{00000000-0005-0000-0000-00007D410000}"/>
    <cellStyle name="Style 35 6 2 2" xfId="16545" xr:uid="{00000000-0005-0000-0000-00007E410000}"/>
    <cellStyle name="Style 35 6 3" xfId="16546" xr:uid="{00000000-0005-0000-0000-00007F410000}"/>
    <cellStyle name="Style 35 6 3 2" xfId="16547" xr:uid="{00000000-0005-0000-0000-000080410000}"/>
    <cellStyle name="Style 35 6 4" xfId="16548" xr:uid="{00000000-0005-0000-0000-000081410000}"/>
    <cellStyle name="Style 35 6 4 2" xfId="16549" xr:uid="{00000000-0005-0000-0000-000082410000}"/>
    <cellStyle name="Style 35 6 5" xfId="16550" xr:uid="{00000000-0005-0000-0000-000083410000}"/>
    <cellStyle name="Style 35 6 5 2" xfId="16551" xr:uid="{00000000-0005-0000-0000-000084410000}"/>
    <cellStyle name="Style 35 6 6" xfId="16552" xr:uid="{00000000-0005-0000-0000-000085410000}"/>
    <cellStyle name="Style 35 6 6 2" xfId="16553" xr:uid="{00000000-0005-0000-0000-000086410000}"/>
    <cellStyle name="Style 35 6 7" xfId="16554" xr:uid="{00000000-0005-0000-0000-000087410000}"/>
    <cellStyle name="Style 35 6 7 2" xfId="16555" xr:uid="{00000000-0005-0000-0000-000088410000}"/>
    <cellStyle name="Style 35 6 8" xfId="16556" xr:uid="{00000000-0005-0000-0000-000089410000}"/>
    <cellStyle name="Style 35 7" xfId="16557" xr:uid="{00000000-0005-0000-0000-00008A410000}"/>
    <cellStyle name="Style 35 7 2" xfId="16558" xr:uid="{00000000-0005-0000-0000-00008B410000}"/>
    <cellStyle name="Style 35 7 2 2" xfId="16559" xr:uid="{00000000-0005-0000-0000-00008C410000}"/>
    <cellStyle name="Style 35 7 3" xfId="16560" xr:uid="{00000000-0005-0000-0000-00008D410000}"/>
    <cellStyle name="Style 35 7 3 2" xfId="16561" xr:uid="{00000000-0005-0000-0000-00008E410000}"/>
    <cellStyle name="Style 35 7 4" xfId="16562" xr:uid="{00000000-0005-0000-0000-00008F410000}"/>
    <cellStyle name="Style 35 7 4 2" xfId="16563" xr:uid="{00000000-0005-0000-0000-000090410000}"/>
    <cellStyle name="Style 35 7 5" xfId="16564" xr:uid="{00000000-0005-0000-0000-000091410000}"/>
    <cellStyle name="Style 35 7 5 2" xfId="16565" xr:uid="{00000000-0005-0000-0000-000092410000}"/>
    <cellStyle name="Style 35 7 6" xfId="16566" xr:uid="{00000000-0005-0000-0000-000093410000}"/>
    <cellStyle name="Style 35 7 6 2" xfId="16567" xr:uid="{00000000-0005-0000-0000-000094410000}"/>
    <cellStyle name="Style 35 7 7" xfId="16568" xr:uid="{00000000-0005-0000-0000-000095410000}"/>
    <cellStyle name="Style 35 7 7 2" xfId="16569" xr:uid="{00000000-0005-0000-0000-000096410000}"/>
    <cellStyle name="Style 35 7 8" xfId="16570" xr:uid="{00000000-0005-0000-0000-000097410000}"/>
    <cellStyle name="Style 35 8" xfId="16571" xr:uid="{00000000-0005-0000-0000-000098410000}"/>
    <cellStyle name="Style 35 8 2" xfId="16572" xr:uid="{00000000-0005-0000-0000-000099410000}"/>
    <cellStyle name="Style 35 9" xfId="16573" xr:uid="{00000000-0005-0000-0000-00009A410000}"/>
    <cellStyle name="Style 35 9 2" xfId="16574" xr:uid="{00000000-0005-0000-0000-00009B410000}"/>
    <cellStyle name="Style 36" xfId="16575" xr:uid="{00000000-0005-0000-0000-00009C410000}"/>
    <cellStyle name="Style 36 10" xfId="16576" xr:uid="{00000000-0005-0000-0000-00009D410000}"/>
    <cellStyle name="Style 36 10 2" xfId="16577" xr:uid="{00000000-0005-0000-0000-00009E410000}"/>
    <cellStyle name="Style 36 11" xfId="16578" xr:uid="{00000000-0005-0000-0000-00009F410000}"/>
    <cellStyle name="Style 36 11 2" xfId="16579" xr:uid="{00000000-0005-0000-0000-0000A0410000}"/>
    <cellStyle name="Style 36 12" xfId="16580" xr:uid="{00000000-0005-0000-0000-0000A1410000}"/>
    <cellStyle name="Style 36 12 2" xfId="16581" xr:uid="{00000000-0005-0000-0000-0000A2410000}"/>
    <cellStyle name="Style 36 13" xfId="16582" xr:uid="{00000000-0005-0000-0000-0000A3410000}"/>
    <cellStyle name="Style 36 13 2" xfId="16583" xr:uid="{00000000-0005-0000-0000-0000A4410000}"/>
    <cellStyle name="Style 36 14" xfId="16584" xr:uid="{00000000-0005-0000-0000-0000A5410000}"/>
    <cellStyle name="Style 36 2" xfId="16585" xr:uid="{00000000-0005-0000-0000-0000A6410000}"/>
    <cellStyle name="Style 36 2 10" xfId="16586" xr:uid="{00000000-0005-0000-0000-0000A7410000}"/>
    <cellStyle name="Style 36 2 10 2" xfId="16587" xr:uid="{00000000-0005-0000-0000-0000A8410000}"/>
    <cellStyle name="Style 36 2 11" xfId="16588" xr:uid="{00000000-0005-0000-0000-0000A9410000}"/>
    <cellStyle name="Style 36 2 11 2" xfId="16589" xr:uid="{00000000-0005-0000-0000-0000AA410000}"/>
    <cellStyle name="Style 36 2 12" xfId="16590" xr:uid="{00000000-0005-0000-0000-0000AB410000}"/>
    <cellStyle name="Style 36 2 12 2" xfId="16591" xr:uid="{00000000-0005-0000-0000-0000AC410000}"/>
    <cellStyle name="Style 36 2 13" xfId="16592" xr:uid="{00000000-0005-0000-0000-0000AD410000}"/>
    <cellStyle name="Style 36 2 2" xfId="16593" xr:uid="{00000000-0005-0000-0000-0000AE410000}"/>
    <cellStyle name="Style 36 2 2 2" xfId="16594" xr:uid="{00000000-0005-0000-0000-0000AF410000}"/>
    <cellStyle name="Style 36 2 2 2 2" xfId="16595" xr:uid="{00000000-0005-0000-0000-0000B0410000}"/>
    <cellStyle name="Style 36 2 2 3" xfId="16596" xr:uid="{00000000-0005-0000-0000-0000B1410000}"/>
    <cellStyle name="Style 36 2 2 3 2" xfId="16597" xr:uid="{00000000-0005-0000-0000-0000B2410000}"/>
    <cellStyle name="Style 36 2 2 4" xfId="16598" xr:uid="{00000000-0005-0000-0000-0000B3410000}"/>
    <cellStyle name="Style 36 2 2 4 2" xfId="16599" xr:uid="{00000000-0005-0000-0000-0000B4410000}"/>
    <cellStyle name="Style 36 2 2 5" xfId="16600" xr:uid="{00000000-0005-0000-0000-0000B5410000}"/>
    <cellStyle name="Style 36 2 2 5 2" xfId="16601" xr:uid="{00000000-0005-0000-0000-0000B6410000}"/>
    <cellStyle name="Style 36 2 2 6" xfId="16602" xr:uid="{00000000-0005-0000-0000-0000B7410000}"/>
    <cellStyle name="Style 36 2 2 6 2" xfId="16603" xr:uid="{00000000-0005-0000-0000-0000B8410000}"/>
    <cellStyle name="Style 36 2 2 7" xfId="16604" xr:uid="{00000000-0005-0000-0000-0000B9410000}"/>
    <cellStyle name="Style 36 2 2 7 2" xfId="16605" xr:uid="{00000000-0005-0000-0000-0000BA410000}"/>
    <cellStyle name="Style 36 2 2 8" xfId="16606" xr:uid="{00000000-0005-0000-0000-0000BB410000}"/>
    <cellStyle name="Style 36 2 3" xfId="16607" xr:uid="{00000000-0005-0000-0000-0000BC410000}"/>
    <cellStyle name="Style 36 2 3 2" xfId="16608" xr:uid="{00000000-0005-0000-0000-0000BD410000}"/>
    <cellStyle name="Style 36 2 3 2 2" xfId="16609" xr:uid="{00000000-0005-0000-0000-0000BE410000}"/>
    <cellStyle name="Style 36 2 3 3" xfId="16610" xr:uid="{00000000-0005-0000-0000-0000BF410000}"/>
    <cellStyle name="Style 36 2 3 3 2" xfId="16611" xr:uid="{00000000-0005-0000-0000-0000C0410000}"/>
    <cellStyle name="Style 36 2 3 4" xfId="16612" xr:uid="{00000000-0005-0000-0000-0000C1410000}"/>
    <cellStyle name="Style 36 2 3 4 2" xfId="16613" xr:uid="{00000000-0005-0000-0000-0000C2410000}"/>
    <cellStyle name="Style 36 2 3 5" xfId="16614" xr:uid="{00000000-0005-0000-0000-0000C3410000}"/>
    <cellStyle name="Style 36 2 3 5 2" xfId="16615" xr:uid="{00000000-0005-0000-0000-0000C4410000}"/>
    <cellStyle name="Style 36 2 3 6" xfId="16616" xr:uid="{00000000-0005-0000-0000-0000C5410000}"/>
    <cellStyle name="Style 36 2 3 6 2" xfId="16617" xr:uid="{00000000-0005-0000-0000-0000C6410000}"/>
    <cellStyle name="Style 36 2 3 7" xfId="16618" xr:uid="{00000000-0005-0000-0000-0000C7410000}"/>
    <cellStyle name="Style 36 2 3 7 2" xfId="16619" xr:uid="{00000000-0005-0000-0000-0000C8410000}"/>
    <cellStyle name="Style 36 2 3 8" xfId="16620" xr:uid="{00000000-0005-0000-0000-0000C9410000}"/>
    <cellStyle name="Style 36 2 4" xfId="16621" xr:uid="{00000000-0005-0000-0000-0000CA410000}"/>
    <cellStyle name="Style 36 2 4 2" xfId="16622" xr:uid="{00000000-0005-0000-0000-0000CB410000}"/>
    <cellStyle name="Style 36 2 4 2 2" xfId="16623" xr:uid="{00000000-0005-0000-0000-0000CC410000}"/>
    <cellStyle name="Style 36 2 4 3" xfId="16624" xr:uid="{00000000-0005-0000-0000-0000CD410000}"/>
    <cellStyle name="Style 36 2 4 3 2" xfId="16625" xr:uid="{00000000-0005-0000-0000-0000CE410000}"/>
    <cellStyle name="Style 36 2 4 4" xfId="16626" xr:uid="{00000000-0005-0000-0000-0000CF410000}"/>
    <cellStyle name="Style 36 2 4 4 2" xfId="16627" xr:uid="{00000000-0005-0000-0000-0000D0410000}"/>
    <cellStyle name="Style 36 2 4 5" xfId="16628" xr:uid="{00000000-0005-0000-0000-0000D1410000}"/>
    <cellStyle name="Style 36 2 4 5 2" xfId="16629" xr:uid="{00000000-0005-0000-0000-0000D2410000}"/>
    <cellStyle name="Style 36 2 4 6" xfId="16630" xr:uid="{00000000-0005-0000-0000-0000D3410000}"/>
    <cellStyle name="Style 36 2 4 6 2" xfId="16631" xr:uid="{00000000-0005-0000-0000-0000D4410000}"/>
    <cellStyle name="Style 36 2 4 7" xfId="16632" xr:uid="{00000000-0005-0000-0000-0000D5410000}"/>
    <cellStyle name="Style 36 2 4 7 2" xfId="16633" xr:uid="{00000000-0005-0000-0000-0000D6410000}"/>
    <cellStyle name="Style 36 2 4 8" xfId="16634" xr:uid="{00000000-0005-0000-0000-0000D7410000}"/>
    <cellStyle name="Style 36 2 5" xfId="16635" xr:uid="{00000000-0005-0000-0000-0000D8410000}"/>
    <cellStyle name="Style 36 2 5 2" xfId="16636" xr:uid="{00000000-0005-0000-0000-0000D9410000}"/>
    <cellStyle name="Style 36 2 5 2 2" xfId="16637" xr:uid="{00000000-0005-0000-0000-0000DA410000}"/>
    <cellStyle name="Style 36 2 5 3" xfId="16638" xr:uid="{00000000-0005-0000-0000-0000DB410000}"/>
    <cellStyle name="Style 36 2 5 3 2" xfId="16639" xr:uid="{00000000-0005-0000-0000-0000DC410000}"/>
    <cellStyle name="Style 36 2 5 4" xfId="16640" xr:uid="{00000000-0005-0000-0000-0000DD410000}"/>
    <cellStyle name="Style 36 2 5 4 2" xfId="16641" xr:uid="{00000000-0005-0000-0000-0000DE410000}"/>
    <cellStyle name="Style 36 2 5 5" xfId="16642" xr:uid="{00000000-0005-0000-0000-0000DF410000}"/>
    <cellStyle name="Style 36 2 5 5 2" xfId="16643" xr:uid="{00000000-0005-0000-0000-0000E0410000}"/>
    <cellStyle name="Style 36 2 5 6" xfId="16644" xr:uid="{00000000-0005-0000-0000-0000E1410000}"/>
    <cellStyle name="Style 36 2 5 6 2" xfId="16645" xr:uid="{00000000-0005-0000-0000-0000E2410000}"/>
    <cellStyle name="Style 36 2 5 7" xfId="16646" xr:uid="{00000000-0005-0000-0000-0000E3410000}"/>
    <cellStyle name="Style 36 2 5 7 2" xfId="16647" xr:uid="{00000000-0005-0000-0000-0000E4410000}"/>
    <cellStyle name="Style 36 2 5 8" xfId="16648" xr:uid="{00000000-0005-0000-0000-0000E5410000}"/>
    <cellStyle name="Style 36 2 6" xfId="16649" xr:uid="{00000000-0005-0000-0000-0000E6410000}"/>
    <cellStyle name="Style 36 2 6 2" xfId="16650" xr:uid="{00000000-0005-0000-0000-0000E7410000}"/>
    <cellStyle name="Style 36 2 6 2 2" xfId="16651" xr:uid="{00000000-0005-0000-0000-0000E8410000}"/>
    <cellStyle name="Style 36 2 6 3" xfId="16652" xr:uid="{00000000-0005-0000-0000-0000E9410000}"/>
    <cellStyle name="Style 36 2 6 3 2" xfId="16653" xr:uid="{00000000-0005-0000-0000-0000EA410000}"/>
    <cellStyle name="Style 36 2 6 4" xfId="16654" xr:uid="{00000000-0005-0000-0000-0000EB410000}"/>
    <cellStyle name="Style 36 2 6 4 2" xfId="16655" xr:uid="{00000000-0005-0000-0000-0000EC410000}"/>
    <cellStyle name="Style 36 2 6 5" xfId="16656" xr:uid="{00000000-0005-0000-0000-0000ED410000}"/>
    <cellStyle name="Style 36 2 6 5 2" xfId="16657" xr:uid="{00000000-0005-0000-0000-0000EE410000}"/>
    <cellStyle name="Style 36 2 6 6" xfId="16658" xr:uid="{00000000-0005-0000-0000-0000EF410000}"/>
    <cellStyle name="Style 36 2 6 6 2" xfId="16659" xr:uid="{00000000-0005-0000-0000-0000F0410000}"/>
    <cellStyle name="Style 36 2 6 7" xfId="16660" xr:uid="{00000000-0005-0000-0000-0000F1410000}"/>
    <cellStyle name="Style 36 2 6 7 2" xfId="16661" xr:uid="{00000000-0005-0000-0000-0000F2410000}"/>
    <cellStyle name="Style 36 2 6 8" xfId="16662" xr:uid="{00000000-0005-0000-0000-0000F3410000}"/>
    <cellStyle name="Style 36 2 7" xfId="16663" xr:uid="{00000000-0005-0000-0000-0000F4410000}"/>
    <cellStyle name="Style 36 2 7 2" xfId="16664" xr:uid="{00000000-0005-0000-0000-0000F5410000}"/>
    <cellStyle name="Style 36 2 8" xfId="16665" xr:uid="{00000000-0005-0000-0000-0000F6410000}"/>
    <cellStyle name="Style 36 2 8 2" xfId="16666" xr:uid="{00000000-0005-0000-0000-0000F7410000}"/>
    <cellStyle name="Style 36 2 9" xfId="16667" xr:uid="{00000000-0005-0000-0000-0000F8410000}"/>
    <cellStyle name="Style 36 2 9 2" xfId="16668" xr:uid="{00000000-0005-0000-0000-0000F9410000}"/>
    <cellStyle name="Style 36 3" xfId="16669" xr:uid="{00000000-0005-0000-0000-0000FA410000}"/>
    <cellStyle name="Style 36 3 2" xfId="16670" xr:uid="{00000000-0005-0000-0000-0000FB410000}"/>
    <cellStyle name="Style 36 3 2 2" xfId="16671" xr:uid="{00000000-0005-0000-0000-0000FC410000}"/>
    <cellStyle name="Style 36 3 3" xfId="16672" xr:uid="{00000000-0005-0000-0000-0000FD410000}"/>
    <cellStyle name="Style 36 3 3 2" xfId="16673" xr:uid="{00000000-0005-0000-0000-0000FE410000}"/>
    <cellStyle name="Style 36 3 4" xfId="16674" xr:uid="{00000000-0005-0000-0000-0000FF410000}"/>
    <cellStyle name="Style 36 3 4 2" xfId="16675" xr:uid="{00000000-0005-0000-0000-000000420000}"/>
    <cellStyle name="Style 36 3 5" xfId="16676" xr:uid="{00000000-0005-0000-0000-000001420000}"/>
    <cellStyle name="Style 36 3 5 2" xfId="16677" xr:uid="{00000000-0005-0000-0000-000002420000}"/>
    <cellStyle name="Style 36 3 6" xfId="16678" xr:uid="{00000000-0005-0000-0000-000003420000}"/>
    <cellStyle name="Style 36 3 6 2" xfId="16679" xr:uid="{00000000-0005-0000-0000-000004420000}"/>
    <cellStyle name="Style 36 3 7" xfId="16680" xr:uid="{00000000-0005-0000-0000-000005420000}"/>
    <cellStyle name="Style 36 3 7 2" xfId="16681" xr:uid="{00000000-0005-0000-0000-000006420000}"/>
    <cellStyle name="Style 36 3 8" xfId="16682" xr:uid="{00000000-0005-0000-0000-000007420000}"/>
    <cellStyle name="Style 36 4" xfId="16683" xr:uid="{00000000-0005-0000-0000-000008420000}"/>
    <cellStyle name="Style 36 4 2" xfId="16684" xr:uid="{00000000-0005-0000-0000-000009420000}"/>
    <cellStyle name="Style 36 4 2 2" xfId="16685" xr:uid="{00000000-0005-0000-0000-00000A420000}"/>
    <cellStyle name="Style 36 4 3" xfId="16686" xr:uid="{00000000-0005-0000-0000-00000B420000}"/>
    <cellStyle name="Style 36 4 3 2" xfId="16687" xr:uid="{00000000-0005-0000-0000-00000C420000}"/>
    <cellStyle name="Style 36 4 4" xfId="16688" xr:uid="{00000000-0005-0000-0000-00000D420000}"/>
    <cellStyle name="Style 36 4 4 2" xfId="16689" xr:uid="{00000000-0005-0000-0000-00000E420000}"/>
    <cellStyle name="Style 36 4 5" xfId="16690" xr:uid="{00000000-0005-0000-0000-00000F420000}"/>
    <cellStyle name="Style 36 4 5 2" xfId="16691" xr:uid="{00000000-0005-0000-0000-000010420000}"/>
    <cellStyle name="Style 36 4 6" xfId="16692" xr:uid="{00000000-0005-0000-0000-000011420000}"/>
    <cellStyle name="Style 36 4 6 2" xfId="16693" xr:uid="{00000000-0005-0000-0000-000012420000}"/>
    <cellStyle name="Style 36 4 7" xfId="16694" xr:uid="{00000000-0005-0000-0000-000013420000}"/>
    <cellStyle name="Style 36 4 7 2" xfId="16695" xr:uid="{00000000-0005-0000-0000-000014420000}"/>
    <cellStyle name="Style 36 4 8" xfId="16696" xr:uid="{00000000-0005-0000-0000-000015420000}"/>
    <cellStyle name="Style 36 5" xfId="16697" xr:uid="{00000000-0005-0000-0000-000016420000}"/>
    <cellStyle name="Style 36 5 2" xfId="16698" xr:uid="{00000000-0005-0000-0000-000017420000}"/>
    <cellStyle name="Style 36 5 2 2" xfId="16699" xr:uid="{00000000-0005-0000-0000-000018420000}"/>
    <cellStyle name="Style 36 5 3" xfId="16700" xr:uid="{00000000-0005-0000-0000-000019420000}"/>
    <cellStyle name="Style 36 5 3 2" xfId="16701" xr:uid="{00000000-0005-0000-0000-00001A420000}"/>
    <cellStyle name="Style 36 5 4" xfId="16702" xr:uid="{00000000-0005-0000-0000-00001B420000}"/>
    <cellStyle name="Style 36 5 4 2" xfId="16703" xr:uid="{00000000-0005-0000-0000-00001C420000}"/>
    <cellStyle name="Style 36 5 5" xfId="16704" xr:uid="{00000000-0005-0000-0000-00001D420000}"/>
    <cellStyle name="Style 36 5 5 2" xfId="16705" xr:uid="{00000000-0005-0000-0000-00001E420000}"/>
    <cellStyle name="Style 36 5 6" xfId="16706" xr:uid="{00000000-0005-0000-0000-00001F420000}"/>
    <cellStyle name="Style 36 5 6 2" xfId="16707" xr:uid="{00000000-0005-0000-0000-000020420000}"/>
    <cellStyle name="Style 36 5 7" xfId="16708" xr:uid="{00000000-0005-0000-0000-000021420000}"/>
    <cellStyle name="Style 36 5 7 2" xfId="16709" xr:uid="{00000000-0005-0000-0000-000022420000}"/>
    <cellStyle name="Style 36 5 8" xfId="16710" xr:uid="{00000000-0005-0000-0000-000023420000}"/>
    <cellStyle name="Style 36 6" xfId="16711" xr:uid="{00000000-0005-0000-0000-000024420000}"/>
    <cellStyle name="Style 36 6 2" xfId="16712" xr:uid="{00000000-0005-0000-0000-000025420000}"/>
    <cellStyle name="Style 36 6 2 2" xfId="16713" xr:uid="{00000000-0005-0000-0000-000026420000}"/>
    <cellStyle name="Style 36 6 3" xfId="16714" xr:uid="{00000000-0005-0000-0000-000027420000}"/>
    <cellStyle name="Style 36 6 3 2" xfId="16715" xr:uid="{00000000-0005-0000-0000-000028420000}"/>
    <cellStyle name="Style 36 6 4" xfId="16716" xr:uid="{00000000-0005-0000-0000-000029420000}"/>
    <cellStyle name="Style 36 6 4 2" xfId="16717" xr:uid="{00000000-0005-0000-0000-00002A420000}"/>
    <cellStyle name="Style 36 6 5" xfId="16718" xr:uid="{00000000-0005-0000-0000-00002B420000}"/>
    <cellStyle name="Style 36 6 5 2" xfId="16719" xr:uid="{00000000-0005-0000-0000-00002C420000}"/>
    <cellStyle name="Style 36 6 6" xfId="16720" xr:uid="{00000000-0005-0000-0000-00002D420000}"/>
    <cellStyle name="Style 36 6 6 2" xfId="16721" xr:uid="{00000000-0005-0000-0000-00002E420000}"/>
    <cellStyle name="Style 36 6 7" xfId="16722" xr:uid="{00000000-0005-0000-0000-00002F420000}"/>
    <cellStyle name="Style 36 6 7 2" xfId="16723" xr:uid="{00000000-0005-0000-0000-000030420000}"/>
    <cellStyle name="Style 36 6 8" xfId="16724" xr:uid="{00000000-0005-0000-0000-000031420000}"/>
    <cellStyle name="Style 36 7" xfId="16725" xr:uid="{00000000-0005-0000-0000-000032420000}"/>
    <cellStyle name="Style 36 7 2" xfId="16726" xr:uid="{00000000-0005-0000-0000-000033420000}"/>
    <cellStyle name="Style 36 7 2 2" xfId="16727" xr:uid="{00000000-0005-0000-0000-000034420000}"/>
    <cellStyle name="Style 36 7 3" xfId="16728" xr:uid="{00000000-0005-0000-0000-000035420000}"/>
    <cellStyle name="Style 36 7 3 2" xfId="16729" xr:uid="{00000000-0005-0000-0000-000036420000}"/>
    <cellStyle name="Style 36 7 4" xfId="16730" xr:uid="{00000000-0005-0000-0000-000037420000}"/>
    <cellStyle name="Style 36 7 4 2" xfId="16731" xr:uid="{00000000-0005-0000-0000-000038420000}"/>
    <cellStyle name="Style 36 7 5" xfId="16732" xr:uid="{00000000-0005-0000-0000-000039420000}"/>
    <cellStyle name="Style 36 7 5 2" xfId="16733" xr:uid="{00000000-0005-0000-0000-00003A420000}"/>
    <cellStyle name="Style 36 7 6" xfId="16734" xr:uid="{00000000-0005-0000-0000-00003B420000}"/>
    <cellStyle name="Style 36 7 6 2" xfId="16735" xr:uid="{00000000-0005-0000-0000-00003C420000}"/>
    <cellStyle name="Style 36 7 7" xfId="16736" xr:uid="{00000000-0005-0000-0000-00003D420000}"/>
    <cellStyle name="Style 36 7 7 2" xfId="16737" xr:uid="{00000000-0005-0000-0000-00003E420000}"/>
    <cellStyle name="Style 36 7 8" xfId="16738" xr:uid="{00000000-0005-0000-0000-00003F420000}"/>
    <cellStyle name="Style 36 8" xfId="16739" xr:uid="{00000000-0005-0000-0000-000040420000}"/>
    <cellStyle name="Style 36 8 2" xfId="16740" xr:uid="{00000000-0005-0000-0000-000041420000}"/>
    <cellStyle name="Style 36 9" xfId="16741" xr:uid="{00000000-0005-0000-0000-000042420000}"/>
    <cellStyle name="Style 36 9 2" xfId="16742" xr:uid="{00000000-0005-0000-0000-000043420000}"/>
    <cellStyle name="Style 37" xfId="16743" xr:uid="{00000000-0005-0000-0000-000044420000}"/>
    <cellStyle name="Style 37 10" xfId="16744" xr:uid="{00000000-0005-0000-0000-000045420000}"/>
    <cellStyle name="Style 37 10 2" xfId="16745" xr:uid="{00000000-0005-0000-0000-000046420000}"/>
    <cellStyle name="Style 37 11" xfId="16746" xr:uid="{00000000-0005-0000-0000-000047420000}"/>
    <cellStyle name="Style 37 11 2" xfId="16747" xr:uid="{00000000-0005-0000-0000-000048420000}"/>
    <cellStyle name="Style 37 12" xfId="16748" xr:uid="{00000000-0005-0000-0000-000049420000}"/>
    <cellStyle name="Style 37 12 2" xfId="16749" xr:uid="{00000000-0005-0000-0000-00004A420000}"/>
    <cellStyle name="Style 37 13" xfId="16750" xr:uid="{00000000-0005-0000-0000-00004B420000}"/>
    <cellStyle name="Style 37 13 2" xfId="16751" xr:uid="{00000000-0005-0000-0000-00004C420000}"/>
    <cellStyle name="Style 37 14" xfId="16752" xr:uid="{00000000-0005-0000-0000-00004D420000}"/>
    <cellStyle name="Style 37 2" xfId="16753" xr:uid="{00000000-0005-0000-0000-00004E420000}"/>
    <cellStyle name="Style 37 2 10" xfId="16754" xr:uid="{00000000-0005-0000-0000-00004F420000}"/>
    <cellStyle name="Style 37 2 10 2" xfId="16755" xr:uid="{00000000-0005-0000-0000-000050420000}"/>
    <cellStyle name="Style 37 2 11" xfId="16756" xr:uid="{00000000-0005-0000-0000-000051420000}"/>
    <cellStyle name="Style 37 2 11 2" xfId="16757" xr:uid="{00000000-0005-0000-0000-000052420000}"/>
    <cellStyle name="Style 37 2 12" xfId="16758" xr:uid="{00000000-0005-0000-0000-000053420000}"/>
    <cellStyle name="Style 37 2 12 2" xfId="16759" xr:uid="{00000000-0005-0000-0000-000054420000}"/>
    <cellStyle name="Style 37 2 13" xfId="16760" xr:uid="{00000000-0005-0000-0000-000055420000}"/>
    <cellStyle name="Style 37 2 2" xfId="16761" xr:uid="{00000000-0005-0000-0000-000056420000}"/>
    <cellStyle name="Style 37 2 2 2" xfId="16762" xr:uid="{00000000-0005-0000-0000-000057420000}"/>
    <cellStyle name="Style 37 2 2 2 2" xfId="16763" xr:uid="{00000000-0005-0000-0000-000058420000}"/>
    <cellStyle name="Style 37 2 2 3" xfId="16764" xr:uid="{00000000-0005-0000-0000-000059420000}"/>
    <cellStyle name="Style 37 2 2 3 2" xfId="16765" xr:uid="{00000000-0005-0000-0000-00005A420000}"/>
    <cellStyle name="Style 37 2 2 4" xfId="16766" xr:uid="{00000000-0005-0000-0000-00005B420000}"/>
    <cellStyle name="Style 37 2 2 4 2" xfId="16767" xr:uid="{00000000-0005-0000-0000-00005C420000}"/>
    <cellStyle name="Style 37 2 2 5" xfId="16768" xr:uid="{00000000-0005-0000-0000-00005D420000}"/>
    <cellStyle name="Style 37 2 2 5 2" xfId="16769" xr:uid="{00000000-0005-0000-0000-00005E420000}"/>
    <cellStyle name="Style 37 2 2 6" xfId="16770" xr:uid="{00000000-0005-0000-0000-00005F420000}"/>
    <cellStyle name="Style 37 2 2 6 2" xfId="16771" xr:uid="{00000000-0005-0000-0000-000060420000}"/>
    <cellStyle name="Style 37 2 2 7" xfId="16772" xr:uid="{00000000-0005-0000-0000-000061420000}"/>
    <cellStyle name="Style 37 2 2 7 2" xfId="16773" xr:uid="{00000000-0005-0000-0000-000062420000}"/>
    <cellStyle name="Style 37 2 2 8" xfId="16774" xr:uid="{00000000-0005-0000-0000-000063420000}"/>
    <cellStyle name="Style 37 2 3" xfId="16775" xr:uid="{00000000-0005-0000-0000-000064420000}"/>
    <cellStyle name="Style 37 2 3 2" xfId="16776" xr:uid="{00000000-0005-0000-0000-000065420000}"/>
    <cellStyle name="Style 37 2 3 2 2" xfId="16777" xr:uid="{00000000-0005-0000-0000-000066420000}"/>
    <cellStyle name="Style 37 2 3 3" xfId="16778" xr:uid="{00000000-0005-0000-0000-000067420000}"/>
    <cellStyle name="Style 37 2 3 3 2" xfId="16779" xr:uid="{00000000-0005-0000-0000-000068420000}"/>
    <cellStyle name="Style 37 2 3 4" xfId="16780" xr:uid="{00000000-0005-0000-0000-000069420000}"/>
    <cellStyle name="Style 37 2 3 4 2" xfId="16781" xr:uid="{00000000-0005-0000-0000-00006A420000}"/>
    <cellStyle name="Style 37 2 3 5" xfId="16782" xr:uid="{00000000-0005-0000-0000-00006B420000}"/>
    <cellStyle name="Style 37 2 3 5 2" xfId="16783" xr:uid="{00000000-0005-0000-0000-00006C420000}"/>
    <cellStyle name="Style 37 2 3 6" xfId="16784" xr:uid="{00000000-0005-0000-0000-00006D420000}"/>
    <cellStyle name="Style 37 2 3 6 2" xfId="16785" xr:uid="{00000000-0005-0000-0000-00006E420000}"/>
    <cellStyle name="Style 37 2 3 7" xfId="16786" xr:uid="{00000000-0005-0000-0000-00006F420000}"/>
    <cellStyle name="Style 37 2 3 7 2" xfId="16787" xr:uid="{00000000-0005-0000-0000-000070420000}"/>
    <cellStyle name="Style 37 2 3 8" xfId="16788" xr:uid="{00000000-0005-0000-0000-000071420000}"/>
    <cellStyle name="Style 37 2 4" xfId="16789" xr:uid="{00000000-0005-0000-0000-000072420000}"/>
    <cellStyle name="Style 37 2 4 2" xfId="16790" xr:uid="{00000000-0005-0000-0000-000073420000}"/>
    <cellStyle name="Style 37 2 4 2 2" xfId="16791" xr:uid="{00000000-0005-0000-0000-000074420000}"/>
    <cellStyle name="Style 37 2 4 3" xfId="16792" xr:uid="{00000000-0005-0000-0000-000075420000}"/>
    <cellStyle name="Style 37 2 4 3 2" xfId="16793" xr:uid="{00000000-0005-0000-0000-000076420000}"/>
    <cellStyle name="Style 37 2 4 4" xfId="16794" xr:uid="{00000000-0005-0000-0000-000077420000}"/>
    <cellStyle name="Style 37 2 4 4 2" xfId="16795" xr:uid="{00000000-0005-0000-0000-000078420000}"/>
    <cellStyle name="Style 37 2 4 5" xfId="16796" xr:uid="{00000000-0005-0000-0000-000079420000}"/>
    <cellStyle name="Style 37 2 4 5 2" xfId="16797" xr:uid="{00000000-0005-0000-0000-00007A420000}"/>
    <cellStyle name="Style 37 2 4 6" xfId="16798" xr:uid="{00000000-0005-0000-0000-00007B420000}"/>
    <cellStyle name="Style 37 2 4 6 2" xfId="16799" xr:uid="{00000000-0005-0000-0000-00007C420000}"/>
    <cellStyle name="Style 37 2 4 7" xfId="16800" xr:uid="{00000000-0005-0000-0000-00007D420000}"/>
    <cellStyle name="Style 37 2 4 7 2" xfId="16801" xr:uid="{00000000-0005-0000-0000-00007E420000}"/>
    <cellStyle name="Style 37 2 4 8" xfId="16802" xr:uid="{00000000-0005-0000-0000-00007F420000}"/>
    <cellStyle name="Style 37 2 5" xfId="16803" xr:uid="{00000000-0005-0000-0000-000080420000}"/>
    <cellStyle name="Style 37 2 5 2" xfId="16804" xr:uid="{00000000-0005-0000-0000-000081420000}"/>
    <cellStyle name="Style 37 2 5 2 2" xfId="16805" xr:uid="{00000000-0005-0000-0000-000082420000}"/>
    <cellStyle name="Style 37 2 5 3" xfId="16806" xr:uid="{00000000-0005-0000-0000-000083420000}"/>
    <cellStyle name="Style 37 2 5 3 2" xfId="16807" xr:uid="{00000000-0005-0000-0000-000084420000}"/>
    <cellStyle name="Style 37 2 5 4" xfId="16808" xr:uid="{00000000-0005-0000-0000-000085420000}"/>
    <cellStyle name="Style 37 2 5 4 2" xfId="16809" xr:uid="{00000000-0005-0000-0000-000086420000}"/>
    <cellStyle name="Style 37 2 5 5" xfId="16810" xr:uid="{00000000-0005-0000-0000-000087420000}"/>
    <cellStyle name="Style 37 2 5 5 2" xfId="16811" xr:uid="{00000000-0005-0000-0000-000088420000}"/>
    <cellStyle name="Style 37 2 5 6" xfId="16812" xr:uid="{00000000-0005-0000-0000-000089420000}"/>
    <cellStyle name="Style 37 2 5 6 2" xfId="16813" xr:uid="{00000000-0005-0000-0000-00008A420000}"/>
    <cellStyle name="Style 37 2 5 7" xfId="16814" xr:uid="{00000000-0005-0000-0000-00008B420000}"/>
    <cellStyle name="Style 37 2 5 7 2" xfId="16815" xr:uid="{00000000-0005-0000-0000-00008C420000}"/>
    <cellStyle name="Style 37 2 5 8" xfId="16816" xr:uid="{00000000-0005-0000-0000-00008D420000}"/>
    <cellStyle name="Style 37 2 6" xfId="16817" xr:uid="{00000000-0005-0000-0000-00008E420000}"/>
    <cellStyle name="Style 37 2 6 2" xfId="16818" xr:uid="{00000000-0005-0000-0000-00008F420000}"/>
    <cellStyle name="Style 37 2 6 2 2" xfId="16819" xr:uid="{00000000-0005-0000-0000-000090420000}"/>
    <cellStyle name="Style 37 2 6 3" xfId="16820" xr:uid="{00000000-0005-0000-0000-000091420000}"/>
    <cellStyle name="Style 37 2 6 3 2" xfId="16821" xr:uid="{00000000-0005-0000-0000-000092420000}"/>
    <cellStyle name="Style 37 2 6 4" xfId="16822" xr:uid="{00000000-0005-0000-0000-000093420000}"/>
    <cellStyle name="Style 37 2 6 4 2" xfId="16823" xr:uid="{00000000-0005-0000-0000-000094420000}"/>
    <cellStyle name="Style 37 2 6 5" xfId="16824" xr:uid="{00000000-0005-0000-0000-000095420000}"/>
    <cellStyle name="Style 37 2 6 5 2" xfId="16825" xr:uid="{00000000-0005-0000-0000-000096420000}"/>
    <cellStyle name="Style 37 2 6 6" xfId="16826" xr:uid="{00000000-0005-0000-0000-000097420000}"/>
    <cellStyle name="Style 37 2 6 6 2" xfId="16827" xr:uid="{00000000-0005-0000-0000-000098420000}"/>
    <cellStyle name="Style 37 2 6 7" xfId="16828" xr:uid="{00000000-0005-0000-0000-000099420000}"/>
    <cellStyle name="Style 37 2 6 7 2" xfId="16829" xr:uid="{00000000-0005-0000-0000-00009A420000}"/>
    <cellStyle name="Style 37 2 6 8" xfId="16830" xr:uid="{00000000-0005-0000-0000-00009B420000}"/>
    <cellStyle name="Style 37 2 7" xfId="16831" xr:uid="{00000000-0005-0000-0000-00009C420000}"/>
    <cellStyle name="Style 37 2 7 2" xfId="16832" xr:uid="{00000000-0005-0000-0000-00009D420000}"/>
    <cellStyle name="Style 37 2 8" xfId="16833" xr:uid="{00000000-0005-0000-0000-00009E420000}"/>
    <cellStyle name="Style 37 2 8 2" xfId="16834" xr:uid="{00000000-0005-0000-0000-00009F420000}"/>
    <cellStyle name="Style 37 2 9" xfId="16835" xr:uid="{00000000-0005-0000-0000-0000A0420000}"/>
    <cellStyle name="Style 37 2 9 2" xfId="16836" xr:uid="{00000000-0005-0000-0000-0000A1420000}"/>
    <cellStyle name="Style 37 3" xfId="16837" xr:uid="{00000000-0005-0000-0000-0000A2420000}"/>
    <cellStyle name="Style 37 3 2" xfId="16838" xr:uid="{00000000-0005-0000-0000-0000A3420000}"/>
    <cellStyle name="Style 37 3 2 2" xfId="16839" xr:uid="{00000000-0005-0000-0000-0000A4420000}"/>
    <cellStyle name="Style 37 3 3" xfId="16840" xr:uid="{00000000-0005-0000-0000-0000A5420000}"/>
    <cellStyle name="Style 37 3 3 2" xfId="16841" xr:uid="{00000000-0005-0000-0000-0000A6420000}"/>
    <cellStyle name="Style 37 3 4" xfId="16842" xr:uid="{00000000-0005-0000-0000-0000A7420000}"/>
    <cellStyle name="Style 37 3 4 2" xfId="16843" xr:uid="{00000000-0005-0000-0000-0000A8420000}"/>
    <cellStyle name="Style 37 3 5" xfId="16844" xr:uid="{00000000-0005-0000-0000-0000A9420000}"/>
    <cellStyle name="Style 37 3 5 2" xfId="16845" xr:uid="{00000000-0005-0000-0000-0000AA420000}"/>
    <cellStyle name="Style 37 3 6" xfId="16846" xr:uid="{00000000-0005-0000-0000-0000AB420000}"/>
    <cellStyle name="Style 37 3 6 2" xfId="16847" xr:uid="{00000000-0005-0000-0000-0000AC420000}"/>
    <cellStyle name="Style 37 3 7" xfId="16848" xr:uid="{00000000-0005-0000-0000-0000AD420000}"/>
    <cellStyle name="Style 37 3 7 2" xfId="16849" xr:uid="{00000000-0005-0000-0000-0000AE420000}"/>
    <cellStyle name="Style 37 3 8" xfId="16850" xr:uid="{00000000-0005-0000-0000-0000AF420000}"/>
    <cellStyle name="Style 37 4" xfId="16851" xr:uid="{00000000-0005-0000-0000-0000B0420000}"/>
    <cellStyle name="Style 37 4 2" xfId="16852" xr:uid="{00000000-0005-0000-0000-0000B1420000}"/>
    <cellStyle name="Style 37 4 2 2" xfId="16853" xr:uid="{00000000-0005-0000-0000-0000B2420000}"/>
    <cellStyle name="Style 37 4 3" xfId="16854" xr:uid="{00000000-0005-0000-0000-0000B3420000}"/>
    <cellStyle name="Style 37 4 3 2" xfId="16855" xr:uid="{00000000-0005-0000-0000-0000B4420000}"/>
    <cellStyle name="Style 37 4 4" xfId="16856" xr:uid="{00000000-0005-0000-0000-0000B5420000}"/>
    <cellStyle name="Style 37 4 4 2" xfId="16857" xr:uid="{00000000-0005-0000-0000-0000B6420000}"/>
    <cellStyle name="Style 37 4 5" xfId="16858" xr:uid="{00000000-0005-0000-0000-0000B7420000}"/>
    <cellStyle name="Style 37 4 5 2" xfId="16859" xr:uid="{00000000-0005-0000-0000-0000B8420000}"/>
    <cellStyle name="Style 37 4 6" xfId="16860" xr:uid="{00000000-0005-0000-0000-0000B9420000}"/>
    <cellStyle name="Style 37 4 6 2" xfId="16861" xr:uid="{00000000-0005-0000-0000-0000BA420000}"/>
    <cellStyle name="Style 37 4 7" xfId="16862" xr:uid="{00000000-0005-0000-0000-0000BB420000}"/>
    <cellStyle name="Style 37 4 7 2" xfId="16863" xr:uid="{00000000-0005-0000-0000-0000BC420000}"/>
    <cellStyle name="Style 37 4 8" xfId="16864" xr:uid="{00000000-0005-0000-0000-0000BD420000}"/>
    <cellStyle name="Style 37 5" xfId="16865" xr:uid="{00000000-0005-0000-0000-0000BE420000}"/>
    <cellStyle name="Style 37 5 2" xfId="16866" xr:uid="{00000000-0005-0000-0000-0000BF420000}"/>
    <cellStyle name="Style 37 5 2 2" xfId="16867" xr:uid="{00000000-0005-0000-0000-0000C0420000}"/>
    <cellStyle name="Style 37 5 3" xfId="16868" xr:uid="{00000000-0005-0000-0000-0000C1420000}"/>
    <cellStyle name="Style 37 5 3 2" xfId="16869" xr:uid="{00000000-0005-0000-0000-0000C2420000}"/>
    <cellStyle name="Style 37 5 4" xfId="16870" xr:uid="{00000000-0005-0000-0000-0000C3420000}"/>
    <cellStyle name="Style 37 5 4 2" xfId="16871" xr:uid="{00000000-0005-0000-0000-0000C4420000}"/>
    <cellStyle name="Style 37 5 5" xfId="16872" xr:uid="{00000000-0005-0000-0000-0000C5420000}"/>
    <cellStyle name="Style 37 5 5 2" xfId="16873" xr:uid="{00000000-0005-0000-0000-0000C6420000}"/>
    <cellStyle name="Style 37 5 6" xfId="16874" xr:uid="{00000000-0005-0000-0000-0000C7420000}"/>
    <cellStyle name="Style 37 5 6 2" xfId="16875" xr:uid="{00000000-0005-0000-0000-0000C8420000}"/>
    <cellStyle name="Style 37 5 7" xfId="16876" xr:uid="{00000000-0005-0000-0000-0000C9420000}"/>
    <cellStyle name="Style 37 5 7 2" xfId="16877" xr:uid="{00000000-0005-0000-0000-0000CA420000}"/>
    <cellStyle name="Style 37 5 8" xfId="16878" xr:uid="{00000000-0005-0000-0000-0000CB420000}"/>
    <cellStyle name="Style 37 6" xfId="16879" xr:uid="{00000000-0005-0000-0000-0000CC420000}"/>
    <cellStyle name="Style 37 6 2" xfId="16880" xr:uid="{00000000-0005-0000-0000-0000CD420000}"/>
    <cellStyle name="Style 37 6 2 2" xfId="16881" xr:uid="{00000000-0005-0000-0000-0000CE420000}"/>
    <cellStyle name="Style 37 6 3" xfId="16882" xr:uid="{00000000-0005-0000-0000-0000CF420000}"/>
    <cellStyle name="Style 37 6 3 2" xfId="16883" xr:uid="{00000000-0005-0000-0000-0000D0420000}"/>
    <cellStyle name="Style 37 6 4" xfId="16884" xr:uid="{00000000-0005-0000-0000-0000D1420000}"/>
    <cellStyle name="Style 37 6 4 2" xfId="16885" xr:uid="{00000000-0005-0000-0000-0000D2420000}"/>
    <cellStyle name="Style 37 6 5" xfId="16886" xr:uid="{00000000-0005-0000-0000-0000D3420000}"/>
    <cellStyle name="Style 37 6 5 2" xfId="16887" xr:uid="{00000000-0005-0000-0000-0000D4420000}"/>
    <cellStyle name="Style 37 6 6" xfId="16888" xr:uid="{00000000-0005-0000-0000-0000D5420000}"/>
    <cellStyle name="Style 37 6 6 2" xfId="16889" xr:uid="{00000000-0005-0000-0000-0000D6420000}"/>
    <cellStyle name="Style 37 6 7" xfId="16890" xr:uid="{00000000-0005-0000-0000-0000D7420000}"/>
    <cellStyle name="Style 37 6 7 2" xfId="16891" xr:uid="{00000000-0005-0000-0000-0000D8420000}"/>
    <cellStyle name="Style 37 6 8" xfId="16892" xr:uid="{00000000-0005-0000-0000-0000D9420000}"/>
    <cellStyle name="Style 37 7" xfId="16893" xr:uid="{00000000-0005-0000-0000-0000DA420000}"/>
    <cellStyle name="Style 37 7 2" xfId="16894" xr:uid="{00000000-0005-0000-0000-0000DB420000}"/>
    <cellStyle name="Style 37 7 2 2" xfId="16895" xr:uid="{00000000-0005-0000-0000-0000DC420000}"/>
    <cellStyle name="Style 37 7 3" xfId="16896" xr:uid="{00000000-0005-0000-0000-0000DD420000}"/>
    <cellStyle name="Style 37 7 3 2" xfId="16897" xr:uid="{00000000-0005-0000-0000-0000DE420000}"/>
    <cellStyle name="Style 37 7 4" xfId="16898" xr:uid="{00000000-0005-0000-0000-0000DF420000}"/>
    <cellStyle name="Style 37 7 4 2" xfId="16899" xr:uid="{00000000-0005-0000-0000-0000E0420000}"/>
    <cellStyle name="Style 37 7 5" xfId="16900" xr:uid="{00000000-0005-0000-0000-0000E1420000}"/>
    <cellStyle name="Style 37 7 5 2" xfId="16901" xr:uid="{00000000-0005-0000-0000-0000E2420000}"/>
    <cellStyle name="Style 37 7 6" xfId="16902" xr:uid="{00000000-0005-0000-0000-0000E3420000}"/>
    <cellStyle name="Style 37 7 6 2" xfId="16903" xr:uid="{00000000-0005-0000-0000-0000E4420000}"/>
    <cellStyle name="Style 37 7 7" xfId="16904" xr:uid="{00000000-0005-0000-0000-0000E5420000}"/>
    <cellStyle name="Style 37 7 7 2" xfId="16905" xr:uid="{00000000-0005-0000-0000-0000E6420000}"/>
    <cellStyle name="Style 37 7 8" xfId="16906" xr:uid="{00000000-0005-0000-0000-0000E7420000}"/>
    <cellStyle name="Style 37 8" xfId="16907" xr:uid="{00000000-0005-0000-0000-0000E8420000}"/>
    <cellStyle name="Style 37 8 2" xfId="16908" xr:uid="{00000000-0005-0000-0000-0000E9420000}"/>
    <cellStyle name="Style 37 9" xfId="16909" xr:uid="{00000000-0005-0000-0000-0000EA420000}"/>
    <cellStyle name="Style 37 9 2" xfId="16910" xr:uid="{00000000-0005-0000-0000-0000EB420000}"/>
    <cellStyle name="Style 38" xfId="16911" xr:uid="{00000000-0005-0000-0000-0000EC420000}"/>
    <cellStyle name="Style 38 10" xfId="16912" xr:uid="{00000000-0005-0000-0000-0000ED420000}"/>
    <cellStyle name="Style 38 10 2" xfId="16913" xr:uid="{00000000-0005-0000-0000-0000EE420000}"/>
    <cellStyle name="Style 38 11" xfId="16914" xr:uid="{00000000-0005-0000-0000-0000EF420000}"/>
    <cellStyle name="Style 38 11 2" xfId="16915" xr:uid="{00000000-0005-0000-0000-0000F0420000}"/>
    <cellStyle name="Style 38 12" xfId="16916" xr:uid="{00000000-0005-0000-0000-0000F1420000}"/>
    <cellStyle name="Style 38 12 2" xfId="16917" xr:uid="{00000000-0005-0000-0000-0000F2420000}"/>
    <cellStyle name="Style 38 13" xfId="16918" xr:uid="{00000000-0005-0000-0000-0000F3420000}"/>
    <cellStyle name="Style 38 13 2" xfId="16919" xr:uid="{00000000-0005-0000-0000-0000F4420000}"/>
    <cellStyle name="Style 38 14" xfId="16920" xr:uid="{00000000-0005-0000-0000-0000F5420000}"/>
    <cellStyle name="Style 38 2" xfId="16921" xr:uid="{00000000-0005-0000-0000-0000F6420000}"/>
    <cellStyle name="Style 38 2 10" xfId="16922" xr:uid="{00000000-0005-0000-0000-0000F7420000}"/>
    <cellStyle name="Style 38 2 10 2" xfId="16923" xr:uid="{00000000-0005-0000-0000-0000F8420000}"/>
    <cellStyle name="Style 38 2 11" xfId="16924" xr:uid="{00000000-0005-0000-0000-0000F9420000}"/>
    <cellStyle name="Style 38 2 11 2" xfId="16925" xr:uid="{00000000-0005-0000-0000-0000FA420000}"/>
    <cellStyle name="Style 38 2 12" xfId="16926" xr:uid="{00000000-0005-0000-0000-0000FB420000}"/>
    <cellStyle name="Style 38 2 12 2" xfId="16927" xr:uid="{00000000-0005-0000-0000-0000FC420000}"/>
    <cellStyle name="Style 38 2 13" xfId="16928" xr:uid="{00000000-0005-0000-0000-0000FD420000}"/>
    <cellStyle name="Style 38 2 2" xfId="16929" xr:uid="{00000000-0005-0000-0000-0000FE420000}"/>
    <cellStyle name="Style 38 2 2 2" xfId="16930" xr:uid="{00000000-0005-0000-0000-0000FF420000}"/>
    <cellStyle name="Style 38 2 2 2 2" xfId="16931" xr:uid="{00000000-0005-0000-0000-000000430000}"/>
    <cellStyle name="Style 38 2 2 3" xfId="16932" xr:uid="{00000000-0005-0000-0000-000001430000}"/>
    <cellStyle name="Style 38 2 2 3 2" xfId="16933" xr:uid="{00000000-0005-0000-0000-000002430000}"/>
    <cellStyle name="Style 38 2 2 4" xfId="16934" xr:uid="{00000000-0005-0000-0000-000003430000}"/>
    <cellStyle name="Style 38 2 2 4 2" xfId="16935" xr:uid="{00000000-0005-0000-0000-000004430000}"/>
    <cellStyle name="Style 38 2 2 5" xfId="16936" xr:uid="{00000000-0005-0000-0000-000005430000}"/>
    <cellStyle name="Style 38 2 2 5 2" xfId="16937" xr:uid="{00000000-0005-0000-0000-000006430000}"/>
    <cellStyle name="Style 38 2 2 6" xfId="16938" xr:uid="{00000000-0005-0000-0000-000007430000}"/>
    <cellStyle name="Style 38 2 2 6 2" xfId="16939" xr:uid="{00000000-0005-0000-0000-000008430000}"/>
    <cellStyle name="Style 38 2 2 7" xfId="16940" xr:uid="{00000000-0005-0000-0000-000009430000}"/>
    <cellStyle name="Style 38 2 2 7 2" xfId="16941" xr:uid="{00000000-0005-0000-0000-00000A430000}"/>
    <cellStyle name="Style 38 2 2 8" xfId="16942" xr:uid="{00000000-0005-0000-0000-00000B430000}"/>
    <cellStyle name="Style 38 2 3" xfId="16943" xr:uid="{00000000-0005-0000-0000-00000C430000}"/>
    <cellStyle name="Style 38 2 3 2" xfId="16944" xr:uid="{00000000-0005-0000-0000-00000D430000}"/>
    <cellStyle name="Style 38 2 3 2 2" xfId="16945" xr:uid="{00000000-0005-0000-0000-00000E430000}"/>
    <cellStyle name="Style 38 2 3 3" xfId="16946" xr:uid="{00000000-0005-0000-0000-00000F430000}"/>
    <cellStyle name="Style 38 2 3 3 2" xfId="16947" xr:uid="{00000000-0005-0000-0000-000010430000}"/>
    <cellStyle name="Style 38 2 3 4" xfId="16948" xr:uid="{00000000-0005-0000-0000-000011430000}"/>
    <cellStyle name="Style 38 2 3 4 2" xfId="16949" xr:uid="{00000000-0005-0000-0000-000012430000}"/>
    <cellStyle name="Style 38 2 3 5" xfId="16950" xr:uid="{00000000-0005-0000-0000-000013430000}"/>
    <cellStyle name="Style 38 2 3 5 2" xfId="16951" xr:uid="{00000000-0005-0000-0000-000014430000}"/>
    <cellStyle name="Style 38 2 3 6" xfId="16952" xr:uid="{00000000-0005-0000-0000-000015430000}"/>
    <cellStyle name="Style 38 2 3 6 2" xfId="16953" xr:uid="{00000000-0005-0000-0000-000016430000}"/>
    <cellStyle name="Style 38 2 3 7" xfId="16954" xr:uid="{00000000-0005-0000-0000-000017430000}"/>
    <cellStyle name="Style 38 2 3 7 2" xfId="16955" xr:uid="{00000000-0005-0000-0000-000018430000}"/>
    <cellStyle name="Style 38 2 3 8" xfId="16956" xr:uid="{00000000-0005-0000-0000-000019430000}"/>
    <cellStyle name="Style 38 2 4" xfId="16957" xr:uid="{00000000-0005-0000-0000-00001A430000}"/>
    <cellStyle name="Style 38 2 4 2" xfId="16958" xr:uid="{00000000-0005-0000-0000-00001B430000}"/>
    <cellStyle name="Style 38 2 4 2 2" xfId="16959" xr:uid="{00000000-0005-0000-0000-00001C430000}"/>
    <cellStyle name="Style 38 2 4 3" xfId="16960" xr:uid="{00000000-0005-0000-0000-00001D430000}"/>
    <cellStyle name="Style 38 2 4 3 2" xfId="16961" xr:uid="{00000000-0005-0000-0000-00001E430000}"/>
    <cellStyle name="Style 38 2 4 4" xfId="16962" xr:uid="{00000000-0005-0000-0000-00001F430000}"/>
    <cellStyle name="Style 38 2 4 4 2" xfId="16963" xr:uid="{00000000-0005-0000-0000-000020430000}"/>
    <cellStyle name="Style 38 2 4 5" xfId="16964" xr:uid="{00000000-0005-0000-0000-000021430000}"/>
    <cellStyle name="Style 38 2 4 5 2" xfId="16965" xr:uid="{00000000-0005-0000-0000-000022430000}"/>
    <cellStyle name="Style 38 2 4 6" xfId="16966" xr:uid="{00000000-0005-0000-0000-000023430000}"/>
    <cellStyle name="Style 38 2 4 6 2" xfId="16967" xr:uid="{00000000-0005-0000-0000-000024430000}"/>
    <cellStyle name="Style 38 2 4 7" xfId="16968" xr:uid="{00000000-0005-0000-0000-000025430000}"/>
    <cellStyle name="Style 38 2 4 7 2" xfId="16969" xr:uid="{00000000-0005-0000-0000-000026430000}"/>
    <cellStyle name="Style 38 2 4 8" xfId="16970" xr:uid="{00000000-0005-0000-0000-000027430000}"/>
    <cellStyle name="Style 38 2 5" xfId="16971" xr:uid="{00000000-0005-0000-0000-000028430000}"/>
    <cellStyle name="Style 38 2 5 2" xfId="16972" xr:uid="{00000000-0005-0000-0000-000029430000}"/>
    <cellStyle name="Style 38 2 5 2 2" xfId="16973" xr:uid="{00000000-0005-0000-0000-00002A430000}"/>
    <cellStyle name="Style 38 2 5 3" xfId="16974" xr:uid="{00000000-0005-0000-0000-00002B430000}"/>
    <cellStyle name="Style 38 2 5 3 2" xfId="16975" xr:uid="{00000000-0005-0000-0000-00002C430000}"/>
    <cellStyle name="Style 38 2 5 4" xfId="16976" xr:uid="{00000000-0005-0000-0000-00002D430000}"/>
    <cellStyle name="Style 38 2 5 4 2" xfId="16977" xr:uid="{00000000-0005-0000-0000-00002E430000}"/>
    <cellStyle name="Style 38 2 5 5" xfId="16978" xr:uid="{00000000-0005-0000-0000-00002F430000}"/>
    <cellStyle name="Style 38 2 5 5 2" xfId="16979" xr:uid="{00000000-0005-0000-0000-000030430000}"/>
    <cellStyle name="Style 38 2 5 6" xfId="16980" xr:uid="{00000000-0005-0000-0000-000031430000}"/>
    <cellStyle name="Style 38 2 5 6 2" xfId="16981" xr:uid="{00000000-0005-0000-0000-000032430000}"/>
    <cellStyle name="Style 38 2 5 7" xfId="16982" xr:uid="{00000000-0005-0000-0000-000033430000}"/>
    <cellStyle name="Style 38 2 5 7 2" xfId="16983" xr:uid="{00000000-0005-0000-0000-000034430000}"/>
    <cellStyle name="Style 38 2 5 8" xfId="16984" xr:uid="{00000000-0005-0000-0000-000035430000}"/>
    <cellStyle name="Style 38 2 6" xfId="16985" xr:uid="{00000000-0005-0000-0000-000036430000}"/>
    <cellStyle name="Style 38 2 6 2" xfId="16986" xr:uid="{00000000-0005-0000-0000-000037430000}"/>
    <cellStyle name="Style 38 2 6 2 2" xfId="16987" xr:uid="{00000000-0005-0000-0000-000038430000}"/>
    <cellStyle name="Style 38 2 6 3" xfId="16988" xr:uid="{00000000-0005-0000-0000-000039430000}"/>
    <cellStyle name="Style 38 2 6 3 2" xfId="16989" xr:uid="{00000000-0005-0000-0000-00003A430000}"/>
    <cellStyle name="Style 38 2 6 4" xfId="16990" xr:uid="{00000000-0005-0000-0000-00003B430000}"/>
    <cellStyle name="Style 38 2 6 4 2" xfId="16991" xr:uid="{00000000-0005-0000-0000-00003C430000}"/>
    <cellStyle name="Style 38 2 6 5" xfId="16992" xr:uid="{00000000-0005-0000-0000-00003D430000}"/>
    <cellStyle name="Style 38 2 6 5 2" xfId="16993" xr:uid="{00000000-0005-0000-0000-00003E430000}"/>
    <cellStyle name="Style 38 2 6 6" xfId="16994" xr:uid="{00000000-0005-0000-0000-00003F430000}"/>
    <cellStyle name="Style 38 2 6 6 2" xfId="16995" xr:uid="{00000000-0005-0000-0000-000040430000}"/>
    <cellStyle name="Style 38 2 6 7" xfId="16996" xr:uid="{00000000-0005-0000-0000-000041430000}"/>
    <cellStyle name="Style 38 2 6 7 2" xfId="16997" xr:uid="{00000000-0005-0000-0000-000042430000}"/>
    <cellStyle name="Style 38 2 6 8" xfId="16998" xr:uid="{00000000-0005-0000-0000-000043430000}"/>
    <cellStyle name="Style 38 2 7" xfId="16999" xr:uid="{00000000-0005-0000-0000-000044430000}"/>
    <cellStyle name="Style 38 2 7 2" xfId="17000" xr:uid="{00000000-0005-0000-0000-000045430000}"/>
    <cellStyle name="Style 38 2 8" xfId="17001" xr:uid="{00000000-0005-0000-0000-000046430000}"/>
    <cellStyle name="Style 38 2 8 2" xfId="17002" xr:uid="{00000000-0005-0000-0000-000047430000}"/>
    <cellStyle name="Style 38 2 9" xfId="17003" xr:uid="{00000000-0005-0000-0000-000048430000}"/>
    <cellStyle name="Style 38 2 9 2" xfId="17004" xr:uid="{00000000-0005-0000-0000-000049430000}"/>
    <cellStyle name="Style 38 3" xfId="17005" xr:uid="{00000000-0005-0000-0000-00004A430000}"/>
    <cellStyle name="Style 38 3 2" xfId="17006" xr:uid="{00000000-0005-0000-0000-00004B430000}"/>
    <cellStyle name="Style 38 3 2 2" xfId="17007" xr:uid="{00000000-0005-0000-0000-00004C430000}"/>
    <cellStyle name="Style 38 3 3" xfId="17008" xr:uid="{00000000-0005-0000-0000-00004D430000}"/>
    <cellStyle name="Style 38 3 3 2" xfId="17009" xr:uid="{00000000-0005-0000-0000-00004E430000}"/>
    <cellStyle name="Style 38 3 4" xfId="17010" xr:uid="{00000000-0005-0000-0000-00004F430000}"/>
    <cellStyle name="Style 38 3 4 2" xfId="17011" xr:uid="{00000000-0005-0000-0000-000050430000}"/>
    <cellStyle name="Style 38 3 5" xfId="17012" xr:uid="{00000000-0005-0000-0000-000051430000}"/>
    <cellStyle name="Style 38 3 5 2" xfId="17013" xr:uid="{00000000-0005-0000-0000-000052430000}"/>
    <cellStyle name="Style 38 3 6" xfId="17014" xr:uid="{00000000-0005-0000-0000-000053430000}"/>
    <cellStyle name="Style 38 3 6 2" xfId="17015" xr:uid="{00000000-0005-0000-0000-000054430000}"/>
    <cellStyle name="Style 38 3 7" xfId="17016" xr:uid="{00000000-0005-0000-0000-000055430000}"/>
    <cellStyle name="Style 38 3 7 2" xfId="17017" xr:uid="{00000000-0005-0000-0000-000056430000}"/>
    <cellStyle name="Style 38 3 8" xfId="17018" xr:uid="{00000000-0005-0000-0000-000057430000}"/>
    <cellStyle name="Style 38 4" xfId="17019" xr:uid="{00000000-0005-0000-0000-000058430000}"/>
    <cellStyle name="Style 38 4 2" xfId="17020" xr:uid="{00000000-0005-0000-0000-000059430000}"/>
    <cellStyle name="Style 38 4 2 2" xfId="17021" xr:uid="{00000000-0005-0000-0000-00005A430000}"/>
    <cellStyle name="Style 38 4 3" xfId="17022" xr:uid="{00000000-0005-0000-0000-00005B430000}"/>
    <cellStyle name="Style 38 4 3 2" xfId="17023" xr:uid="{00000000-0005-0000-0000-00005C430000}"/>
    <cellStyle name="Style 38 4 4" xfId="17024" xr:uid="{00000000-0005-0000-0000-00005D430000}"/>
    <cellStyle name="Style 38 4 4 2" xfId="17025" xr:uid="{00000000-0005-0000-0000-00005E430000}"/>
    <cellStyle name="Style 38 4 5" xfId="17026" xr:uid="{00000000-0005-0000-0000-00005F430000}"/>
    <cellStyle name="Style 38 4 5 2" xfId="17027" xr:uid="{00000000-0005-0000-0000-000060430000}"/>
    <cellStyle name="Style 38 4 6" xfId="17028" xr:uid="{00000000-0005-0000-0000-000061430000}"/>
    <cellStyle name="Style 38 4 6 2" xfId="17029" xr:uid="{00000000-0005-0000-0000-000062430000}"/>
    <cellStyle name="Style 38 4 7" xfId="17030" xr:uid="{00000000-0005-0000-0000-000063430000}"/>
    <cellStyle name="Style 38 4 7 2" xfId="17031" xr:uid="{00000000-0005-0000-0000-000064430000}"/>
    <cellStyle name="Style 38 4 8" xfId="17032" xr:uid="{00000000-0005-0000-0000-000065430000}"/>
    <cellStyle name="Style 38 5" xfId="17033" xr:uid="{00000000-0005-0000-0000-000066430000}"/>
    <cellStyle name="Style 38 5 2" xfId="17034" xr:uid="{00000000-0005-0000-0000-000067430000}"/>
    <cellStyle name="Style 38 5 2 2" xfId="17035" xr:uid="{00000000-0005-0000-0000-000068430000}"/>
    <cellStyle name="Style 38 5 3" xfId="17036" xr:uid="{00000000-0005-0000-0000-000069430000}"/>
    <cellStyle name="Style 38 5 3 2" xfId="17037" xr:uid="{00000000-0005-0000-0000-00006A430000}"/>
    <cellStyle name="Style 38 5 4" xfId="17038" xr:uid="{00000000-0005-0000-0000-00006B430000}"/>
    <cellStyle name="Style 38 5 4 2" xfId="17039" xr:uid="{00000000-0005-0000-0000-00006C430000}"/>
    <cellStyle name="Style 38 5 5" xfId="17040" xr:uid="{00000000-0005-0000-0000-00006D430000}"/>
    <cellStyle name="Style 38 5 5 2" xfId="17041" xr:uid="{00000000-0005-0000-0000-00006E430000}"/>
    <cellStyle name="Style 38 5 6" xfId="17042" xr:uid="{00000000-0005-0000-0000-00006F430000}"/>
    <cellStyle name="Style 38 5 6 2" xfId="17043" xr:uid="{00000000-0005-0000-0000-000070430000}"/>
    <cellStyle name="Style 38 5 7" xfId="17044" xr:uid="{00000000-0005-0000-0000-000071430000}"/>
    <cellStyle name="Style 38 5 7 2" xfId="17045" xr:uid="{00000000-0005-0000-0000-000072430000}"/>
    <cellStyle name="Style 38 5 8" xfId="17046" xr:uid="{00000000-0005-0000-0000-000073430000}"/>
    <cellStyle name="Style 38 6" xfId="17047" xr:uid="{00000000-0005-0000-0000-000074430000}"/>
    <cellStyle name="Style 38 6 2" xfId="17048" xr:uid="{00000000-0005-0000-0000-000075430000}"/>
    <cellStyle name="Style 38 6 2 2" xfId="17049" xr:uid="{00000000-0005-0000-0000-000076430000}"/>
    <cellStyle name="Style 38 6 3" xfId="17050" xr:uid="{00000000-0005-0000-0000-000077430000}"/>
    <cellStyle name="Style 38 6 3 2" xfId="17051" xr:uid="{00000000-0005-0000-0000-000078430000}"/>
    <cellStyle name="Style 38 6 4" xfId="17052" xr:uid="{00000000-0005-0000-0000-000079430000}"/>
    <cellStyle name="Style 38 6 4 2" xfId="17053" xr:uid="{00000000-0005-0000-0000-00007A430000}"/>
    <cellStyle name="Style 38 6 5" xfId="17054" xr:uid="{00000000-0005-0000-0000-00007B430000}"/>
    <cellStyle name="Style 38 6 5 2" xfId="17055" xr:uid="{00000000-0005-0000-0000-00007C430000}"/>
    <cellStyle name="Style 38 6 6" xfId="17056" xr:uid="{00000000-0005-0000-0000-00007D430000}"/>
    <cellStyle name="Style 38 6 6 2" xfId="17057" xr:uid="{00000000-0005-0000-0000-00007E430000}"/>
    <cellStyle name="Style 38 6 7" xfId="17058" xr:uid="{00000000-0005-0000-0000-00007F430000}"/>
    <cellStyle name="Style 38 6 7 2" xfId="17059" xr:uid="{00000000-0005-0000-0000-000080430000}"/>
    <cellStyle name="Style 38 6 8" xfId="17060" xr:uid="{00000000-0005-0000-0000-000081430000}"/>
    <cellStyle name="Style 38 7" xfId="17061" xr:uid="{00000000-0005-0000-0000-000082430000}"/>
    <cellStyle name="Style 38 7 2" xfId="17062" xr:uid="{00000000-0005-0000-0000-000083430000}"/>
    <cellStyle name="Style 38 7 2 2" xfId="17063" xr:uid="{00000000-0005-0000-0000-000084430000}"/>
    <cellStyle name="Style 38 7 3" xfId="17064" xr:uid="{00000000-0005-0000-0000-000085430000}"/>
    <cellStyle name="Style 38 7 3 2" xfId="17065" xr:uid="{00000000-0005-0000-0000-000086430000}"/>
    <cellStyle name="Style 38 7 4" xfId="17066" xr:uid="{00000000-0005-0000-0000-000087430000}"/>
    <cellStyle name="Style 38 7 4 2" xfId="17067" xr:uid="{00000000-0005-0000-0000-000088430000}"/>
    <cellStyle name="Style 38 7 5" xfId="17068" xr:uid="{00000000-0005-0000-0000-000089430000}"/>
    <cellStyle name="Style 38 7 5 2" xfId="17069" xr:uid="{00000000-0005-0000-0000-00008A430000}"/>
    <cellStyle name="Style 38 7 6" xfId="17070" xr:uid="{00000000-0005-0000-0000-00008B430000}"/>
    <cellStyle name="Style 38 7 6 2" xfId="17071" xr:uid="{00000000-0005-0000-0000-00008C430000}"/>
    <cellStyle name="Style 38 7 7" xfId="17072" xr:uid="{00000000-0005-0000-0000-00008D430000}"/>
    <cellStyle name="Style 38 7 7 2" xfId="17073" xr:uid="{00000000-0005-0000-0000-00008E430000}"/>
    <cellStyle name="Style 38 7 8" xfId="17074" xr:uid="{00000000-0005-0000-0000-00008F430000}"/>
    <cellStyle name="Style 38 8" xfId="17075" xr:uid="{00000000-0005-0000-0000-000090430000}"/>
    <cellStyle name="Style 38 8 2" xfId="17076" xr:uid="{00000000-0005-0000-0000-000091430000}"/>
    <cellStyle name="Style 38 9" xfId="17077" xr:uid="{00000000-0005-0000-0000-000092430000}"/>
    <cellStyle name="Style 38 9 2" xfId="17078" xr:uid="{00000000-0005-0000-0000-000093430000}"/>
    <cellStyle name="Style 39" xfId="17079" xr:uid="{00000000-0005-0000-0000-000094430000}"/>
    <cellStyle name="Style 39 2" xfId="17080" xr:uid="{00000000-0005-0000-0000-000095430000}"/>
    <cellStyle name="Style 39 2 2" xfId="17081" xr:uid="{00000000-0005-0000-0000-000096430000}"/>
    <cellStyle name="Style 39 2 3" xfId="17082" xr:uid="{00000000-0005-0000-0000-000097430000}"/>
    <cellStyle name="Style 39 3" xfId="17083" xr:uid="{00000000-0005-0000-0000-000098430000}"/>
    <cellStyle name="Style 39 4" xfId="17084" xr:uid="{00000000-0005-0000-0000-000099430000}"/>
    <cellStyle name="Style 4" xfId="17085" xr:uid="{00000000-0005-0000-0000-00009A430000}"/>
    <cellStyle name="Style 40" xfId="17086" xr:uid="{00000000-0005-0000-0000-00009B430000}"/>
    <cellStyle name="Style 40 2" xfId="17087" xr:uid="{00000000-0005-0000-0000-00009C430000}"/>
    <cellStyle name="Style 40 2 2" xfId="17088" xr:uid="{00000000-0005-0000-0000-00009D430000}"/>
    <cellStyle name="Style 40 2 3" xfId="17089" xr:uid="{00000000-0005-0000-0000-00009E430000}"/>
    <cellStyle name="Style 40 3" xfId="17090" xr:uid="{00000000-0005-0000-0000-00009F430000}"/>
    <cellStyle name="Style 40 4" xfId="17091" xr:uid="{00000000-0005-0000-0000-0000A0430000}"/>
    <cellStyle name="Style 41" xfId="17092" xr:uid="{00000000-0005-0000-0000-0000A1430000}"/>
    <cellStyle name="Style 41 10" xfId="17093" xr:uid="{00000000-0005-0000-0000-0000A2430000}"/>
    <cellStyle name="Style 41 10 2" xfId="17094" xr:uid="{00000000-0005-0000-0000-0000A3430000}"/>
    <cellStyle name="Style 41 11" xfId="17095" xr:uid="{00000000-0005-0000-0000-0000A4430000}"/>
    <cellStyle name="Style 41 11 2" xfId="17096" xr:uid="{00000000-0005-0000-0000-0000A5430000}"/>
    <cellStyle name="Style 41 12" xfId="17097" xr:uid="{00000000-0005-0000-0000-0000A6430000}"/>
    <cellStyle name="Style 41 12 2" xfId="17098" xr:uid="{00000000-0005-0000-0000-0000A7430000}"/>
    <cellStyle name="Style 41 13" xfId="17099" xr:uid="{00000000-0005-0000-0000-0000A8430000}"/>
    <cellStyle name="Style 41 13 2" xfId="17100" xr:uid="{00000000-0005-0000-0000-0000A9430000}"/>
    <cellStyle name="Style 41 14" xfId="17101" xr:uid="{00000000-0005-0000-0000-0000AA430000}"/>
    <cellStyle name="Style 41 2" xfId="17102" xr:uid="{00000000-0005-0000-0000-0000AB430000}"/>
    <cellStyle name="Style 41 2 10" xfId="17103" xr:uid="{00000000-0005-0000-0000-0000AC430000}"/>
    <cellStyle name="Style 41 2 10 2" xfId="17104" xr:uid="{00000000-0005-0000-0000-0000AD430000}"/>
    <cellStyle name="Style 41 2 11" xfId="17105" xr:uid="{00000000-0005-0000-0000-0000AE430000}"/>
    <cellStyle name="Style 41 2 11 2" xfId="17106" xr:uid="{00000000-0005-0000-0000-0000AF430000}"/>
    <cellStyle name="Style 41 2 12" xfId="17107" xr:uid="{00000000-0005-0000-0000-0000B0430000}"/>
    <cellStyle name="Style 41 2 12 2" xfId="17108" xr:uid="{00000000-0005-0000-0000-0000B1430000}"/>
    <cellStyle name="Style 41 2 13" xfId="17109" xr:uid="{00000000-0005-0000-0000-0000B2430000}"/>
    <cellStyle name="Style 41 2 2" xfId="17110" xr:uid="{00000000-0005-0000-0000-0000B3430000}"/>
    <cellStyle name="Style 41 2 2 2" xfId="17111" xr:uid="{00000000-0005-0000-0000-0000B4430000}"/>
    <cellStyle name="Style 41 2 2 2 2" xfId="17112" xr:uid="{00000000-0005-0000-0000-0000B5430000}"/>
    <cellStyle name="Style 41 2 2 3" xfId="17113" xr:uid="{00000000-0005-0000-0000-0000B6430000}"/>
    <cellStyle name="Style 41 2 2 3 2" xfId="17114" xr:uid="{00000000-0005-0000-0000-0000B7430000}"/>
    <cellStyle name="Style 41 2 2 4" xfId="17115" xr:uid="{00000000-0005-0000-0000-0000B8430000}"/>
    <cellStyle name="Style 41 2 2 4 2" xfId="17116" xr:uid="{00000000-0005-0000-0000-0000B9430000}"/>
    <cellStyle name="Style 41 2 2 5" xfId="17117" xr:uid="{00000000-0005-0000-0000-0000BA430000}"/>
    <cellStyle name="Style 41 2 2 5 2" xfId="17118" xr:uid="{00000000-0005-0000-0000-0000BB430000}"/>
    <cellStyle name="Style 41 2 2 6" xfId="17119" xr:uid="{00000000-0005-0000-0000-0000BC430000}"/>
    <cellStyle name="Style 41 2 2 6 2" xfId="17120" xr:uid="{00000000-0005-0000-0000-0000BD430000}"/>
    <cellStyle name="Style 41 2 2 7" xfId="17121" xr:uid="{00000000-0005-0000-0000-0000BE430000}"/>
    <cellStyle name="Style 41 2 2 7 2" xfId="17122" xr:uid="{00000000-0005-0000-0000-0000BF430000}"/>
    <cellStyle name="Style 41 2 2 8" xfId="17123" xr:uid="{00000000-0005-0000-0000-0000C0430000}"/>
    <cellStyle name="Style 41 2 3" xfId="17124" xr:uid="{00000000-0005-0000-0000-0000C1430000}"/>
    <cellStyle name="Style 41 2 3 2" xfId="17125" xr:uid="{00000000-0005-0000-0000-0000C2430000}"/>
    <cellStyle name="Style 41 2 3 2 2" xfId="17126" xr:uid="{00000000-0005-0000-0000-0000C3430000}"/>
    <cellStyle name="Style 41 2 3 3" xfId="17127" xr:uid="{00000000-0005-0000-0000-0000C4430000}"/>
    <cellStyle name="Style 41 2 3 3 2" xfId="17128" xr:uid="{00000000-0005-0000-0000-0000C5430000}"/>
    <cellStyle name="Style 41 2 3 4" xfId="17129" xr:uid="{00000000-0005-0000-0000-0000C6430000}"/>
    <cellStyle name="Style 41 2 3 4 2" xfId="17130" xr:uid="{00000000-0005-0000-0000-0000C7430000}"/>
    <cellStyle name="Style 41 2 3 5" xfId="17131" xr:uid="{00000000-0005-0000-0000-0000C8430000}"/>
    <cellStyle name="Style 41 2 3 5 2" xfId="17132" xr:uid="{00000000-0005-0000-0000-0000C9430000}"/>
    <cellStyle name="Style 41 2 3 6" xfId="17133" xr:uid="{00000000-0005-0000-0000-0000CA430000}"/>
    <cellStyle name="Style 41 2 3 6 2" xfId="17134" xr:uid="{00000000-0005-0000-0000-0000CB430000}"/>
    <cellStyle name="Style 41 2 3 7" xfId="17135" xr:uid="{00000000-0005-0000-0000-0000CC430000}"/>
    <cellStyle name="Style 41 2 3 7 2" xfId="17136" xr:uid="{00000000-0005-0000-0000-0000CD430000}"/>
    <cellStyle name="Style 41 2 3 8" xfId="17137" xr:uid="{00000000-0005-0000-0000-0000CE430000}"/>
    <cellStyle name="Style 41 2 4" xfId="17138" xr:uid="{00000000-0005-0000-0000-0000CF430000}"/>
    <cellStyle name="Style 41 2 4 2" xfId="17139" xr:uid="{00000000-0005-0000-0000-0000D0430000}"/>
    <cellStyle name="Style 41 2 4 2 2" xfId="17140" xr:uid="{00000000-0005-0000-0000-0000D1430000}"/>
    <cellStyle name="Style 41 2 4 3" xfId="17141" xr:uid="{00000000-0005-0000-0000-0000D2430000}"/>
    <cellStyle name="Style 41 2 4 3 2" xfId="17142" xr:uid="{00000000-0005-0000-0000-0000D3430000}"/>
    <cellStyle name="Style 41 2 4 4" xfId="17143" xr:uid="{00000000-0005-0000-0000-0000D4430000}"/>
    <cellStyle name="Style 41 2 4 4 2" xfId="17144" xr:uid="{00000000-0005-0000-0000-0000D5430000}"/>
    <cellStyle name="Style 41 2 4 5" xfId="17145" xr:uid="{00000000-0005-0000-0000-0000D6430000}"/>
    <cellStyle name="Style 41 2 4 5 2" xfId="17146" xr:uid="{00000000-0005-0000-0000-0000D7430000}"/>
    <cellStyle name="Style 41 2 4 6" xfId="17147" xr:uid="{00000000-0005-0000-0000-0000D8430000}"/>
    <cellStyle name="Style 41 2 4 6 2" xfId="17148" xr:uid="{00000000-0005-0000-0000-0000D9430000}"/>
    <cellStyle name="Style 41 2 4 7" xfId="17149" xr:uid="{00000000-0005-0000-0000-0000DA430000}"/>
    <cellStyle name="Style 41 2 4 7 2" xfId="17150" xr:uid="{00000000-0005-0000-0000-0000DB430000}"/>
    <cellStyle name="Style 41 2 4 8" xfId="17151" xr:uid="{00000000-0005-0000-0000-0000DC430000}"/>
    <cellStyle name="Style 41 2 5" xfId="17152" xr:uid="{00000000-0005-0000-0000-0000DD430000}"/>
    <cellStyle name="Style 41 2 5 2" xfId="17153" xr:uid="{00000000-0005-0000-0000-0000DE430000}"/>
    <cellStyle name="Style 41 2 5 2 2" xfId="17154" xr:uid="{00000000-0005-0000-0000-0000DF430000}"/>
    <cellStyle name="Style 41 2 5 3" xfId="17155" xr:uid="{00000000-0005-0000-0000-0000E0430000}"/>
    <cellStyle name="Style 41 2 5 3 2" xfId="17156" xr:uid="{00000000-0005-0000-0000-0000E1430000}"/>
    <cellStyle name="Style 41 2 5 4" xfId="17157" xr:uid="{00000000-0005-0000-0000-0000E2430000}"/>
    <cellStyle name="Style 41 2 5 4 2" xfId="17158" xr:uid="{00000000-0005-0000-0000-0000E3430000}"/>
    <cellStyle name="Style 41 2 5 5" xfId="17159" xr:uid="{00000000-0005-0000-0000-0000E4430000}"/>
    <cellStyle name="Style 41 2 5 5 2" xfId="17160" xr:uid="{00000000-0005-0000-0000-0000E5430000}"/>
    <cellStyle name="Style 41 2 5 6" xfId="17161" xr:uid="{00000000-0005-0000-0000-0000E6430000}"/>
    <cellStyle name="Style 41 2 5 6 2" xfId="17162" xr:uid="{00000000-0005-0000-0000-0000E7430000}"/>
    <cellStyle name="Style 41 2 5 7" xfId="17163" xr:uid="{00000000-0005-0000-0000-0000E8430000}"/>
    <cellStyle name="Style 41 2 5 7 2" xfId="17164" xr:uid="{00000000-0005-0000-0000-0000E9430000}"/>
    <cellStyle name="Style 41 2 5 8" xfId="17165" xr:uid="{00000000-0005-0000-0000-0000EA430000}"/>
    <cellStyle name="Style 41 2 6" xfId="17166" xr:uid="{00000000-0005-0000-0000-0000EB430000}"/>
    <cellStyle name="Style 41 2 6 2" xfId="17167" xr:uid="{00000000-0005-0000-0000-0000EC430000}"/>
    <cellStyle name="Style 41 2 6 2 2" xfId="17168" xr:uid="{00000000-0005-0000-0000-0000ED430000}"/>
    <cellStyle name="Style 41 2 6 3" xfId="17169" xr:uid="{00000000-0005-0000-0000-0000EE430000}"/>
    <cellStyle name="Style 41 2 6 3 2" xfId="17170" xr:uid="{00000000-0005-0000-0000-0000EF430000}"/>
    <cellStyle name="Style 41 2 6 4" xfId="17171" xr:uid="{00000000-0005-0000-0000-0000F0430000}"/>
    <cellStyle name="Style 41 2 6 4 2" xfId="17172" xr:uid="{00000000-0005-0000-0000-0000F1430000}"/>
    <cellStyle name="Style 41 2 6 5" xfId="17173" xr:uid="{00000000-0005-0000-0000-0000F2430000}"/>
    <cellStyle name="Style 41 2 6 5 2" xfId="17174" xr:uid="{00000000-0005-0000-0000-0000F3430000}"/>
    <cellStyle name="Style 41 2 6 6" xfId="17175" xr:uid="{00000000-0005-0000-0000-0000F4430000}"/>
    <cellStyle name="Style 41 2 6 6 2" xfId="17176" xr:uid="{00000000-0005-0000-0000-0000F5430000}"/>
    <cellStyle name="Style 41 2 6 7" xfId="17177" xr:uid="{00000000-0005-0000-0000-0000F6430000}"/>
    <cellStyle name="Style 41 2 6 7 2" xfId="17178" xr:uid="{00000000-0005-0000-0000-0000F7430000}"/>
    <cellStyle name="Style 41 2 6 8" xfId="17179" xr:uid="{00000000-0005-0000-0000-0000F8430000}"/>
    <cellStyle name="Style 41 2 7" xfId="17180" xr:uid="{00000000-0005-0000-0000-0000F9430000}"/>
    <cellStyle name="Style 41 2 7 2" xfId="17181" xr:uid="{00000000-0005-0000-0000-0000FA430000}"/>
    <cellStyle name="Style 41 2 8" xfId="17182" xr:uid="{00000000-0005-0000-0000-0000FB430000}"/>
    <cellStyle name="Style 41 2 8 2" xfId="17183" xr:uid="{00000000-0005-0000-0000-0000FC430000}"/>
    <cellStyle name="Style 41 2 9" xfId="17184" xr:uid="{00000000-0005-0000-0000-0000FD430000}"/>
    <cellStyle name="Style 41 2 9 2" xfId="17185" xr:uid="{00000000-0005-0000-0000-0000FE430000}"/>
    <cellStyle name="Style 41 3" xfId="17186" xr:uid="{00000000-0005-0000-0000-0000FF430000}"/>
    <cellStyle name="Style 41 3 2" xfId="17187" xr:uid="{00000000-0005-0000-0000-000000440000}"/>
    <cellStyle name="Style 41 3 2 2" xfId="17188" xr:uid="{00000000-0005-0000-0000-000001440000}"/>
    <cellStyle name="Style 41 3 3" xfId="17189" xr:uid="{00000000-0005-0000-0000-000002440000}"/>
    <cellStyle name="Style 41 3 3 2" xfId="17190" xr:uid="{00000000-0005-0000-0000-000003440000}"/>
    <cellStyle name="Style 41 3 4" xfId="17191" xr:uid="{00000000-0005-0000-0000-000004440000}"/>
    <cellStyle name="Style 41 3 4 2" xfId="17192" xr:uid="{00000000-0005-0000-0000-000005440000}"/>
    <cellStyle name="Style 41 3 5" xfId="17193" xr:uid="{00000000-0005-0000-0000-000006440000}"/>
    <cellStyle name="Style 41 3 5 2" xfId="17194" xr:uid="{00000000-0005-0000-0000-000007440000}"/>
    <cellStyle name="Style 41 3 6" xfId="17195" xr:uid="{00000000-0005-0000-0000-000008440000}"/>
    <cellStyle name="Style 41 3 6 2" xfId="17196" xr:uid="{00000000-0005-0000-0000-000009440000}"/>
    <cellStyle name="Style 41 3 7" xfId="17197" xr:uid="{00000000-0005-0000-0000-00000A440000}"/>
    <cellStyle name="Style 41 3 7 2" xfId="17198" xr:uid="{00000000-0005-0000-0000-00000B440000}"/>
    <cellStyle name="Style 41 3 8" xfId="17199" xr:uid="{00000000-0005-0000-0000-00000C440000}"/>
    <cellStyle name="Style 41 4" xfId="17200" xr:uid="{00000000-0005-0000-0000-00000D440000}"/>
    <cellStyle name="Style 41 4 2" xfId="17201" xr:uid="{00000000-0005-0000-0000-00000E440000}"/>
    <cellStyle name="Style 41 4 2 2" xfId="17202" xr:uid="{00000000-0005-0000-0000-00000F440000}"/>
    <cellStyle name="Style 41 4 3" xfId="17203" xr:uid="{00000000-0005-0000-0000-000010440000}"/>
    <cellStyle name="Style 41 4 3 2" xfId="17204" xr:uid="{00000000-0005-0000-0000-000011440000}"/>
    <cellStyle name="Style 41 4 4" xfId="17205" xr:uid="{00000000-0005-0000-0000-000012440000}"/>
    <cellStyle name="Style 41 4 4 2" xfId="17206" xr:uid="{00000000-0005-0000-0000-000013440000}"/>
    <cellStyle name="Style 41 4 5" xfId="17207" xr:uid="{00000000-0005-0000-0000-000014440000}"/>
    <cellStyle name="Style 41 4 5 2" xfId="17208" xr:uid="{00000000-0005-0000-0000-000015440000}"/>
    <cellStyle name="Style 41 4 6" xfId="17209" xr:uid="{00000000-0005-0000-0000-000016440000}"/>
    <cellStyle name="Style 41 4 6 2" xfId="17210" xr:uid="{00000000-0005-0000-0000-000017440000}"/>
    <cellStyle name="Style 41 4 7" xfId="17211" xr:uid="{00000000-0005-0000-0000-000018440000}"/>
    <cellStyle name="Style 41 4 7 2" xfId="17212" xr:uid="{00000000-0005-0000-0000-000019440000}"/>
    <cellStyle name="Style 41 4 8" xfId="17213" xr:uid="{00000000-0005-0000-0000-00001A440000}"/>
    <cellStyle name="Style 41 5" xfId="17214" xr:uid="{00000000-0005-0000-0000-00001B440000}"/>
    <cellStyle name="Style 41 5 2" xfId="17215" xr:uid="{00000000-0005-0000-0000-00001C440000}"/>
    <cellStyle name="Style 41 5 2 2" xfId="17216" xr:uid="{00000000-0005-0000-0000-00001D440000}"/>
    <cellStyle name="Style 41 5 3" xfId="17217" xr:uid="{00000000-0005-0000-0000-00001E440000}"/>
    <cellStyle name="Style 41 5 3 2" xfId="17218" xr:uid="{00000000-0005-0000-0000-00001F440000}"/>
    <cellStyle name="Style 41 5 4" xfId="17219" xr:uid="{00000000-0005-0000-0000-000020440000}"/>
    <cellStyle name="Style 41 5 4 2" xfId="17220" xr:uid="{00000000-0005-0000-0000-000021440000}"/>
    <cellStyle name="Style 41 5 5" xfId="17221" xr:uid="{00000000-0005-0000-0000-000022440000}"/>
    <cellStyle name="Style 41 5 5 2" xfId="17222" xr:uid="{00000000-0005-0000-0000-000023440000}"/>
    <cellStyle name="Style 41 5 6" xfId="17223" xr:uid="{00000000-0005-0000-0000-000024440000}"/>
    <cellStyle name="Style 41 5 6 2" xfId="17224" xr:uid="{00000000-0005-0000-0000-000025440000}"/>
    <cellStyle name="Style 41 5 7" xfId="17225" xr:uid="{00000000-0005-0000-0000-000026440000}"/>
    <cellStyle name="Style 41 5 7 2" xfId="17226" xr:uid="{00000000-0005-0000-0000-000027440000}"/>
    <cellStyle name="Style 41 5 8" xfId="17227" xr:uid="{00000000-0005-0000-0000-000028440000}"/>
    <cellStyle name="Style 41 6" xfId="17228" xr:uid="{00000000-0005-0000-0000-000029440000}"/>
    <cellStyle name="Style 41 6 2" xfId="17229" xr:uid="{00000000-0005-0000-0000-00002A440000}"/>
    <cellStyle name="Style 41 6 2 2" xfId="17230" xr:uid="{00000000-0005-0000-0000-00002B440000}"/>
    <cellStyle name="Style 41 6 3" xfId="17231" xr:uid="{00000000-0005-0000-0000-00002C440000}"/>
    <cellStyle name="Style 41 6 3 2" xfId="17232" xr:uid="{00000000-0005-0000-0000-00002D440000}"/>
    <cellStyle name="Style 41 6 4" xfId="17233" xr:uid="{00000000-0005-0000-0000-00002E440000}"/>
    <cellStyle name="Style 41 6 4 2" xfId="17234" xr:uid="{00000000-0005-0000-0000-00002F440000}"/>
    <cellStyle name="Style 41 6 5" xfId="17235" xr:uid="{00000000-0005-0000-0000-000030440000}"/>
    <cellStyle name="Style 41 6 5 2" xfId="17236" xr:uid="{00000000-0005-0000-0000-000031440000}"/>
    <cellStyle name="Style 41 6 6" xfId="17237" xr:uid="{00000000-0005-0000-0000-000032440000}"/>
    <cellStyle name="Style 41 6 6 2" xfId="17238" xr:uid="{00000000-0005-0000-0000-000033440000}"/>
    <cellStyle name="Style 41 6 7" xfId="17239" xr:uid="{00000000-0005-0000-0000-000034440000}"/>
    <cellStyle name="Style 41 6 7 2" xfId="17240" xr:uid="{00000000-0005-0000-0000-000035440000}"/>
    <cellStyle name="Style 41 6 8" xfId="17241" xr:uid="{00000000-0005-0000-0000-000036440000}"/>
    <cellStyle name="Style 41 7" xfId="17242" xr:uid="{00000000-0005-0000-0000-000037440000}"/>
    <cellStyle name="Style 41 7 2" xfId="17243" xr:uid="{00000000-0005-0000-0000-000038440000}"/>
    <cellStyle name="Style 41 7 2 2" xfId="17244" xr:uid="{00000000-0005-0000-0000-000039440000}"/>
    <cellStyle name="Style 41 7 3" xfId="17245" xr:uid="{00000000-0005-0000-0000-00003A440000}"/>
    <cellStyle name="Style 41 7 3 2" xfId="17246" xr:uid="{00000000-0005-0000-0000-00003B440000}"/>
    <cellStyle name="Style 41 7 4" xfId="17247" xr:uid="{00000000-0005-0000-0000-00003C440000}"/>
    <cellStyle name="Style 41 7 4 2" xfId="17248" xr:uid="{00000000-0005-0000-0000-00003D440000}"/>
    <cellStyle name="Style 41 7 5" xfId="17249" xr:uid="{00000000-0005-0000-0000-00003E440000}"/>
    <cellStyle name="Style 41 7 5 2" xfId="17250" xr:uid="{00000000-0005-0000-0000-00003F440000}"/>
    <cellStyle name="Style 41 7 6" xfId="17251" xr:uid="{00000000-0005-0000-0000-000040440000}"/>
    <cellStyle name="Style 41 7 6 2" xfId="17252" xr:uid="{00000000-0005-0000-0000-000041440000}"/>
    <cellStyle name="Style 41 7 7" xfId="17253" xr:uid="{00000000-0005-0000-0000-000042440000}"/>
    <cellStyle name="Style 41 7 7 2" xfId="17254" xr:uid="{00000000-0005-0000-0000-000043440000}"/>
    <cellStyle name="Style 41 7 8" xfId="17255" xr:uid="{00000000-0005-0000-0000-000044440000}"/>
    <cellStyle name="Style 41 8" xfId="17256" xr:uid="{00000000-0005-0000-0000-000045440000}"/>
    <cellStyle name="Style 41 8 2" xfId="17257" xr:uid="{00000000-0005-0000-0000-000046440000}"/>
    <cellStyle name="Style 41 9" xfId="17258" xr:uid="{00000000-0005-0000-0000-000047440000}"/>
    <cellStyle name="Style 41 9 2" xfId="17259" xr:uid="{00000000-0005-0000-0000-000048440000}"/>
    <cellStyle name="Style 42" xfId="17260" xr:uid="{00000000-0005-0000-0000-000049440000}"/>
    <cellStyle name="Style 42 10" xfId="17261" xr:uid="{00000000-0005-0000-0000-00004A440000}"/>
    <cellStyle name="Style 42 10 2" xfId="17262" xr:uid="{00000000-0005-0000-0000-00004B440000}"/>
    <cellStyle name="Style 42 11" xfId="17263" xr:uid="{00000000-0005-0000-0000-00004C440000}"/>
    <cellStyle name="Style 42 11 2" xfId="17264" xr:uid="{00000000-0005-0000-0000-00004D440000}"/>
    <cellStyle name="Style 42 12" xfId="17265" xr:uid="{00000000-0005-0000-0000-00004E440000}"/>
    <cellStyle name="Style 42 12 2" xfId="17266" xr:uid="{00000000-0005-0000-0000-00004F440000}"/>
    <cellStyle name="Style 42 13" xfId="17267" xr:uid="{00000000-0005-0000-0000-000050440000}"/>
    <cellStyle name="Style 42 13 2" xfId="17268" xr:uid="{00000000-0005-0000-0000-000051440000}"/>
    <cellStyle name="Style 42 14" xfId="17269" xr:uid="{00000000-0005-0000-0000-000052440000}"/>
    <cellStyle name="Style 42 2" xfId="17270" xr:uid="{00000000-0005-0000-0000-000053440000}"/>
    <cellStyle name="Style 42 2 10" xfId="17271" xr:uid="{00000000-0005-0000-0000-000054440000}"/>
    <cellStyle name="Style 42 2 10 2" xfId="17272" xr:uid="{00000000-0005-0000-0000-000055440000}"/>
    <cellStyle name="Style 42 2 11" xfId="17273" xr:uid="{00000000-0005-0000-0000-000056440000}"/>
    <cellStyle name="Style 42 2 11 2" xfId="17274" xr:uid="{00000000-0005-0000-0000-000057440000}"/>
    <cellStyle name="Style 42 2 12" xfId="17275" xr:uid="{00000000-0005-0000-0000-000058440000}"/>
    <cellStyle name="Style 42 2 12 2" xfId="17276" xr:uid="{00000000-0005-0000-0000-000059440000}"/>
    <cellStyle name="Style 42 2 13" xfId="17277" xr:uid="{00000000-0005-0000-0000-00005A440000}"/>
    <cellStyle name="Style 42 2 2" xfId="17278" xr:uid="{00000000-0005-0000-0000-00005B440000}"/>
    <cellStyle name="Style 42 2 2 2" xfId="17279" xr:uid="{00000000-0005-0000-0000-00005C440000}"/>
    <cellStyle name="Style 42 2 2 2 2" xfId="17280" xr:uid="{00000000-0005-0000-0000-00005D440000}"/>
    <cellStyle name="Style 42 2 2 3" xfId="17281" xr:uid="{00000000-0005-0000-0000-00005E440000}"/>
    <cellStyle name="Style 42 2 2 3 2" xfId="17282" xr:uid="{00000000-0005-0000-0000-00005F440000}"/>
    <cellStyle name="Style 42 2 2 4" xfId="17283" xr:uid="{00000000-0005-0000-0000-000060440000}"/>
    <cellStyle name="Style 42 2 2 4 2" xfId="17284" xr:uid="{00000000-0005-0000-0000-000061440000}"/>
    <cellStyle name="Style 42 2 2 5" xfId="17285" xr:uid="{00000000-0005-0000-0000-000062440000}"/>
    <cellStyle name="Style 42 2 2 5 2" xfId="17286" xr:uid="{00000000-0005-0000-0000-000063440000}"/>
    <cellStyle name="Style 42 2 2 6" xfId="17287" xr:uid="{00000000-0005-0000-0000-000064440000}"/>
    <cellStyle name="Style 42 2 2 6 2" xfId="17288" xr:uid="{00000000-0005-0000-0000-000065440000}"/>
    <cellStyle name="Style 42 2 2 7" xfId="17289" xr:uid="{00000000-0005-0000-0000-000066440000}"/>
    <cellStyle name="Style 42 2 2 7 2" xfId="17290" xr:uid="{00000000-0005-0000-0000-000067440000}"/>
    <cellStyle name="Style 42 2 2 8" xfId="17291" xr:uid="{00000000-0005-0000-0000-000068440000}"/>
    <cellStyle name="Style 42 2 3" xfId="17292" xr:uid="{00000000-0005-0000-0000-000069440000}"/>
    <cellStyle name="Style 42 2 3 2" xfId="17293" xr:uid="{00000000-0005-0000-0000-00006A440000}"/>
    <cellStyle name="Style 42 2 3 2 2" xfId="17294" xr:uid="{00000000-0005-0000-0000-00006B440000}"/>
    <cellStyle name="Style 42 2 3 3" xfId="17295" xr:uid="{00000000-0005-0000-0000-00006C440000}"/>
    <cellStyle name="Style 42 2 3 3 2" xfId="17296" xr:uid="{00000000-0005-0000-0000-00006D440000}"/>
    <cellStyle name="Style 42 2 3 4" xfId="17297" xr:uid="{00000000-0005-0000-0000-00006E440000}"/>
    <cellStyle name="Style 42 2 3 4 2" xfId="17298" xr:uid="{00000000-0005-0000-0000-00006F440000}"/>
    <cellStyle name="Style 42 2 3 5" xfId="17299" xr:uid="{00000000-0005-0000-0000-000070440000}"/>
    <cellStyle name="Style 42 2 3 5 2" xfId="17300" xr:uid="{00000000-0005-0000-0000-000071440000}"/>
    <cellStyle name="Style 42 2 3 6" xfId="17301" xr:uid="{00000000-0005-0000-0000-000072440000}"/>
    <cellStyle name="Style 42 2 3 6 2" xfId="17302" xr:uid="{00000000-0005-0000-0000-000073440000}"/>
    <cellStyle name="Style 42 2 3 7" xfId="17303" xr:uid="{00000000-0005-0000-0000-000074440000}"/>
    <cellStyle name="Style 42 2 3 7 2" xfId="17304" xr:uid="{00000000-0005-0000-0000-000075440000}"/>
    <cellStyle name="Style 42 2 3 8" xfId="17305" xr:uid="{00000000-0005-0000-0000-000076440000}"/>
    <cellStyle name="Style 42 2 4" xfId="17306" xr:uid="{00000000-0005-0000-0000-000077440000}"/>
    <cellStyle name="Style 42 2 4 2" xfId="17307" xr:uid="{00000000-0005-0000-0000-000078440000}"/>
    <cellStyle name="Style 42 2 4 2 2" xfId="17308" xr:uid="{00000000-0005-0000-0000-000079440000}"/>
    <cellStyle name="Style 42 2 4 3" xfId="17309" xr:uid="{00000000-0005-0000-0000-00007A440000}"/>
    <cellStyle name="Style 42 2 4 3 2" xfId="17310" xr:uid="{00000000-0005-0000-0000-00007B440000}"/>
    <cellStyle name="Style 42 2 4 4" xfId="17311" xr:uid="{00000000-0005-0000-0000-00007C440000}"/>
    <cellStyle name="Style 42 2 4 4 2" xfId="17312" xr:uid="{00000000-0005-0000-0000-00007D440000}"/>
    <cellStyle name="Style 42 2 4 5" xfId="17313" xr:uid="{00000000-0005-0000-0000-00007E440000}"/>
    <cellStyle name="Style 42 2 4 5 2" xfId="17314" xr:uid="{00000000-0005-0000-0000-00007F440000}"/>
    <cellStyle name="Style 42 2 4 6" xfId="17315" xr:uid="{00000000-0005-0000-0000-000080440000}"/>
    <cellStyle name="Style 42 2 4 6 2" xfId="17316" xr:uid="{00000000-0005-0000-0000-000081440000}"/>
    <cellStyle name="Style 42 2 4 7" xfId="17317" xr:uid="{00000000-0005-0000-0000-000082440000}"/>
    <cellStyle name="Style 42 2 4 7 2" xfId="17318" xr:uid="{00000000-0005-0000-0000-000083440000}"/>
    <cellStyle name="Style 42 2 4 8" xfId="17319" xr:uid="{00000000-0005-0000-0000-000084440000}"/>
    <cellStyle name="Style 42 2 5" xfId="17320" xr:uid="{00000000-0005-0000-0000-000085440000}"/>
    <cellStyle name="Style 42 2 5 2" xfId="17321" xr:uid="{00000000-0005-0000-0000-000086440000}"/>
    <cellStyle name="Style 42 2 5 2 2" xfId="17322" xr:uid="{00000000-0005-0000-0000-000087440000}"/>
    <cellStyle name="Style 42 2 5 3" xfId="17323" xr:uid="{00000000-0005-0000-0000-000088440000}"/>
    <cellStyle name="Style 42 2 5 3 2" xfId="17324" xr:uid="{00000000-0005-0000-0000-000089440000}"/>
    <cellStyle name="Style 42 2 5 4" xfId="17325" xr:uid="{00000000-0005-0000-0000-00008A440000}"/>
    <cellStyle name="Style 42 2 5 4 2" xfId="17326" xr:uid="{00000000-0005-0000-0000-00008B440000}"/>
    <cellStyle name="Style 42 2 5 5" xfId="17327" xr:uid="{00000000-0005-0000-0000-00008C440000}"/>
    <cellStyle name="Style 42 2 5 5 2" xfId="17328" xr:uid="{00000000-0005-0000-0000-00008D440000}"/>
    <cellStyle name="Style 42 2 5 6" xfId="17329" xr:uid="{00000000-0005-0000-0000-00008E440000}"/>
    <cellStyle name="Style 42 2 5 6 2" xfId="17330" xr:uid="{00000000-0005-0000-0000-00008F440000}"/>
    <cellStyle name="Style 42 2 5 7" xfId="17331" xr:uid="{00000000-0005-0000-0000-000090440000}"/>
    <cellStyle name="Style 42 2 5 7 2" xfId="17332" xr:uid="{00000000-0005-0000-0000-000091440000}"/>
    <cellStyle name="Style 42 2 5 8" xfId="17333" xr:uid="{00000000-0005-0000-0000-000092440000}"/>
    <cellStyle name="Style 42 2 6" xfId="17334" xr:uid="{00000000-0005-0000-0000-000093440000}"/>
    <cellStyle name="Style 42 2 6 2" xfId="17335" xr:uid="{00000000-0005-0000-0000-000094440000}"/>
    <cellStyle name="Style 42 2 6 2 2" xfId="17336" xr:uid="{00000000-0005-0000-0000-000095440000}"/>
    <cellStyle name="Style 42 2 6 3" xfId="17337" xr:uid="{00000000-0005-0000-0000-000096440000}"/>
    <cellStyle name="Style 42 2 6 3 2" xfId="17338" xr:uid="{00000000-0005-0000-0000-000097440000}"/>
    <cellStyle name="Style 42 2 6 4" xfId="17339" xr:uid="{00000000-0005-0000-0000-000098440000}"/>
    <cellStyle name="Style 42 2 6 4 2" xfId="17340" xr:uid="{00000000-0005-0000-0000-000099440000}"/>
    <cellStyle name="Style 42 2 6 5" xfId="17341" xr:uid="{00000000-0005-0000-0000-00009A440000}"/>
    <cellStyle name="Style 42 2 6 5 2" xfId="17342" xr:uid="{00000000-0005-0000-0000-00009B440000}"/>
    <cellStyle name="Style 42 2 6 6" xfId="17343" xr:uid="{00000000-0005-0000-0000-00009C440000}"/>
    <cellStyle name="Style 42 2 6 6 2" xfId="17344" xr:uid="{00000000-0005-0000-0000-00009D440000}"/>
    <cellStyle name="Style 42 2 6 7" xfId="17345" xr:uid="{00000000-0005-0000-0000-00009E440000}"/>
    <cellStyle name="Style 42 2 6 7 2" xfId="17346" xr:uid="{00000000-0005-0000-0000-00009F440000}"/>
    <cellStyle name="Style 42 2 6 8" xfId="17347" xr:uid="{00000000-0005-0000-0000-0000A0440000}"/>
    <cellStyle name="Style 42 2 7" xfId="17348" xr:uid="{00000000-0005-0000-0000-0000A1440000}"/>
    <cellStyle name="Style 42 2 7 2" xfId="17349" xr:uid="{00000000-0005-0000-0000-0000A2440000}"/>
    <cellStyle name="Style 42 2 8" xfId="17350" xr:uid="{00000000-0005-0000-0000-0000A3440000}"/>
    <cellStyle name="Style 42 2 8 2" xfId="17351" xr:uid="{00000000-0005-0000-0000-0000A4440000}"/>
    <cellStyle name="Style 42 2 9" xfId="17352" xr:uid="{00000000-0005-0000-0000-0000A5440000}"/>
    <cellStyle name="Style 42 2 9 2" xfId="17353" xr:uid="{00000000-0005-0000-0000-0000A6440000}"/>
    <cellStyle name="Style 42 3" xfId="17354" xr:uid="{00000000-0005-0000-0000-0000A7440000}"/>
    <cellStyle name="Style 42 3 2" xfId="17355" xr:uid="{00000000-0005-0000-0000-0000A8440000}"/>
    <cellStyle name="Style 42 3 2 2" xfId="17356" xr:uid="{00000000-0005-0000-0000-0000A9440000}"/>
    <cellStyle name="Style 42 3 3" xfId="17357" xr:uid="{00000000-0005-0000-0000-0000AA440000}"/>
    <cellStyle name="Style 42 3 3 2" xfId="17358" xr:uid="{00000000-0005-0000-0000-0000AB440000}"/>
    <cellStyle name="Style 42 3 4" xfId="17359" xr:uid="{00000000-0005-0000-0000-0000AC440000}"/>
    <cellStyle name="Style 42 3 4 2" xfId="17360" xr:uid="{00000000-0005-0000-0000-0000AD440000}"/>
    <cellStyle name="Style 42 3 5" xfId="17361" xr:uid="{00000000-0005-0000-0000-0000AE440000}"/>
    <cellStyle name="Style 42 3 5 2" xfId="17362" xr:uid="{00000000-0005-0000-0000-0000AF440000}"/>
    <cellStyle name="Style 42 3 6" xfId="17363" xr:uid="{00000000-0005-0000-0000-0000B0440000}"/>
    <cellStyle name="Style 42 3 6 2" xfId="17364" xr:uid="{00000000-0005-0000-0000-0000B1440000}"/>
    <cellStyle name="Style 42 3 7" xfId="17365" xr:uid="{00000000-0005-0000-0000-0000B2440000}"/>
    <cellStyle name="Style 42 3 7 2" xfId="17366" xr:uid="{00000000-0005-0000-0000-0000B3440000}"/>
    <cellStyle name="Style 42 3 8" xfId="17367" xr:uid="{00000000-0005-0000-0000-0000B4440000}"/>
    <cellStyle name="Style 42 4" xfId="17368" xr:uid="{00000000-0005-0000-0000-0000B5440000}"/>
    <cellStyle name="Style 42 4 2" xfId="17369" xr:uid="{00000000-0005-0000-0000-0000B6440000}"/>
    <cellStyle name="Style 42 4 2 2" xfId="17370" xr:uid="{00000000-0005-0000-0000-0000B7440000}"/>
    <cellStyle name="Style 42 4 3" xfId="17371" xr:uid="{00000000-0005-0000-0000-0000B8440000}"/>
    <cellStyle name="Style 42 4 3 2" xfId="17372" xr:uid="{00000000-0005-0000-0000-0000B9440000}"/>
    <cellStyle name="Style 42 4 4" xfId="17373" xr:uid="{00000000-0005-0000-0000-0000BA440000}"/>
    <cellStyle name="Style 42 4 4 2" xfId="17374" xr:uid="{00000000-0005-0000-0000-0000BB440000}"/>
    <cellStyle name="Style 42 4 5" xfId="17375" xr:uid="{00000000-0005-0000-0000-0000BC440000}"/>
    <cellStyle name="Style 42 4 5 2" xfId="17376" xr:uid="{00000000-0005-0000-0000-0000BD440000}"/>
    <cellStyle name="Style 42 4 6" xfId="17377" xr:uid="{00000000-0005-0000-0000-0000BE440000}"/>
    <cellStyle name="Style 42 4 6 2" xfId="17378" xr:uid="{00000000-0005-0000-0000-0000BF440000}"/>
    <cellStyle name="Style 42 4 7" xfId="17379" xr:uid="{00000000-0005-0000-0000-0000C0440000}"/>
    <cellStyle name="Style 42 4 7 2" xfId="17380" xr:uid="{00000000-0005-0000-0000-0000C1440000}"/>
    <cellStyle name="Style 42 4 8" xfId="17381" xr:uid="{00000000-0005-0000-0000-0000C2440000}"/>
    <cellStyle name="Style 42 5" xfId="17382" xr:uid="{00000000-0005-0000-0000-0000C3440000}"/>
    <cellStyle name="Style 42 5 2" xfId="17383" xr:uid="{00000000-0005-0000-0000-0000C4440000}"/>
    <cellStyle name="Style 42 5 2 2" xfId="17384" xr:uid="{00000000-0005-0000-0000-0000C5440000}"/>
    <cellStyle name="Style 42 5 3" xfId="17385" xr:uid="{00000000-0005-0000-0000-0000C6440000}"/>
    <cellStyle name="Style 42 5 3 2" xfId="17386" xr:uid="{00000000-0005-0000-0000-0000C7440000}"/>
    <cellStyle name="Style 42 5 4" xfId="17387" xr:uid="{00000000-0005-0000-0000-0000C8440000}"/>
    <cellStyle name="Style 42 5 4 2" xfId="17388" xr:uid="{00000000-0005-0000-0000-0000C9440000}"/>
    <cellStyle name="Style 42 5 5" xfId="17389" xr:uid="{00000000-0005-0000-0000-0000CA440000}"/>
    <cellStyle name="Style 42 5 5 2" xfId="17390" xr:uid="{00000000-0005-0000-0000-0000CB440000}"/>
    <cellStyle name="Style 42 5 6" xfId="17391" xr:uid="{00000000-0005-0000-0000-0000CC440000}"/>
    <cellStyle name="Style 42 5 6 2" xfId="17392" xr:uid="{00000000-0005-0000-0000-0000CD440000}"/>
    <cellStyle name="Style 42 5 7" xfId="17393" xr:uid="{00000000-0005-0000-0000-0000CE440000}"/>
    <cellStyle name="Style 42 5 7 2" xfId="17394" xr:uid="{00000000-0005-0000-0000-0000CF440000}"/>
    <cellStyle name="Style 42 5 8" xfId="17395" xr:uid="{00000000-0005-0000-0000-0000D0440000}"/>
    <cellStyle name="Style 42 6" xfId="17396" xr:uid="{00000000-0005-0000-0000-0000D1440000}"/>
    <cellStyle name="Style 42 6 2" xfId="17397" xr:uid="{00000000-0005-0000-0000-0000D2440000}"/>
    <cellStyle name="Style 42 6 2 2" xfId="17398" xr:uid="{00000000-0005-0000-0000-0000D3440000}"/>
    <cellStyle name="Style 42 6 3" xfId="17399" xr:uid="{00000000-0005-0000-0000-0000D4440000}"/>
    <cellStyle name="Style 42 6 3 2" xfId="17400" xr:uid="{00000000-0005-0000-0000-0000D5440000}"/>
    <cellStyle name="Style 42 6 4" xfId="17401" xr:uid="{00000000-0005-0000-0000-0000D6440000}"/>
    <cellStyle name="Style 42 6 4 2" xfId="17402" xr:uid="{00000000-0005-0000-0000-0000D7440000}"/>
    <cellStyle name="Style 42 6 5" xfId="17403" xr:uid="{00000000-0005-0000-0000-0000D8440000}"/>
    <cellStyle name="Style 42 6 5 2" xfId="17404" xr:uid="{00000000-0005-0000-0000-0000D9440000}"/>
    <cellStyle name="Style 42 6 6" xfId="17405" xr:uid="{00000000-0005-0000-0000-0000DA440000}"/>
    <cellStyle name="Style 42 6 6 2" xfId="17406" xr:uid="{00000000-0005-0000-0000-0000DB440000}"/>
    <cellStyle name="Style 42 6 7" xfId="17407" xr:uid="{00000000-0005-0000-0000-0000DC440000}"/>
    <cellStyle name="Style 42 6 7 2" xfId="17408" xr:uid="{00000000-0005-0000-0000-0000DD440000}"/>
    <cellStyle name="Style 42 6 8" xfId="17409" xr:uid="{00000000-0005-0000-0000-0000DE440000}"/>
    <cellStyle name="Style 42 7" xfId="17410" xr:uid="{00000000-0005-0000-0000-0000DF440000}"/>
    <cellStyle name="Style 42 7 2" xfId="17411" xr:uid="{00000000-0005-0000-0000-0000E0440000}"/>
    <cellStyle name="Style 42 7 2 2" xfId="17412" xr:uid="{00000000-0005-0000-0000-0000E1440000}"/>
    <cellStyle name="Style 42 7 3" xfId="17413" xr:uid="{00000000-0005-0000-0000-0000E2440000}"/>
    <cellStyle name="Style 42 7 3 2" xfId="17414" xr:uid="{00000000-0005-0000-0000-0000E3440000}"/>
    <cellStyle name="Style 42 7 4" xfId="17415" xr:uid="{00000000-0005-0000-0000-0000E4440000}"/>
    <cellStyle name="Style 42 7 4 2" xfId="17416" xr:uid="{00000000-0005-0000-0000-0000E5440000}"/>
    <cellStyle name="Style 42 7 5" xfId="17417" xr:uid="{00000000-0005-0000-0000-0000E6440000}"/>
    <cellStyle name="Style 42 7 5 2" xfId="17418" xr:uid="{00000000-0005-0000-0000-0000E7440000}"/>
    <cellStyle name="Style 42 7 6" xfId="17419" xr:uid="{00000000-0005-0000-0000-0000E8440000}"/>
    <cellStyle name="Style 42 7 6 2" xfId="17420" xr:uid="{00000000-0005-0000-0000-0000E9440000}"/>
    <cellStyle name="Style 42 7 7" xfId="17421" xr:uid="{00000000-0005-0000-0000-0000EA440000}"/>
    <cellStyle name="Style 42 7 7 2" xfId="17422" xr:uid="{00000000-0005-0000-0000-0000EB440000}"/>
    <cellStyle name="Style 42 7 8" xfId="17423" xr:uid="{00000000-0005-0000-0000-0000EC440000}"/>
    <cellStyle name="Style 42 8" xfId="17424" xr:uid="{00000000-0005-0000-0000-0000ED440000}"/>
    <cellStyle name="Style 42 8 2" xfId="17425" xr:uid="{00000000-0005-0000-0000-0000EE440000}"/>
    <cellStyle name="Style 42 9" xfId="17426" xr:uid="{00000000-0005-0000-0000-0000EF440000}"/>
    <cellStyle name="Style 42 9 2" xfId="17427" xr:uid="{00000000-0005-0000-0000-0000F0440000}"/>
    <cellStyle name="Style 43" xfId="17428" xr:uid="{00000000-0005-0000-0000-0000F1440000}"/>
    <cellStyle name="Style 43 2" xfId="17429" xr:uid="{00000000-0005-0000-0000-0000F2440000}"/>
    <cellStyle name="Style 43 2 2" xfId="17430" xr:uid="{00000000-0005-0000-0000-0000F3440000}"/>
    <cellStyle name="Style 43 2 3" xfId="17431" xr:uid="{00000000-0005-0000-0000-0000F4440000}"/>
    <cellStyle name="Style 43 3" xfId="17432" xr:uid="{00000000-0005-0000-0000-0000F5440000}"/>
    <cellStyle name="Style 43 4" xfId="17433" xr:uid="{00000000-0005-0000-0000-0000F6440000}"/>
    <cellStyle name="Style 5" xfId="17434" xr:uid="{00000000-0005-0000-0000-0000F7440000}"/>
    <cellStyle name="Style 6" xfId="17435" xr:uid="{00000000-0005-0000-0000-0000F8440000}"/>
    <cellStyle name="Style 7" xfId="17436" xr:uid="{00000000-0005-0000-0000-0000F9440000}"/>
    <cellStyle name="Style 8" xfId="17437" xr:uid="{00000000-0005-0000-0000-0000FA440000}"/>
    <cellStyle name="Style 9" xfId="17438" xr:uid="{00000000-0005-0000-0000-0000FB440000}"/>
    <cellStyle name="sub-to - Style3" xfId="17439" xr:uid="{00000000-0005-0000-0000-0000FC440000}"/>
    <cellStyle name="Subtotal" xfId="17440" xr:uid="{00000000-0005-0000-0000-0000FD440000}"/>
    <cellStyle name="T¡tu-1 - Style2" xfId="17441" xr:uid="{00000000-0005-0000-0000-0000FE440000}"/>
    <cellStyle name="T¡tu-1 - Style2 2" xfId="17442" xr:uid="{00000000-0005-0000-0000-0000FF440000}"/>
    <cellStyle name="T¡tu-1 - Style2 3" xfId="17443" xr:uid="{00000000-0005-0000-0000-000000450000}"/>
    <cellStyle name="T¡tu-1 - Style2 4" xfId="17444" xr:uid="{00000000-0005-0000-0000-000001450000}"/>
    <cellStyle name="Table Col Head" xfId="17445" xr:uid="{00000000-0005-0000-0000-000002450000}"/>
    <cellStyle name="Table Sub Head" xfId="17446" xr:uid="{00000000-0005-0000-0000-000003450000}"/>
    <cellStyle name="Table Title" xfId="17447" xr:uid="{00000000-0005-0000-0000-000004450000}"/>
    <cellStyle name="Table T᧩tle" xfId="17448" xr:uid="{00000000-0005-0000-0000-000005450000}"/>
    <cellStyle name="Table Units" xfId="17449" xr:uid="{00000000-0005-0000-0000-000006450000}"/>
    <cellStyle name="Test" xfId="17450" xr:uid="{00000000-0005-0000-0000-000007450000}"/>
    <cellStyle name="text" xfId="17451" xr:uid="{00000000-0005-0000-0000-000008450000}"/>
    <cellStyle name="TEXT 10" xfId="17452" xr:uid="{00000000-0005-0000-0000-000009450000}"/>
    <cellStyle name="TEXT 11" xfId="17453" xr:uid="{00000000-0005-0000-0000-00000A450000}"/>
    <cellStyle name="TEXT 12" xfId="17454" xr:uid="{00000000-0005-0000-0000-00000B450000}"/>
    <cellStyle name="TEXT 13" xfId="17455" xr:uid="{00000000-0005-0000-0000-00000C450000}"/>
    <cellStyle name="TEXT 14" xfId="17456" xr:uid="{00000000-0005-0000-0000-00000D450000}"/>
    <cellStyle name="TEXT 15" xfId="17457" xr:uid="{00000000-0005-0000-0000-00000E450000}"/>
    <cellStyle name="TEXT 16" xfId="17458" xr:uid="{00000000-0005-0000-0000-00000F450000}"/>
    <cellStyle name="TEXT 17" xfId="17459" xr:uid="{00000000-0005-0000-0000-000010450000}"/>
    <cellStyle name="TEXT 18" xfId="17460" xr:uid="{00000000-0005-0000-0000-000011450000}"/>
    <cellStyle name="TEXT 19" xfId="17461" xr:uid="{00000000-0005-0000-0000-000012450000}"/>
    <cellStyle name="text 2" xfId="17462" xr:uid="{00000000-0005-0000-0000-000013450000}"/>
    <cellStyle name="text 2 2" xfId="17463" xr:uid="{00000000-0005-0000-0000-000014450000}"/>
    <cellStyle name="text 2 3" xfId="17464" xr:uid="{00000000-0005-0000-0000-000015450000}"/>
    <cellStyle name="TEXT 20" xfId="17465" xr:uid="{00000000-0005-0000-0000-000016450000}"/>
    <cellStyle name="TEXT 21" xfId="17466" xr:uid="{00000000-0005-0000-0000-000017450000}"/>
    <cellStyle name="TEXT 22" xfId="17467" xr:uid="{00000000-0005-0000-0000-000018450000}"/>
    <cellStyle name="TEXT 23" xfId="17468" xr:uid="{00000000-0005-0000-0000-000019450000}"/>
    <cellStyle name="TEXT 24" xfId="17469" xr:uid="{00000000-0005-0000-0000-00001A450000}"/>
    <cellStyle name="TEXT 25" xfId="17470" xr:uid="{00000000-0005-0000-0000-00001B450000}"/>
    <cellStyle name="TEXT 26" xfId="17471" xr:uid="{00000000-0005-0000-0000-00001C450000}"/>
    <cellStyle name="TEXT 27" xfId="17472" xr:uid="{00000000-0005-0000-0000-00001D450000}"/>
    <cellStyle name="TEXT 28" xfId="17473" xr:uid="{00000000-0005-0000-0000-00001E450000}"/>
    <cellStyle name="TEXT 29" xfId="17474" xr:uid="{00000000-0005-0000-0000-00001F450000}"/>
    <cellStyle name="TEXT 3" xfId="17475" xr:uid="{00000000-0005-0000-0000-000020450000}"/>
    <cellStyle name="TEXT 30" xfId="17476" xr:uid="{00000000-0005-0000-0000-000021450000}"/>
    <cellStyle name="TEXT 31" xfId="17477" xr:uid="{00000000-0005-0000-0000-000022450000}"/>
    <cellStyle name="TEXT 32" xfId="17478" xr:uid="{00000000-0005-0000-0000-000023450000}"/>
    <cellStyle name="TEXT 33" xfId="17479" xr:uid="{00000000-0005-0000-0000-000024450000}"/>
    <cellStyle name="TEXT 34" xfId="17480" xr:uid="{00000000-0005-0000-0000-000025450000}"/>
    <cellStyle name="TEXT 35" xfId="17481" xr:uid="{00000000-0005-0000-0000-000026450000}"/>
    <cellStyle name="text 36" xfId="17482" xr:uid="{00000000-0005-0000-0000-000027450000}"/>
    <cellStyle name="text 37" xfId="17483" xr:uid="{00000000-0005-0000-0000-000028450000}"/>
    <cellStyle name="text 38" xfId="17484" xr:uid="{00000000-0005-0000-0000-000029450000}"/>
    <cellStyle name="text 39" xfId="17485" xr:uid="{00000000-0005-0000-0000-00002A450000}"/>
    <cellStyle name="TEXT 4" xfId="17486" xr:uid="{00000000-0005-0000-0000-00002B450000}"/>
    <cellStyle name="text 40" xfId="17487" xr:uid="{00000000-0005-0000-0000-00002C450000}"/>
    <cellStyle name="text 41" xfId="17488" xr:uid="{00000000-0005-0000-0000-00002D450000}"/>
    <cellStyle name="text 42" xfId="17489" xr:uid="{00000000-0005-0000-0000-00002E450000}"/>
    <cellStyle name="TEXT 5" xfId="17490" xr:uid="{00000000-0005-0000-0000-00002F450000}"/>
    <cellStyle name="TEXT 6" xfId="17491" xr:uid="{00000000-0005-0000-0000-000030450000}"/>
    <cellStyle name="TEXT 7" xfId="17492" xr:uid="{00000000-0005-0000-0000-000031450000}"/>
    <cellStyle name="TEXT 8" xfId="17493" xr:uid="{00000000-0005-0000-0000-000032450000}"/>
    <cellStyle name="TEXT 9" xfId="17494" xr:uid="{00000000-0005-0000-0000-000033450000}"/>
    <cellStyle name="Text Indent A" xfId="17495" xr:uid="{00000000-0005-0000-0000-000034450000}"/>
    <cellStyle name="Text Indent B" xfId="17496" xr:uid="{00000000-0005-0000-0000-000035450000}"/>
    <cellStyle name="Text Indent C" xfId="17497" xr:uid="{00000000-0005-0000-0000-000036450000}"/>
    <cellStyle name="Text_01. BLANK STE" xfId="17498" xr:uid="{00000000-0005-0000-0000-000037450000}"/>
    <cellStyle name="Texto de advertencia" xfId="17499" xr:uid="{00000000-0005-0000-0000-000038450000}"/>
    <cellStyle name="Texto explicativo" xfId="17500" xr:uid="{00000000-0005-0000-0000-000039450000}"/>
    <cellStyle name="Title" xfId="1" builtinId="15"/>
    <cellStyle name="Title 10" xfId="17501" xr:uid="{00000000-0005-0000-0000-00003B450000}"/>
    <cellStyle name="Title 11" xfId="17502" xr:uid="{00000000-0005-0000-0000-00003C450000}"/>
    <cellStyle name="Title 12" xfId="17503" xr:uid="{00000000-0005-0000-0000-00003D450000}"/>
    <cellStyle name="Title 13" xfId="17504" xr:uid="{00000000-0005-0000-0000-00003E450000}"/>
    <cellStyle name="Title 14" xfId="17505" xr:uid="{00000000-0005-0000-0000-00003F450000}"/>
    <cellStyle name="Title 15" xfId="17506" xr:uid="{00000000-0005-0000-0000-000040450000}"/>
    <cellStyle name="Title 16" xfId="18344" xr:uid="{00000000-0005-0000-0000-000041450000}"/>
    <cellStyle name="Title 2" xfId="17507" xr:uid="{00000000-0005-0000-0000-000042450000}"/>
    <cellStyle name="Title 2 2" xfId="17508" xr:uid="{00000000-0005-0000-0000-000043450000}"/>
    <cellStyle name="Title 2 3" xfId="17509" xr:uid="{00000000-0005-0000-0000-000044450000}"/>
    <cellStyle name="Title 2 4" xfId="17510" xr:uid="{00000000-0005-0000-0000-000045450000}"/>
    <cellStyle name="Title 3" xfId="17511" xr:uid="{00000000-0005-0000-0000-000046450000}"/>
    <cellStyle name="Title 3 2" xfId="17512" xr:uid="{00000000-0005-0000-0000-000047450000}"/>
    <cellStyle name="Title 3 3" xfId="17513" xr:uid="{00000000-0005-0000-0000-000048450000}"/>
    <cellStyle name="Title 4" xfId="17514" xr:uid="{00000000-0005-0000-0000-000049450000}"/>
    <cellStyle name="Title 5" xfId="17515" xr:uid="{00000000-0005-0000-0000-00004A450000}"/>
    <cellStyle name="Title 6" xfId="17516" xr:uid="{00000000-0005-0000-0000-00004B450000}"/>
    <cellStyle name="Title 7" xfId="17517" xr:uid="{00000000-0005-0000-0000-00004C450000}"/>
    <cellStyle name="Title 8" xfId="17518" xr:uid="{00000000-0005-0000-0000-00004D450000}"/>
    <cellStyle name="Title 9" xfId="17519" xr:uid="{00000000-0005-0000-0000-00004E450000}"/>
    <cellStyle name="Titles" xfId="17520" xr:uid="{00000000-0005-0000-0000-00004F450000}"/>
    <cellStyle name="tito1" xfId="17521" xr:uid="{00000000-0005-0000-0000-000050450000}"/>
    <cellStyle name="Título" xfId="17522" xr:uid="{00000000-0005-0000-0000-000051450000}"/>
    <cellStyle name="Título 1" xfId="17523" xr:uid="{00000000-0005-0000-0000-000052450000}"/>
    <cellStyle name="Título 2" xfId="17524" xr:uid="{00000000-0005-0000-0000-000053450000}"/>
    <cellStyle name="Título 3" xfId="17525" xr:uid="{00000000-0005-0000-0000-000054450000}"/>
    <cellStyle name="Top Edge" xfId="17526" xr:uid="{00000000-0005-0000-0000-000055450000}"/>
    <cellStyle name="Tope - Style1" xfId="17527" xr:uid="{00000000-0005-0000-0000-000056450000}"/>
    <cellStyle name="TopGrey" xfId="17528" xr:uid="{00000000-0005-0000-0000-000057450000}"/>
    <cellStyle name="Topline" xfId="17529" xr:uid="{00000000-0005-0000-0000-000058450000}"/>
    <cellStyle name="Topline 10" xfId="17530" xr:uid="{00000000-0005-0000-0000-000059450000}"/>
    <cellStyle name="Topline 10 2" xfId="17531" xr:uid="{00000000-0005-0000-0000-00005A450000}"/>
    <cellStyle name="Topline 11" xfId="17532" xr:uid="{00000000-0005-0000-0000-00005B450000}"/>
    <cellStyle name="Topline 11 2" xfId="17533" xr:uid="{00000000-0005-0000-0000-00005C450000}"/>
    <cellStyle name="Topline 12" xfId="17534" xr:uid="{00000000-0005-0000-0000-00005D450000}"/>
    <cellStyle name="Topline 2" xfId="17535" xr:uid="{00000000-0005-0000-0000-00005E450000}"/>
    <cellStyle name="Topline 2 2" xfId="17536" xr:uid="{00000000-0005-0000-0000-00005F450000}"/>
    <cellStyle name="Topline 2 2 2" xfId="17537" xr:uid="{00000000-0005-0000-0000-000060450000}"/>
    <cellStyle name="Topline 2 3" xfId="17538" xr:uid="{00000000-0005-0000-0000-000061450000}"/>
    <cellStyle name="Topline 2 3 2" xfId="17539" xr:uid="{00000000-0005-0000-0000-000062450000}"/>
    <cellStyle name="Topline 2 4" xfId="17540" xr:uid="{00000000-0005-0000-0000-000063450000}"/>
    <cellStyle name="Topline 2 4 2" xfId="17541" xr:uid="{00000000-0005-0000-0000-000064450000}"/>
    <cellStyle name="Topline 2 5" xfId="17542" xr:uid="{00000000-0005-0000-0000-000065450000}"/>
    <cellStyle name="Topline 2 5 2" xfId="17543" xr:uid="{00000000-0005-0000-0000-000066450000}"/>
    <cellStyle name="Topline 2 6" xfId="17544" xr:uid="{00000000-0005-0000-0000-000067450000}"/>
    <cellStyle name="Topline 2 6 2" xfId="17545" xr:uid="{00000000-0005-0000-0000-000068450000}"/>
    <cellStyle name="Topline 2 7" xfId="17546" xr:uid="{00000000-0005-0000-0000-000069450000}"/>
    <cellStyle name="Topline 3" xfId="17547" xr:uid="{00000000-0005-0000-0000-00006A450000}"/>
    <cellStyle name="Topline 3 2" xfId="17548" xr:uid="{00000000-0005-0000-0000-00006B450000}"/>
    <cellStyle name="Topline 3 2 2" xfId="17549" xr:uid="{00000000-0005-0000-0000-00006C450000}"/>
    <cellStyle name="Topline 3 3" xfId="17550" xr:uid="{00000000-0005-0000-0000-00006D450000}"/>
    <cellStyle name="Topline 3 3 2" xfId="17551" xr:uid="{00000000-0005-0000-0000-00006E450000}"/>
    <cellStyle name="Topline 3 4" xfId="17552" xr:uid="{00000000-0005-0000-0000-00006F450000}"/>
    <cellStyle name="Topline 3 4 2" xfId="17553" xr:uid="{00000000-0005-0000-0000-000070450000}"/>
    <cellStyle name="Topline 3 5" xfId="17554" xr:uid="{00000000-0005-0000-0000-000071450000}"/>
    <cellStyle name="Topline 3 5 2" xfId="17555" xr:uid="{00000000-0005-0000-0000-000072450000}"/>
    <cellStyle name="Topline 3 6" xfId="17556" xr:uid="{00000000-0005-0000-0000-000073450000}"/>
    <cellStyle name="Topline 3 6 2" xfId="17557" xr:uid="{00000000-0005-0000-0000-000074450000}"/>
    <cellStyle name="Topline 3 7" xfId="17558" xr:uid="{00000000-0005-0000-0000-000075450000}"/>
    <cellStyle name="Topline 4" xfId="17559" xr:uid="{00000000-0005-0000-0000-000076450000}"/>
    <cellStyle name="Topline 4 2" xfId="17560" xr:uid="{00000000-0005-0000-0000-000077450000}"/>
    <cellStyle name="Topline 4 2 2" xfId="17561" xr:uid="{00000000-0005-0000-0000-000078450000}"/>
    <cellStyle name="Topline 4 3" xfId="17562" xr:uid="{00000000-0005-0000-0000-000079450000}"/>
    <cellStyle name="Topline 4 3 2" xfId="17563" xr:uid="{00000000-0005-0000-0000-00007A450000}"/>
    <cellStyle name="Topline 4 4" xfId="17564" xr:uid="{00000000-0005-0000-0000-00007B450000}"/>
    <cellStyle name="Topline 4 4 2" xfId="17565" xr:uid="{00000000-0005-0000-0000-00007C450000}"/>
    <cellStyle name="Topline 4 5" xfId="17566" xr:uid="{00000000-0005-0000-0000-00007D450000}"/>
    <cellStyle name="Topline 4 5 2" xfId="17567" xr:uid="{00000000-0005-0000-0000-00007E450000}"/>
    <cellStyle name="Topline 4 6" xfId="17568" xr:uid="{00000000-0005-0000-0000-00007F450000}"/>
    <cellStyle name="Topline 4 6 2" xfId="17569" xr:uid="{00000000-0005-0000-0000-000080450000}"/>
    <cellStyle name="Topline 4 7" xfId="17570" xr:uid="{00000000-0005-0000-0000-000081450000}"/>
    <cellStyle name="Topline 5" xfId="17571" xr:uid="{00000000-0005-0000-0000-000082450000}"/>
    <cellStyle name="Topline 5 2" xfId="17572" xr:uid="{00000000-0005-0000-0000-000083450000}"/>
    <cellStyle name="Topline 5 2 2" xfId="17573" xr:uid="{00000000-0005-0000-0000-000084450000}"/>
    <cellStyle name="Topline 5 3" xfId="17574" xr:uid="{00000000-0005-0000-0000-000085450000}"/>
    <cellStyle name="Topline 5 3 2" xfId="17575" xr:uid="{00000000-0005-0000-0000-000086450000}"/>
    <cellStyle name="Topline 5 4" xfId="17576" xr:uid="{00000000-0005-0000-0000-000087450000}"/>
    <cellStyle name="Topline 5 4 2" xfId="17577" xr:uid="{00000000-0005-0000-0000-000088450000}"/>
    <cellStyle name="Topline 5 5" xfId="17578" xr:uid="{00000000-0005-0000-0000-000089450000}"/>
    <cellStyle name="Topline 5 5 2" xfId="17579" xr:uid="{00000000-0005-0000-0000-00008A450000}"/>
    <cellStyle name="Topline 5 6" xfId="17580" xr:uid="{00000000-0005-0000-0000-00008B450000}"/>
    <cellStyle name="Topline 5 6 2" xfId="17581" xr:uid="{00000000-0005-0000-0000-00008C450000}"/>
    <cellStyle name="Topline 5 7" xfId="17582" xr:uid="{00000000-0005-0000-0000-00008D450000}"/>
    <cellStyle name="Topline 6" xfId="17583" xr:uid="{00000000-0005-0000-0000-00008E450000}"/>
    <cellStyle name="Topline 6 2" xfId="17584" xr:uid="{00000000-0005-0000-0000-00008F450000}"/>
    <cellStyle name="Topline 7" xfId="17585" xr:uid="{00000000-0005-0000-0000-000090450000}"/>
    <cellStyle name="Topline 7 2" xfId="17586" xr:uid="{00000000-0005-0000-0000-000091450000}"/>
    <cellStyle name="Topline 8" xfId="17587" xr:uid="{00000000-0005-0000-0000-000092450000}"/>
    <cellStyle name="Topline 8 2" xfId="17588" xr:uid="{00000000-0005-0000-0000-000093450000}"/>
    <cellStyle name="Topline 9" xfId="17589" xr:uid="{00000000-0005-0000-0000-000094450000}"/>
    <cellStyle name="Topline 9 2" xfId="17590" xr:uid="{00000000-0005-0000-0000-000095450000}"/>
    <cellStyle name="Total 10" xfId="17591" xr:uid="{00000000-0005-0000-0000-000096450000}"/>
    <cellStyle name="Total 10 2" xfId="17592" xr:uid="{00000000-0005-0000-0000-000097450000}"/>
    <cellStyle name="Total 10 2 2" xfId="17593" xr:uid="{00000000-0005-0000-0000-000098450000}"/>
    <cellStyle name="Total 10 3" xfId="17594" xr:uid="{00000000-0005-0000-0000-000099450000}"/>
    <cellStyle name="Total 10 3 2" xfId="17595" xr:uid="{00000000-0005-0000-0000-00009A450000}"/>
    <cellStyle name="Total 10 4" xfId="17596" xr:uid="{00000000-0005-0000-0000-00009B450000}"/>
    <cellStyle name="Total 10 4 2" xfId="17597" xr:uid="{00000000-0005-0000-0000-00009C450000}"/>
    <cellStyle name="Total 10 5" xfId="17598" xr:uid="{00000000-0005-0000-0000-00009D450000}"/>
    <cellStyle name="Total 10 5 2" xfId="17599" xr:uid="{00000000-0005-0000-0000-00009E450000}"/>
    <cellStyle name="Total 10 6" xfId="17600" xr:uid="{00000000-0005-0000-0000-00009F450000}"/>
    <cellStyle name="Total 10 6 2" xfId="17601" xr:uid="{00000000-0005-0000-0000-0000A0450000}"/>
    <cellStyle name="Total 10 7" xfId="17602" xr:uid="{00000000-0005-0000-0000-0000A1450000}"/>
    <cellStyle name="Total 10 7 2" xfId="17603" xr:uid="{00000000-0005-0000-0000-0000A2450000}"/>
    <cellStyle name="Total 10 8" xfId="17604" xr:uid="{00000000-0005-0000-0000-0000A3450000}"/>
    <cellStyle name="Total 11" xfId="17605" xr:uid="{00000000-0005-0000-0000-0000A4450000}"/>
    <cellStyle name="Total 11 2" xfId="17606" xr:uid="{00000000-0005-0000-0000-0000A5450000}"/>
    <cellStyle name="Total 11 2 2" xfId="17607" xr:uid="{00000000-0005-0000-0000-0000A6450000}"/>
    <cellStyle name="Total 11 3" xfId="17608" xr:uid="{00000000-0005-0000-0000-0000A7450000}"/>
    <cellStyle name="Total 11 3 2" xfId="17609" xr:uid="{00000000-0005-0000-0000-0000A8450000}"/>
    <cellStyle name="Total 11 4" xfId="17610" xr:uid="{00000000-0005-0000-0000-0000A9450000}"/>
    <cellStyle name="Total 11 4 2" xfId="17611" xr:uid="{00000000-0005-0000-0000-0000AA450000}"/>
    <cellStyle name="Total 11 5" xfId="17612" xr:uid="{00000000-0005-0000-0000-0000AB450000}"/>
    <cellStyle name="Total 11 5 2" xfId="17613" xr:uid="{00000000-0005-0000-0000-0000AC450000}"/>
    <cellStyle name="Total 11 6" xfId="17614" xr:uid="{00000000-0005-0000-0000-0000AD450000}"/>
    <cellStyle name="Total 11 6 2" xfId="17615" xr:uid="{00000000-0005-0000-0000-0000AE450000}"/>
    <cellStyle name="Total 11 7" xfId="17616" xr:uid="{00000000-0005-0000-0000-0000AF450000}"/>
    <cellStyle name="Total 11 7 2" xfId="17617" xr:uid="{00000000-0005-0000-0000-0000B0450000}"/>
    <cellStyle name="Total 11 8" xfId="17618" xr:uid="{00000000-0005-0000-0000-0000B1450000}"/>
    <cellStyle name="Total 12" xfId="17619" xr:uid="{00000000-0005-0000-0000-0000B2450000}"/>
    <cellStyle name="Total 12 2" xfId="17620" xr:uid="{00000000-0005-0000-0000-0000B3450000}"/>
    <cellStyle name="Total 12 2 2" xfId="17621" xr:uid="{00000000-0005-0000-0000-0000B4450000}"/>
    <cellStyle name="Total 12 3" xfId="17622" xr:uid="{00000000-0005-0000-0000-0000B5450000}"/>
    <cellStyle name="Total 12 3 2" xfId="17623" xr:uid="{00000000-0005-0000-0000-0000B6450000}"/>
    <cellStyle name="Total 12 4" xfId="17624" xr:uid="{00000000-0005-0000-0000-0000B7450000}"/>
    <cellStyle name="Total 12 4 2" xfId="17625" xr:uid="{00000000-0005-0000-0000-0000B8450000}"/>
    <cellStyle name="Total 12 5" xfId="17626" xr:uid="{00000000-0005-0000-0000-0000B9450000}"/>
    <cellStyle name="Total 12 5 2" xfId="17627" xr:uid="{00000000-0005-0000-0000-0000BA450000}"/>
    <cellStyle name="Total 12 6" xfId="17628" xr:uid="{00000000-0005-0000-0000-0000BB450000}"/>
    <cellStyle name="Total 12 6 2" xfId="17629" xr:uid="{00000000-0005-0000-0000-0000BC450000}"/>
    <cellStyle name="Total 12 7" xfId="17630" xr:uid="{00000000-0005-0000-0000-0000BD450000}"/>
    <cellStyle name="Total 12 7 2" xfId="17631" xr:uid="{00000000-0005-0000-0000-0000BE450000}"/>
    <cellStyle name="Total 12 8" xfId="17632" xr:uid="{00000000-0005-0000-0000-0000BF450000}"/>
    <cellStyle name="Total 13" xfId="17633" xr:uid="{00000000-0005-0000-0000-0000C0450000}"/>
    <cellStyle name="Total 13 2" xfId="17634" xr:uid="{00000000-0005-0000-0000-0000C1450000}"/>
    <cellStyle name="Total 13 2 2" xfId="17635" xr:uid="{00000000-0005-0000-0000-0000C2450000}"/>
    <cellStyle name="Total 13 3" xfId="17636" xr:uid="{00000000-0005-0000-0000-0000C3450000}"/>
    <cellStyle name="Total 13 3 2" xfId="17637" xr:uid="{00000000-0005-0000-0000-0000C4450000}"/>
    <cellStyle name="Total 13 4" xfId="17638" xr:uid="{00000000-0005-0000-0000-0000C5450000}"/>
    <cellStyle name="Total 13 4 2" xfId="17639" xr:uid="{00000000-0005-0000-0000-0000C6450000}"/>
    <cellStyle name="Total 13 5" xfId="17640" xr:uid="{00000000-0005-0000-0000-0000C7450000}"/>
    <cellStyle name="Total 13 5 2" xfId="17641" xr:uid="{00000000-0005-0000-0000-0000C8450000}"/>
    <cellStyle name="Total 13 6" xfId="17642" xr:uid="{00000000-0005-0000-0000-0000C9450000}"/>
    <cellStyle name="Total 13 6 2" xfId="17643" xr:uid="{00000000-0005-0000-0000-0000CA450000}"/>
    <cellStyle name="Total 13 7" xfId="17644" xr:uid="{00000000-0005-0000-0000-0000CB450000}"/>
    <cellStyle name="Total 13 7 2" xfId="17645" xr:uid="{00000000-0005-0000-0000-0000CC450000}"/>
    <cellStyle name="Total 13 8" xfId="17646" xr:uid="{00000000-0005-0000-0000-0000CD450000}"/>
    <cellStyle name="Total 14" xfId="17647" xr:uid="{00000000-0005-0000-0000-0000CE450000}"/>
    <cellStyle name="Total 15" xfId="17648" xr:uid="{00000000-0005-0000-0000-0000CF450000}"/>
    <cellStyle name="Total 2" xfId="17649" xr:uid="{00000000-0005-0000-0000-0000D0450000}"/>
    <cellStyle name="Total 2 2" xfId="17650" xr:uid="{00000000-0005-0000-0000-0000D1450000}"/>
    <cellStyle name="Total 2 2 2" xfId="17651" xr:uid="{00000000-0005-0000-0000-0000D2450000}"/>
    <cellStyle name="Total 2 2 2 2" xfId="17652" xr:uid="{00000000-0005-0000-0000-0000D3450000}"/>
    <cellStyle name="Total 2 2 3" xfId="17653" xr:uid="{00000000-0005-0000-0000-0000D4450000}"/>
    <cellStyle name="Total 2 2 3 2" xfId="17654" xr:uid="{00000000-0005-0000-0000-0000D5450000}"/>
    <cellStyle name="Total 2 2 4" xfId="17655" xr:uid="{00000000-0005-0000-0000-0000D6450000}"/>
    <cellStyle name="Total 2 2 4 2" xfId="17656" xr:uid="{00000000-0005-0000-0000-0000D7450000}"/>
    <cellStyle name="Total 2 2 5" xfId="17657" xr:uid="{00000000-0005-0000-0000-0000D8450000}"/>
    <cellStyle name="Total 2 2 5 2" xfId="17658" xr:uid="{00000000-0005-0000-0000-0000D9450000}"/>
    <cellStyle name="Total 2 2 6" xfId="17659" xr:uid="{00000000-0005-0000-0000-0000DA450000}"/>
    <cellStyle name="Total 2 2 6 2" xfId="17660" xr:uid="{00000000-0005-0000-0000-0000DB450000}"/>
    <cellStyle name="Total 2 2 7" xfId="17661" xr:uid="{00000000-0005-0000-0000-0000DC450000}"/>
    <cellStyle name="Total 2 2 7 2" xfId="17662" xr:uid="{00000000-0005-0000-0000-0000DD450000}"/>
    <cellStyle name="Total 2 2 8" xfId="17663" xr:uid="{00000000-0005-0000-0000-0000DE450000}"/>
    <cellStyle name="Total 2 3" xfId="17664" xr:uid="{00000000-0005-0000-0000-0000DF450000}"/>
    <cellStyle name="Total 2 3 2" xfId="17665" xr:uid="{00000000-0005-0000-0000-0000E0450000}"/>
    <cellStyle name="Total 2 3 2 2" xfId="17666" xr:uid="{00000000-0005-0000-0000-0000E1450000}"/>
    <cellStyle name="Total 2 3 3" xfId="17667" xr:uid="{00000000-0005-0000-0000-0000E2450000}"/>
    <cellStyle name="Total 2 3 3 2" xfId="17668" xr:uid="{00000000-0005-0000-0000-0000E3450000}"/>
    <cellStyle name="Total 2 3 4" xfId="17669" xr:uid="{00000000-0005-0000-0000-0000E4450000}"/>
    <cellStyle name="Total 2 3 4 2" xfId="17670" xr:uid="{00000000-0005-0000-0000-0000E5450000}"/>
    <cellStyle name="Total 2 3 5" xfId="17671" xr:uid="{00000000-0005-0000-0000-0000E6450000}"/>
    <cellStyle name="Total 2 3 5 2" xfId="17672" xr:uid="{00000000-0005-0000-0000-0000E7450000}"/>
    <cellStyle name="Total 2 3 6" xfId="17673" xr:uid="{00000000-0005-0000-0000-0000E8450000}"/>
    <cellStyle name="Total 2 3 6 2" xfId="17674" xr:uid="{00000000-0005-0000-0000-0000E9450000}"/>
    <cellStyle name="Total 2 3 7" xfId="17675" xr:uid="{00000000-0005-0000-0000-0000EA450000}"/>
    <cellStyle name="Total 2 3 7 2" xfId="17676" xr:uid="{00000000-0005-0000-0000-0000EB450000}"/>
    <cellStyle name="Total 2 3 8" xfId="17677" xr:uid="{00000000-0005-0000-0000-0000EC450000}"/>
    <cellStyle name="Total 2 4" xfId="17678" xr:uid="{00000000-0005-0000-0000-0000ED450000}"/>
    <cellStyle name="Total 2 4 2" xfId="17679" xr:uid="{00000000-0005-0000-0000-0000EE450000}"/>
    <cellStyle name="Total 2 4 2 2" xfId="17680" xr:uid="{00000000-0005-0000-0000-0000EF450000}"/>
    <cellStyle name="Total 2 4 3" xfId="17681" xr:uid="{00000000-0005-0000-0000-0000F0450000}"/>
    <cellStyle name="Total 2 4 3 2" xfId="17682" xr:uid="{00000000-0005-0000-0000-0000F1450000}"/>
    <cellStyle name="Total 2 4 4" xfId="17683" xr:uid="{00000000-0005-0000-0000-0000F2450000}"/>
    <cellStyle name="Total 2 4 4 2" xfId="17684" xr:uid="{00000000-0005-0000-0000-0000F3450000}"/>
    <cellStyle name="Total 2 4 5" xfId="17685" xr:uid="{00000000-0005-0000-0000-0000F4450000}"/>
    <cellStyle name="Total 2 4 5 2" xfId="17686" xr:uid="{00000000-0005-0000-0000-0000F5450000}"/>
    <cellStyle name="Total 2 4 6" xfId="17687" xr:uid="{00000000-0005-0000-0000-0000F6450000}"/>
    <cellStyle name="Total 2 4 6 2" xfId="17688" xr:uid="{00000000-0005-0000-0000-0000F7450000}"/>
    <cellStyle name="Total 2 4 7" xfId="17689" xr:uid="{00000000-0005-0000-0000-0000F8450000}"/>
    <cellStyle name="Total 2 4 7 2" xfId="17690" xr:uid="{00000000-0005-0000-0000-0000F9450000}"/>
    <cellStyle name="Total 2 4 8" xfId="17691" xr:uid="{00000000-0005-0000-0000-0000FA450000}"/>
    <cellStyle name="Total 2 5" xfId="17692" xr:uid="{00000000-0005-0000-0000-0000FB450000}"/>
    <cellStyle name="Total 2 6" xfId="17693" xr:uid="{00000000-0005-0000-0000-0000FC450000}"/>
    <cellStyle name="Total 3" xfId="17694" xr:uid="{00000000-0005-0000-0000-0000FD450000}"/>
    <cellStyle name="Total 3 2" xfId="17695" xr:uid="{00000000-0005-0000-0000-0000FE450000}"/>
    <cellStyle name="Total 3 2 2" xfId="17696" xr:uid="{00000000-0005-0000-0000-0000FF450000}"/>
    <cellStyle name="Total 3 2 2 2" xfId="17697" xr:uid="{00000000-0005-0000-0000-000000460000}"/>
    <cellStyle name="Total 3 2 3" xfId="17698" xr:uid="{00000000-0005-0000-0000-000001460000}"/>
    <cellStyle name="Total 3 2 3 2" xfId="17699" xr:uid="{00000000-0005-0000-0000-000002460000}"/>
    <cellStyle name="Total 3 2 4" xfId="17700" xr:uid="{00000000-0005-0000-0000-000003460000}"/>
    <cellStyle name="Total 3 2 4 2" xfId="17701" xr:uid="{00000000-0005-0000-0000-000004460000}"/>
    <cellStyle name="Total 3 2 5" xfId="17702" xr:uid="{00000000-0005-0000-0000-000005460000}"/>
    <cellStyle name="Total 3 2 5 2" xfId="17703" xr:uid="{00000000-0005-0000-0000-000006460000}"/>
    <cellStyle name="Total 3 2 6" xfId="17704" xr:uid="{00000000-0005-0000-0000-000007460000}"/>
    <cellStyle name="Total 3 2 6 2" xfId="17705" xr:uid="{00000000-0005-0000-0000-000008460000}"/>
    <cellStyle name="Total 3 2 7" xfId="17706" xr:uid="{00000000-0005-0000-0000-000009460000}"/>
    <cellStyle name="Total 3 2 7 2" xfId="17707" xr:uid="{00000000-0005-0000-0000-00000A460000}"/>
    <cellStyle name="Total 3 2 8" xfId="17708" xr:uid="{00000000-0005-0000-0000-00000B460000}"/>
    <cellStyle name="Total 3 3" xfId="17709" xr:uid="{00000000-0005-0000-0000-00000C460000}"/>
    <cellStyle name="Total 3 3 2" xfId="17710" xr:uid="{00000000-0005-0000-0000-00000D460000}"/>
    <cellStyle name="Total 3 3 2 2" xfId="17711" xr:uid="{00000000-0005-0000-0000-00000E460000}"/>
    <cellStyle name="Total 3 3 3" xfId="17712" xr:uid="{00000000-0005-0000-0000-00000F460000}"/>
    <cellStyle name="Total 3 3 3 2" xfId="17713" xr:uid="{00000000-0005-0000-0000-000010460000}"/>
    <cellStyle name="Total 3 3 4" xfId="17714" xr:uid="{00000000-0005-0000-0000-000011460000}"/>
    <cellStyle name="Total 3 3 4 2" xfId="17715" xr:uid="{00000000-0005-0000-0000-000012460000}"/>
    <cellStyle name="Total 3 3 5" xfId="17716" xr:uid="{00000000-0005-0000-0000-000013460000}"/>
    <cellStyle name="Total 3 3 5 2" xfId="17717" xr:uid="{00000000-0005-0000-0000-000014460000}"/>
    <cellStyle name="Total 3 3 6" xfId="17718" xr:uid="{00000000-0005-0000-0000-000015460000}"/>
    <cellStyle name="Total 3 3 6 2" xfId="17719" xr:uid="{00000000-0005-0000-0000-000016460000}"/>
    <cellStyle name="Total 3 3 7" xfId="17720" xr:uid="{00000000-0005-0000-0000-000017460000}"/>
    <cellStyle name="Total 3 3 7 2" xfId="17721" xr:uid="{00000000-0005-0000-0000-000018460000}"/>
    <cellStyle name="Total 3 3 8" xfId="17722" xr:uid="{00000000-0005-0000-0000-000019460000}"/>
    <cellStyle name="Total 3 4" xfId="17723" xr:uid="{00000000-0005-0000-0000-00001A460000}"/>
    <cellStyle name="Total 3 4 2" xfId="17724" xr:uid="{00000000-0005-0000-0000-00001B460000}"/>
    <cellStyle name="Total 3 4 2 2" xfId="17725" xr:uid="{00000000-0005-0000-0000-00001C460000}"/>
    <cellStyle name="Total 3 4 3" xfId="17726" xr:uid="{00000000-0005-0000-0000-00001D460000}"/>
    <cellStyle name="Total 3 4 3 2" xfId="17727" xr:uid="{00000000-0005-0000-0000-00001E460000}"/>
    <cellStyle name="Total 3 4 4" xfId="17728" xr:uid="{00000000-0005-0000-0000-00001F460000}"/>
    <cellStyle name="Total 3 4 4 2" xfId="17729" xr:uid="{00000000-0005-0000-0000-000020460000}"/>
    <cellStyle name="Total 3 4 5" xfId="17730" xr:uid="{00000000-0005-0000-0000-000021460000}"/>
    <cellStyle name="Total 3 4 5 2" xfId="17731" xr:uid="{00000000-0005-0000-0000-000022460000}"/>
    <cellStyle name="Total 3 4 6" xfId="17732" xr:uid="{00000000-0005-0000-0000-000023460000}"/>
    <cellStyle name="Total 3 4 6 2" xfId="17733" xr:uid="{00000000-0005-0000-0000-000024460000}"/>
    <cellStyle name="Total 3 4 7" xfId="17734" xr:uid="{00000000-0005-0000-0000-000025460000}"/>
    <cellStyle name="Total 3 4 7 2" xfId="17735" xr:uid="{00000000-0005-0000-0000-000026460000}"/>
    <cellStyle name="Total 3 4 8" xfId="17736" xr:uid="{00000000-0005-0000-0000-000027460000}"/>
    <cellStyle name="Total 3 5" xfId="17737" xr:uid="{00000000-0005-0000-0000-000028460000}"/>
    <cellStyle name="Total 3 6" xfId="17738" xr:uid="{00000000-0005-0000-0000-000029460000}"/>
    <cellStyle name="Total 4" xfId="17739" xr:uid="{00000000-0005-0000-0000-00002A460000}"/>
    <cellStyle name="Total 4 2" xfId="17740" xr:uid="{00000000-0005-0000-0000-00002B460000}"/>
    <cellStyle name="Total 4 2 2" xfId="17741" xr:uid="{00000000-0005-0000-0000-00002C460000}"/>
    <cellStyle name="Total 4 3" xfId="17742" xr:uid="{00000000-0005-0000-0000-00002D460000}"/>
    <cellStyle name="Total 4 3 2" xfId="17743" xr:uid="{00000000-0005-0000-0000-00002E460000}"/>
    <cellStyle name="Total 4 4" xfId="17744" xr:uid="{00000000-0005-0000-0000-00002F460000}"/>
    <cellStyle name="Total 4 4 2" xfId="17745" xr:uid="{00000000-0005-0000-0000-000030460000}"/>
    <cellStyle name="Total 4 5" xfId="17746" xr:uid="{00000000-0005-0000-0000-000031460000}"/>
    <cellStyle name="Total 4 5 2" xfId="17747" xr:uid="{00000000-0005-0000-0000-000032460000}"/>
    <cellStyle name="Total 4 6" xfId="17748" xr:uid="{00000000-0005-0000-0000-000033460000}"/>
    <cellStyle name="Total 4 6 2" xfId="17749" xr:uid="{00000000-0005-0000-0000-000034460000}"/>
    <cellStyle name="Total 4 7" xfId="17750" xr:uid="{00000000-0005-0000-0000-000035460000}"/>
    <cellStyle name="Total 4 7 2" xfId="17751" xr:uid="{00000000-0005-0000-0000-000036460000}"/>
    <cellStyle name="Total 4 8" xfId="17752" xr:uid="{00000000-0005-0000-0000-000037460000}"/>
    <cellStyle name="Total 5" xfId="17753" xr:uid="{00000000-0005-0000-0000-000038460000}"/>
    <cellStyle name="Total 5 2" xfId="17754" xr:uid="{00000000-0005-0000-0000-000039460000}"/>
    <cellStyle name="Total 5 2 2" xfId="17755" xr:uid="{00000000-0005-0000-0000-00003A460000}"/>
    <cellStyle name="Total 5 3" xfId="17756" xr:uid="{00000000-0005-0000-0000-00003B460000}"/>
    <cellStyle name="Total 5 3 2" xfId="17757" xr:uid="{00000000-0005-0000-0000-00003C460000}"/>
    <cellStyle name="Total 5 4" xfId="17758" xr:uid="{00000000-0005-0000-0000-00003D460000}"/>
    <cellStyle name="Total 5 4 2" xfId="17759" xr:uid="{00000000-0005-0000-0000-00003E460000}"/>
    <cellStyle name="Total 5 5" xfId="17760" xr:uid="{00000000-0005-0000-0000-00003F460000}"/>
    <cellStyle name="Total 5 5 2" xfId="17761" xr:uid="{00000000-0005-0000-0000-000040460000}"/>
    <cellStyle name="Total 5 6" xfId="17762" xr:uid="{00000000-0005-0000-0000-000041460000}"/>
    <cellStyle name="Total 5 6 2" xfId="17763" xr:uid="{00000000-0005-0000-0000-000042460000}"/>
    <cellStyle name="Total 5 7" xfId="17764" xr:uid="{00000000-0005-0000-0000-000043460000}"/>
    <cellStyle name="Total 5 7 2" xfId="17765" xr:uid="{00000000-0005-0000-0000-000044460000}"/>
    <cellStyle name="Total 5 8" xfId="17766" xr:uid="{00000000-0005-0000-0000-000045460000}"/>
    <cellStyle name="Total 6" xfId="17767" xr:uid="{00000000-0005-0000-0000-000046460000}"/>
    <cellStyle name="Total 6 2" xfId="17768" xr:uid="{00000000-0005-0000-0000-000047460000}"/>
    <cellStyle name="Total 6 2 2" xfId="17769" xr:uid="{00000000-0005-0000-0000-000048460000}"/>
    <cellStyle name="Total 6 3" xfId="17770" xr:uid="{00000000-0005-0000-0000-000049460000}"/>
    <cellStyle name="Total 6 3 2" xfId="17771" xr:uid="{00000000-0005-0000-0000-00004A460000}"/>
    <cellStyle name="Total 6 4" xfId="17772" xr:uid="{00000000-0005-0000-0000-00004B460000}"/>
    <cellStyle name="Total 6 4 2" xfId="17773" xr:uid="{00000000-0005-0000-0000-00004C460000}"/>
    <cellStyle name="Total 6 5" xfId="17774" xr:uid="{00000000-0005-0000-0000-00004D460000}"/>
    <cellStyle name="Total 6 5 2" xfId="17775" xr:uid="{00000000-0005-0000-0000-00004E460000}"/>
    <cellStyle name="Total 6 6" xfId="17776" xr:uid="{00000000-0005-0000-0000-00004F460000}"/>
    <cellStyle name="Total 6 6 2" xfId="17777" xr:uid="{00000000-0005-0000-0000-000050460000}"/>
    <cellStyle name="Total 6 7" xfId="17778" xr:uid="{00000000-0005-0000-0000-000051460000}"/>
    <cellStyle name="Total 6 7 2" xfId="17779" xr:uid="{00000000-0005-0000-0000-000052460000}"/>
    <cellStyle name="Total 6 8" xfId="17780" xr:uid="{00000000-0005-0000-0000-000053460000}"/>
    <cellStyle name="Total 7" xfId="17781" xr:uid="{00000000-0005-0000-0000-000054460000}"/>
    <cellStyle name="Total 7 2" xfId="17782" xr:uid="{00000000-0005-0000-0000-000055460000}"/>
    <cellStyle name="Total 7 2 2" xfId="17783" xr:uid="{00000000-0005-0000-0000-000056460000}"/>
    <cellStyle name="Total 7 3" xfId="17784" xr:uid="{00000000-0005-0000-0000-000057460000}"/>
    <cellStyle name="Total 7 3 2" xfId="17785" xr:uid="{00000000-0005-0000-0000-000058460000}"/>
    <cellStyle name="Total 7 4" xfId="17786" xr:uid="{00000000-0005-0000-0000-000059460000}"/>
    <cellStyle name="Total 7 4 2" xfId="17787" xr:uid="{00000000-0005-0000-0000-00005A460000}"/>
    <cellStyle name="Total 7 5" xfId="17788" xr:uid="{00000000-0005-0000-0000-00005B460000}"/>
    <cellStyle name="Total 7 5 2" xfId="17789" xr:uid="{00000000-0005-0000-0000-00005C460000}"/>
    <cellStyle name="Total 7 6" xfId="17790" xr:uid="{00000000-0005-0000-0000-00005D460000}"/>
    <cellStyle name="Total 7 6 2" xfId="17791" xr:uid="{00000000-0005-0000-0000-00005E460000}"/>
    <cellStyle name="Total 7 7" xfId="17792" xr:uid="{00000000-0005-0000-0000-00005F460000}"/>
    <cellStyle name="Total 7 7 2" xfId="17793" xr:uid="{00000000-0005-0000-0000-000060460000}"/>
    <cellStyle name="Total 7 8" xfId="17794" xr:uid="{00000000-0005-0000-0000-000061460000}"/>
    <cellStyle name="Total 8" xfId="17795" xr:uid="{00000000-0005-0000-0000-000062460000}"/>
    <cellStyle name="Total 8 2" xfId="17796" xr:uid="{00000000-0005-0000-0000-000063460000}"/>
    <cellStyle name="Total 8 2 2" xfId="17797" xr:uid="{00000000-0005-0000-0000-000064460000}"/>
    <cellStyle name="Total 8 3" xfId="17798" xr:uid="{00000000-0005-0000-0000-000065460000}"/>
    <cellStyle name="Total 8 3 2" xfId="17799" xr:uid="{00000000-0005-0000-0000-000066460000}"/>
    <cellStyle name="Total 8 4" xfId="17800" xr:uid="{00000000-0005-0000-0000-000067460000}"/>
    <cellStyle name="Total 8 4 2" xfId="17801" xr:uid="{00000000-0005-0000-0000-000068460000}"/>
    <cellStyle name="Total 8 5" xfId="17802" xr:uid="{00000000-0005-0000-0000-000069460000}"/>
    <cellStyle name="Total 8 5 2" xfId="17803" xr:uid="{00000000-0005-0000-0000-00006A460000}"/>
    <cellStyle name="Total 8 6" xfId="17804" xr:uid="{00000000-0005-0000-0000-00006B460000}"/>
    <cellStyle name="Total 8 6 2" xfId="17805" xr:uid="{00000000-0005-0000-0000-00006C460000}"/>
    <cellStyle name="Total 8 7" xfId="17806" xr:uid="{00000000-0005-0000-0000-00006D460000}"/>
    <cellStyle name="Total 8 7 2" xfId="17807" xr:uid="{00000000-0005-0000-0000-00006E460000}"/>
    <cellStyle name="Total 8 8" xfId="17808" xr:uid="{00000000-0005-0000-0000-00006F460000}"/>
    <cellStyle name="Total 9" xfId="17809" xr:uid="{00000000-0005-0000-0000-000070460000}"/>
    <cellStyle name="Total 9 2" xfId="17810" xr:uid="{00000000-0005-0000-0000-000071460000}"/>
    <cellStyle name="Total 9 2 2" xfId="17811" xr:uid="{00000000-0005-0000-0000-000072460000}"/>
    <cellStyle name="Total 9 3" xfId="17812" xr:uid="{00000000-0005-0000-0000-000073460000}"/>
    <cellStyle name="Total 9 3 2" xfId="17813" xr:uid="{00000000-0005-0000-0000-000074460000}"/>
    <cellStyle name="Total 9 4" xfId="17814" xr:uid="{00000000-0005-0000-0000-000075460000}"/>
    <cellStyle name="Total 9 4 2" xfId="17815" xr:uid="{00000000-0005-0000-0000-000076460000}"/>
    <cellStyle name="Total 9 5" xfId="17816" xr:uid="{00000000-0005-0000-0000-000077460000}"/>
    <cellStyle name="Total 9 5 2" xfId="17817" xr:uid="{00000000-0005-0000-0000-000078460000}"/>
    <cellStyle name="Total 9 6" xfId="17818" xr:uid="{00000000-0005-0000-0000-000079460000}"/>
    <cellStyle name="Total 9 6 2" xfId="17819" xr:uid="{00000000-0005-0000-0000-00007A460000}"/>
    <cellStyle name="Total 9 7" xfId="17820" xr:uid="{00000000-0005-0000-0000-00007B460000}"/>
    <cellStyle name="Total 9 7 2" xfId="17821" xr:uid="{00000000-0005-0000-0000-00007C460000}"/>
    <cellStyle name="Total 9 8" xfId="17822" xr:uid="{00000000-0005-0000-0000-00007D460000}"/>
    <cellStyle name="Totale 1" xfId="17823" xr:uid="{00000000-0005-0000-0000-00007E460000}"/>
    <cellStyle name="Totale 1 Nero" xfId="17824" xr:uid="{00000000-0005-0000-0000-00007F460000}"/>
    <cellStyle name="totali" xfId="17825" xr:uid="{00000000-0005-0000-0000-000080460000}"/>
    <cellStyle name="totali 2" xfId="17826" xr:uid="{00000000-0005-0000-0000-000081460000}"/>
    <cellStyle name="totali 3" xfId="17827" xr:uid="{00000000-0005-0000-0000-000082460000}"/>
    <cellStyle name="Totals" xfId="17828" xr:uid="{00000000-0005-0000-0000-000083460000}"/>
    <cellStyle name="Totals 10" xfId="17829" xr:uid="{00000000-0005-0000-0000-000084460000}"/>
    <cellStyle name="Totals 11" xfId="17830" xr:uid="{00000000-0005-0000-0000-000085460000}"/>
    <cellStyle name="Totals 12" xfId="17831" xr:uid="{00000000-0005-0000-0000-000086460000}"/>
    <cellStyle name="Totals 13" xfId="17832" xr:uid="{00000000-0005-0000-0000-000087460000}"/>
    <cellStyle name="Totals 14" xfId="17833" xr:uid="{00000000-0005-0000-0000-000088460000}"/>
    <cellStyle name="Totals 15" xfId="17834" xr:uid="{00000000-0005-0000-0000-000089460000}"/>
    <cellStyle name="Totals 16" xfId="17835" xr:uid="{00000000-0005-0000-0000-00008A460000}"/>
    <cellStyle name="Totals 17" xfId="17836" xr:uid="{00000000-0005-0000-0000-00008B460000}"/>
    <cellStyle name="Totals 18" xfId="17837" xr:uid="{00000000-0005-0000-0000-00008C460000}"/>
    <cellStyle name="Totals 19" xfId="17838" xr:uid="{00000000-0005-0000-0000-00008D460000}"/>
    <cellStyle name="Totals 2" xfId="17839" xr:uid="{00000000-0005-0000-0000-00008E460000}"/>
    <cellStyle name="Totals 20" xfId="17840" xr:uid="{00000000-0005-0000-0000-00008F460000}"/>
    <cellStyle name="Totals 21" xfId="17841" xr:uid="{00000000-0005-0000-0000-000090460000}"/>
    <cellStyle name="Totals 22" xfId="17842" xr:uid="{00000000-0005-0000-0000-000091460000}"/>
    <cellStyle name="Totals 23" xfId="17843" xr:uid="{00000000-0005-0000-0000-000092460000}"/>
    <cellStyle name="Totals 24" xfId="17844" xr:uid="{00000000-0005-0000-0000-000093460000}"/>
    <cellStyle name="Totals 25" xfId="17845" xr:uid="{00000000-0005-0000-0000-000094460000}"/>
    <cellStyle name="Totals 26" xfId="17846" xr:uid="{00000000-0005-0000-0000-000095460000}"/>
    <cellStyle name="Totals 27" xfId="17847" xr:uid="{00000000-0005-0000-0000-000096460000}"/>
    <cellStyle name="Totals 28" xfId="17848" xr:uid="{00000000-0005-0000-0000-000097460000}"/>
    <cellStyle name="Totals 29" xfId="17849" xr:uid="{00000000-0005-0000-0000-000098460000}"/>
    <cellStyle name="Totals 3" xfId="17850" xr:uid="{00000000-0005-0000-0000-000099460000}"/>
    <cellStyle name="Totals 30" xfId="17851" xr:uid="{00000000-0005-0000-0000-00009A460000}"/>
    <cellStyle name="Totals 31" xfId="17852" xr:uid="{00000000-0005-0000-0000-00009B460000}"/>
    <cellStyle name="Totals 32" xfId="17853" xr:uid="{00000000-0005-0000-0000-00009C460000}"/>
    <cellStyle name="Totals 33" xfId="17854" xr:uid="{00000000-0005-0000-0000-00009D460000}"/>
    <cellStyle name="Totals 34" xfId="17855" xr:uid="{00000000-0005-0000-0000-00009E460000}"/>
    <cellStyle name="Totals 35" xfId="17856" xr:uid="{00000000-0005-0000-0000-00009F460000}"/>
    <cellStyle name="Totals 4" xfId="17857" xr:uid="{00000000-0005-0000-0000-0000A0460000}"/>
    <cellStyle name="Totals 5" xfId="17858" xr:uid="{00000000-0005-0000-0000-0000A1460000}"/>
    <cellStyle name="Totals 6" xfId="17859" xr:uid="{00000000-0005-0000-0000-0000A2460000}"/>
    <cellStyle name="Totals 7" xfId="17860" xr:uid="{00000000-0005-0000-0000-0000A3460000}"/>
    <cellStyle name="Totals 8" xfId="17861" xr:uid="{00000000-0005-0000-0000-0000A4460000}"/>
    <cellStyle name="Totals 9" xfId="17862" xr:uid="{00000000-0005-0000-0000-0000A5460000}"/>
    <cellStyle name="Totals_AMS Increment 30.11.09-13.12.09" xfId="17863" xr:uid="{00000000-0005-0000-0000-0000A6460000}"/>
    <cellStyle name="ubordinated Debt" xfId="17864" xr:uid="{00000000-0005-0000-0000-0000A7460000}"/>
    <cellStyle name="Uhrzeit" xfId="17865" xr:uid="{00000000-0005-0000-0000-0000A8460000}"/>
    <cellStyle name="Undefiniert" xfId="17866" xr:uid="{00000000-0005-0000-0000-0000A9460000}"/>
    <cellStyle name="Unprot" xfId="17867" xr:uid="{00000000-0005-0000-0000-0000AA460000}"/>
    <cellStyle name="Unprot$" xfId="17868" xr:uid="{00000000-0005-0000-0000-0000AB460000}"/>
    <cellStyle name="Unprot_Currency" xfId="17869" xr:uid="{00000000-0005-0000-0000-0000AC460000}"/>
    <cellStyle name="Unprotect" xfId="17870" xr:uid="{00000000-0005-0000-0000-0000AD460000}"/>
    <cellStyle name="Update" xfId="17871" xr:uid="{00000000-0005-0000-0000-0000AE460000}"/>
    <cellStyle name="Update 2" xfId="17872" xr:uid="{00000000-0005-0000-0000-0000AF460000}"/>
    <cellStyle name="Update 3" xfId="17873" xr:uid="{00000000-0005-0000-0000-0000B0460000}"/>
    <cellStyle name="Update 4" xfId="17874" xr:uid="{00000000-0005-0000-0000-0000B1460000}"/>
    <cellStyle name="Update 5" xfId="17875" xr:uid="{00000000-0005-0000-0000-0000B2460000}"/>
    <cellStyle name="Update 6" xfId="17876" xr:uid="{00000000-0005-0000-0000-0000B3460000}"/>
    <cellStyle name="Upload Only" xfId="17877" xr:uid="{00000000-0005-0000-0000-0000B4460000}"/>
    <cellStyle name="User_Defined_B" xfId="17878" xr:uid="{00000000-0005-0000-0000-0000B5460000}"/>
    <cellStyle name="valore calcolato" xfId="17879" xr:uid="{00000000-0005-0000-0000-0000B6460000}"/>
    <cellStyle name="valore calcolato 2" xfId="17880" xr:uid="{00000000-0005-0000-0000-0000B7460000}"/>
    <cellStyle name="Valuta (0)" xfId="17881" xr:uid="{00000000-0005-0000-0000-0000B8460000}"/>
    <cellStyle name="Valuta_Air-Sicilia" xfId="17882" xr:uid="{00000000-0005-0000-0000-0000B9460000}"/>
    <cellStyle name="Voce riga1_REP22_00" xfId="17883" xr:uid="{00000000-0005-0000-0000-0000BA460000}"/>
    <cellStyle name="Voce riga2_REP22_00" xfId="17884" xr:uid="{00000000-0005-0000-0000-0000BB460000}"/>
    <cellStyle name="Volume input" xfId="17885" xr:uid="{00000000-0005-0000-0000-0000BC460000}"/>
    <cellStyle name="Volume input 10" xfId="17886" xr:uid="{00000000-0005-0000-0000-0000BD460000}"/>
    <cellStyle name="Volume input 10 2" xfId="17887" xr:uid="{00000000-0005-0000-0000-0000BE460000}"/>
    <cellStyle name="Volume input 11" xfId="17888" xr:uid="{00000000-0005-0000-0000-0000BF460000}"/>
    <cellStyle name="Volume input 11 2" xfId="17889" xr:uid="{00000000-0005-0000-0000-0000C0460000}"/>
    <cellStyle name="Volume input 12" xfId="17890" xr:uid="{00000000-0005-0000-0000-0000C1460000}"/>
    <cellStyle name="Volume input 12 2" xfId="17891" xr:uid="{00000000-0005-0000-0000-0000C2460000}"/>
    <cellStyle name="Volume input 13" xfId="17892" xr:uid="{00000000-0005-0000-0000-0000C3460000}"/>
    <cellStyle name="Volume input 13 2" xfId="17893" xr:uid="{00000000-0005-0000-0000-0000C4460000}"/>
    <cellStyle name="Volume input 14" xfId="17894" xr:uid="{00000000-0005-0000-0000-0000C5460000}"/>
    <cellStyle name="Volume input 2" xfId="17895" xr:uid="{00000000-0005-0000-0000-0000C6460000}"/>
    <cellStyle name="Volume input 2 10" xfId="17896" xr:uid="{00000000-0005-0000-0000-0000C7460000}"/>
    <cellStyle name="Volume input 2 10 2" xfId="17897" xr:uid="{00000000-0005-0000-0000-0000C8460000}"/>
    <cellStyle name="Volume input 2 11" xfId="17898" xr:uid="{00000000-0005-0000-0000-0000C9460000}"/>
    <cellStyle name="Volume input 2 11 2" xfId="17899" xr:uid="{00000000-0005-0000-0000-0000CA460000}"/>
    <cellStyle name="Volume input 2 12" xfId="17900" xr:uid="{00000000-0005-0000-0000-0000CB460000}"/>
    <cellStyle name="Volume input 2 12 2" xfId="17901" xr:uid="{00000000-0005-0000-0000-0000CC460000}"/>
    <cellStyle name="Volume input 2 13" xfId="17902" xr:uid="{00000000-0005-0000-0000-0000CD460000}"/>
    <cellStyle name="Volume input 2 2" xfId="17903" xr:uid="{00000000-0005-0000-0000-0000CE460000}"/>
    <cellStyle name="Volume input 2 2 2" xfId="17904" xr:uid="{00000000-0005-0000-0000-0000CF460000}"/>
    <cellStyle name="Volume input 2 2 2 2" xfId="17905" xr:uid="{00000000-0005-0000-0000-0000D0460000}"/>
    <cellStyle name="Volume input 2 2 3" xfId="17906" xr:uid="{00000000-0005-0000-0000-0000D1460000}"/>
    <cellStyle name="Volume input 2 2 3 2" xfId="17907" xr:uid="{00000000-0005-0000-0000-0000D2460000}"/>
    <cellStyle name="Volume input 2 2 4" xfId="17908" xr:uid="{00000000-0005-0000-0000-0000D3460000}"/>
    <cellStyle name="Volume input 2 2 4 2" xfId="17909" xr:uid="{00000000-0005-0000-0000-0000D4460000}"/>
    <cellStyle name="Volume input 2 2 5" xfId="17910" xr:uid="{00000000-0005-0000-0000-0000D5460000}"/>
    <cellStyle name="Volume input 2 2 5 2" xfId="17911" xr:uid="{00000000-0005-0000-0000-0000D6460000}"/>
    <cellStyle name="Volume input 2 2 6" xfId="17912" xr:uid="{00000000-0005-0000-0000-0000D7460000}"/>
    <cellStyle name="Volume input 2 2 6 2" xfId="17913" xr:uid="{00000000-0005-0000-0000-0000D8460000}"/>
    <cellStyle name="Volume input 2 2 7" xfId="17914" xr:uid="{00000000-0005-0000-0000-0000D9460000}"/>
    <cellStyle name="Volume input 2 2 7 2" xfId="17915" xr:uid="{00000000-0005-0000-0000-0000DA460000}"/>
    <cellStyle name="Volume input 2 2 8" xfId="17916" xr:uid="{00000000-0005-0000-0000-0000DB460000}"/>
    <cellStyle name="Volume input 2 3" xfId="17917" xr:uid="{00000000-0005-0000-0000-0000DC460000}"/>
    <cellStyle name="Volume input 2 3 2" xfId="17918" xr:uid="{00000000-0005-0000-0000-0000DD460000}"/>
    <cellStyle name="Volume input 2 3 2 2" xfId="17919" xr:uid="{00000000-0005-0000-0000-0000DE460000}"/>
    <cellStyle name="Volume input 2 3 3" xfId="17920" xr:uid="{00000000-0005-0000-0000-0000DF460000}"/>
    <cellStyle name="Volume input 2 3 3 2" xfId="17921" xr:uid="{00000000-0005-0000-0000-0000E0460000}"/>
    <cellStyle name="Volume input 2 3 4" xfId="17922" xr:uid="{00000000-0005-0000-0000-0000E1460000}"/>
    <cellStyle name="Volume input 2 3 4 2" xfId="17923" xr:uid="{00000000-0005-0000-0000-0000E2460000}"/>
    <cellStyle name="Volume input 2 3 5" xfId="17924" xr:uid="{00000000-0005-0000-0000-0000E3460000}"/>
    <cellStyle name="Volume input 2 3 5 2" xfId="17925" xr:uid="{00000000-0005-0000-0000-0000E4460000}"/>
    <cellStyle name="Volume input 2 3 6" xfId="17926" xr:uid="{00000000-0005-0000-0000-0000E5460000}"/>
    <cellStyle name="Volume input 2 3 6 2" xfId="17927" xr:uid="{00000000-0005-0000-0000-0000E6460000}"/>
    <cellStyle name="Volume input 2 3 7" xfId="17928" xr:uid="{00000000-0005-0000-0000-0000E7460000}"/>
    <cellStyle name="Volume input 2 3 7 2" xfId="17929" xr:uid="{00000000-0005-0000-0000-0000E8460000}"/>
    <cellStyle name="Volume input 2 3 8" xfId="17930" xr:uid="{00000000-0005-0000-0000-0000E9460000}"/>
    <cellStyle name="Volume input 2 4" xfId="17931" xr:uid="{00000000-0005-0000-0000-0000EA460000}"/>
    <cellStyle name="Volume input 2 4 2" xfId="17932" xr:uid="{00000000-0005-0000-0000-0000EB460000}"/>
    <cellStyle name="Volume input 2 4 2 2" xfId="17933" xr:uid="{00000000-0005-0000-0000-0000EC460000}"/>
    <cellStyle name="Volume input 2 4 3" xfId="17934" xr:uid="{00000000-0005-0000-0000-0000ED460000}"/>
    <cellStyle name="Volume input 2 4 3 2" xfId="17935" xr:uid="{00000000-0005-0000-0000-0000EE460000}"/>
    <cellStyle name="Volume input 2 4 4" xfId="17936" xr:uid="{00000000-0005-0000-0000-0000EF460000}"/>
    <cellStyle name="Volume input 2 4 4 2" xfId="17937" xr:uid="{00000000-0005-0000-0000-0000F0460000}"/>
    <cellStyle name="Volume input 2 4 5" xfId="17938" xr:uid="{00000000-0005-0000-0000-0000F1460000}"/>
    <cellStyle name="Volume input 2 4 5 2" xfId="17939" xr:uid="{00000000-0005-0000-0000-0000F2460000}"/>
    <cellStyle name="Volume input 2 4 6" xfId="17940" xr:uid="{00000000-0005-0000-0000-0000F3460000}"/>
    <cellStyle name="Volume input 2 4 6 2" xfId="17941" xr:uid="{00000000-0005-0000-0000-0000F4460000}"/>
    <cellStyle name="Volume input 2 4 7" xfId="17942" xr:uid="{00000000-0005-0000-0000-0000F5460000}"/>
    <cellStyle name="Volume input 2 4 7 2" xfId="17943" xr:uid="{00000000-0005-0000-0000-0000F6460000}"/>
    <cellStyle name="Volume input 2 4 8" xfId="17944" xr:uid="{00000000-0005-0000-0000-0000F7460000}"/>
    <cellStyle name="Volume input 2 5" xfId="17945" xr:uid="{00000000-0005-0000-0000-0000F8460000}"/>
    <cellStyle name="Volume input 2 5 2" xfId="17946" xr:uid="{00000000-0005-0000-0000-0000F9460000}"/>
    <cellStyle name="Volume input 2 5 2 2" xfId="17947" xr:uid="{00000000-0005-0000-0000-0000FA460000}"/>
    <cellStyle name="Volume input 2 5 3" xfId="17948" xr:uid="{00000000-0005-0000-0000-0000FB460000}"/>
    <cellStyle name="Volume input 2 5 3 2" xfId="17949" xr:uid="{00000000-0005-0000-0000-0000FC460000}"/>
    <cellStyle name="Volume input 2 5 4" xfId="17950" xr:uid="{00000000-0005-0000-0000-0000FD460000}"/>
    <cellStyle name="Volume input 2 5 4 2" xfId="17951" xr:uid="{00000000-0005-0000-0000-0000FE460000}"/>
    <cellStyle name="Volume input 2 5 5" xfId="17952" xr:uid="{00000000-0005-0000-0000-0000FF460000}"/>
    <cellStyle name="Volume input 2 5 5 2" xfId="17953" xr:uid="{00000000-0005-0000-0000-000000470000}"/>
    <cellStyle name="Volume input 2 5 6" xfId="17954" xr:uid="{00000000-0005-0000-0000-000001470000}"/>
    <cellStyle name="Volume input 2 5 6 2" xfId="17955" xr:uid="{00000000-0005-0000-0000-000002470000}"/>
    <cellStyle name="Volume input 2 5 7" xfId="17956" xr:uid="{00000000-0005-0000-0000-000003470000}"/>
    <cellStyle name="Volume input 2 5 7 2" xfId="17957" xr:uid="{00000000-0005-0000-0000-000004470000}"/>
    <cellStyle name="Volume input 2 5 8" xfId="17958" xr:uid="{00000000-0005-0000-0000-000005470000}"/>
    <cellStyle name="Volume input 2 6" xfId="17959" xr:uid="{00000000-0005-0000-0000-000006470000}"/>
    <cellStyle name="Volume input 2 6 2" xfId="17960" xr:uid="{00000000-0005-0000-0000-000007470000}"/>
    <cellStyle name="Volume input 2 6 2 2" xfId="17961" xr:uid="{00000000-0005-0000-0000-000008470000}"/>
    <cellStyle name="Volume input 2 6 3" xfId="17962" xr:uid="{00000000-0005-0000-0000-000009470000}"/>
    <cellStyle name="Volume input 2 6 3 2" xfId="17963" xr:uid="{00000000-0005-0000-0000-00000A470000}"/>
    <cellStyle name="Volume input 2 6 4" xfId="17964" xr:uid="{00000000-0005-0000-0000-00000B470000}"/>
    <cellStyle name="Volume input 2 6 4 2" xfId="17965" xr:uid="{00000000-0005-0000-0000-00000C470000}"/>
    <cellStyle name="Volume input 2 6 5" xfId="17966" xr:uid="{00000000-0005-0000-0000-00000D470000}"/>
    <cellStyle name="Volume input 2 6 5 2" xfId="17967" xr:uid="{00000000-0005-0000-0000-00000E470000}"/>
    <cellStyle name="Volume input 2 6 6" xfId="17968" xr:uid="{00000000-0005-0000-0000-00000F470000}"/>
    <cellStyle name="Volume input 2 6 6 2" xfId="17969" xr:uid="{00000000-0005-0000-0000-000010470000}"/>
    <cellStyle name="Volume input 2 6 7" xfId="17970" xr:uid="{00000000-0005-0000-0000-000011470000}"/>
    <cellStyle name="Volume input 2 6 7 2" xfId="17971" xr:uid="{00000000-0005-0000-0000-000012470000}"/>
    <cellStyle name="Volume input 2 6 8" xfId="17972" xr:uid="{00000000-0005-0000-0000-000013470000}"/>
    <cellStyle name="Volume input 2 7" xfId="17973" xr:uid="{00000000-0005-0000-0000-000014470000}"/>
    <cellStyle name="Volume input 2 7 2" xfId="17974" xr:uid="{00000000-0005-0000-0000-000015470000}"/>
    <cellStyle name="Volume input 2 8" xfId="17975" xr:uid="{00000000-0005-0000-0000-000016470000}"/>
    <cellStyle name="Volume input 2 8 2" xfId="17976" xr:uid="{00000000-0005-0000-0000-000017470000}"/>
    <cellStyle name="Volume input 2 9" xfId="17977" xr:uid="{00000000-0005-0000-0000-000018470000}"/>
    <cellStyle name="Volume input 2 9 2" xfId="17978" xr:uid="{00000000-0005-0000-0000-000019470000}"/>
    <cellStyle name="Volume input 3" xfId="17979" xr:uid="{00000000-0005-0000-0000-00001A470000}"/>
    <cellStyle name="Volume input 3 2" xfId="17980" xr:uid="{00000000-0005-0000-0000-00001B470000}"/>
    <cellStyle name="Volume input 3 2 2" xfId="17981" xr:uid="{00000000-0005-0000-0000-00001C470000}"/>
    <cellStyle name="Volume input 3 3" xfId="17982" xr:uid="{00000000-0005-0000-0000-00001D470000}"/>
    <cellStyle name="Volume input 3 3 2" xfId="17983" xr:uid="{00000000-0005-0000-0000-00001E470000}"/>
    <cellStyle name="Volume input 3 4" xfId="17984" xr:uid="{00000000-0005-0000-0000-00001F470000}"/>
    <cellStyle name="Volume input 3 4 2" xfId="17985" xr:uid="{00000000-0005-0000-0000-000020470000}"/>
    <cellStyle name="Volume input 3 5" xfId="17986" xr:uid="{00000000-0005-0000-0000-000021470000}"/>
    <cellStyle name="Volume input 3 5 2" xfId="17987" xr:uid="{00000000-0005-0000-0000-000022470000}"/>
    <cellStyle name="Volume input 3 6" xfId="17988" xr:uid="{00000000-0005-0000-0000-000023470000}"/>
    <cellStyle name="Volume input 3 6 2" xfId="17989" xr:uid="{00000000-0005-0000-0000-000024470000}"/>
    <cellStyle name="Volume input 3 7" xfId="17990" xr:uid="{00000000-0005-0000-0000-000025470000}"/>
    <cellStyle name="Volume input 3 7 2" xfId="17991" xr:uid="{00000000-0005-0000-0000-000026470000}"/>
    <cellStyle name="Volume input 3 8" xfId="17992" xr:uid="{00000000-0005-0000-0000-000027470000}"/>
    <cellStyle name="Volume input 4" xfId="17993" xr:uid="{00000000-0005-0000-0000-000028470000}"/>
    <cellStyle name="Volume input 4 2" xfId="17994" xr:uid="{00000000-0005-0000-0000-000029470000}"/>
    <cellStyle name="Volume input 4 2 2" xfId="17995" xr:uid="{00000000-0005-0000-0000-00002A470000}"/>
    <cellStyle name="Volume input 4 3" xfId="17996" xr:uid="{00000000-0005-0000-0000-00002B470000}"/>
    <cellStyle name="Volume input 4 3 2" xfId="17997" xr:uid="{00000000-0005-0000-0000-00002C470000}"/>
    <cellStyle name="Volume input 4 4" xfId="17998" xr:uid="{00000000-0005-0000-0000-00002D470000}"/>
    <cellStyle name="Volume input 4 4 2" xfId="17999" xr:uid="{00000000-0005-0000-0000-00002E470000}"/>
    <cellStyle name="Volume input 4 5" xfId="18000" xr:uid="{00000000-0005-0000-0000-00002F470000}"/>
    <cellStyle name="Volume input 4 5 2" xfId="18001" xr:uid="{00000000-0005-0000-0000-000030470000}"/>
    <cellStyle name="Volume input 4 6" xfId="18002" xr:uid="{00000000-0005-0000-0000-000031470000}"/>
    <cellStyle name="Volume input 4 6 2" xfId="18003" xr:uid="{00000000-0005-0000-0000-000032470000}"/>
    <cellStyle name="Volume input 4 7" xfId="18004" xr:uid="{00000000-0005-0000-0000-000033470000}"/>
    <cellStyle name="Volume input 4 7 2" xfId="18005" xr:uid="{00000000-0005-0000-0000-000034470000}"/>
    <cellStyle name="Volume input 4 8" xfId="18006" xr:uid="{00000000-0005-0000-0000-000035470000}"/>
    <cellStyle name="Volume input 5" xfId="18007" xr:uid="{00000000-0005-0000-0000-000036470000}"/>
    <cellStyle name="Volume input 5 2" xfId="18008" xr:uid="{00000000-0005-0000-0000-000037470000}"/>
    <cellStyle name="Volume input 5 2 2" xfId="18009" xr:uid="{00000000-0005-0000-0000-000038470000}"/>
    <cellStyle name="Volume input 5 3" xfId="18010" xr:uid="{00000000-0005-0000-0000-000039470000}"/>
    <cellStyle name="Volume input 5 3 2" xfId="18011" xr:uid="{00000000-0005-0000-0000-00003A470000}"/>
    <cellStyle name="Volume input 5 4" xfId="18012" xr:uid="{00000000-0005-0000-0000-00003B470000}"/>
    <cellStyle name="Volume input 5 4 2" xfId="18013" xr:uid="{00000000-0005-0000-0000-00003C470000}"/>
    <cellStyle name="Volume input 5 5" xfId="18014" xr:uid="{00000000-0005-0000-0000-00003D470000}"/>
    <cellStyle name="Volume input 5 5 2" xfId="18015" xr:uid="{00000000-0005-0000-0000-00003E470000}"/>
    <cellStyle name="Volume input 5 6" xfId="18016" xr:uid="{00000000-0005-0000-0000-00003F470000}"/>
    <cellStyle name="Volume input 5 6 2" xfId="18017" xr:uid="{00000000-0005-0000-0000-000040470000}"/>
    <cellStyle name="Volume input 5 7" xfId="18018" xr:uid="{00000000-0005-0000-0000-000041470000}"/>
    <cellStyle name="Volume input 5 7 2" xfId="18019" xr:uid="{00000000-0005-0000-0000-000042470000}"/>
    <cellStyle name="Volume input 5 8" xfId="18020" xr:uid="{00000000-0005-0000-0000-000043470000}"/>
    <cellStyle name="Volume input 6" xfId="18021" xr:uid="{00000000-0005-0000-0000-000044470000}"/>
    <cellStyle name="Volume input 6 2" xfId="18022" xr:uid="{00000000-0005-0000-0000-000045470000}"/>
    <cellStyle name="Volume input 6 2 2" xfId="18023" xr:uid="{00000000-0005-0000-0000-000046470000}"/>
    <cellStyle name="Volume input 6 3" xfId="18024" xr:uid="{00000000-0005-0000-0000-000047470000}"/>
    <cellStyle name="Volume input 6 3 2" xfId="18025" xr:uid="{00000000-0005-0000-0000-000048470000}"/>
    <cellStyle name="Volume input 6 4" xfId="18026" xr:uid="{00000000-0005-0000-0000-000049470000}"/>
    <cellStyle name="Volume input 6 4 2" xfId="18027" xr:uid="{00000000-0005-0000-0000-00004A470000}"/>
    <cellStyle name="Volume input 6 5" xfId="18028" xr:uid="{00000000-0005-0000-0000-00004B470000}"/>
    <cellStyle name="Volume input 6 5 2" xfId="18029" xr:uid="{00000000-0005-0000-0000-00004C470000}"/>
    <cellStyle name="Volume input 6 6" xfId="18030" xr:uid="{00000000-0005-0000-0000-00004D470000}"/>
    <cellStyle name="Volume input 6 6 2" xfId="18031" xr:uid="{00000000-0005-0000-0000-00004E470000}"/>
    <cellStyle name="Volume input 6 7" xfId="18032" xr:uid="{00000000-0005-0000-0000-00004F470000}"/>
    <cellStyle name="Volume input 6 7 2" xfId="18033" xr:uid="{00000000-0005-0000-0000-000050470000}"/>
    <cellStyle name="Volume input 6 8" xfId="18034" xr:uid="{00000000-0005-0000-0000-000051470000}"/>
    <cellStyle name="Volume input 7" xfId="18035" xr:uid="{00000000-0005-0000-0000-000052470000}"/>
    <cellStyle name="Volume input 7 2" xfId="18036" xr:uid="{00000000-0005-0000-0000-000053470000}"/>
    <cellStyle name="Volume input 7 2 2" xfId="18037" xr:uid="{00000000-0005-0000-0000-000054470000}"/>
    <cellStyle name="Volume input 7 3" xfId="18038" xr:uid="{00000000-0005-0000-0000-000055470000}"/>
    <cellStyle name="Volume input 7 3 2" xfId="18039" xr:uid="{00000000-0005-0000-0000-000056470000}"/>
    <cellStyle name="Volume input 7 4" xfId="18040" xr:uid="{00000000-0005-0000-0000-000057470000}"/>
    <cellStyle name="Volume input 7 4 2" xfId="18041" xr:uid="{00000000-0005-0000-0000-000058470000}"/>
    <cellStyle name="Volume input 7 5" xfId="18042" xr:uid="{00000000-0005-0000-0000-000059470000}"/>
    <cellStyle name="Volume input 7 5 2" xfId="18043" xr:uid="{00000000-0005-0000-0000-00005A470000}"/>
    <cellStyle name="Volume input 7 6" xfId="18044" xr:uid="{00000000-0005-0000-0000-00005B470000}"/>
    <cellStyle name="Volume input 7 6 2" xfId="18045" xr:uid="{00000000-0005-0000-0000-00005C470000}"/>
    <cellStyle name="Volume input 7 7" xfId="18046" xr:uid="{00000000-0005-0000-0000-00005D470000}"/>
    <cellStyle name="Volume input 7 7 2" xfId="18047" xr:uid="{00000000-0005-0000-0000-00005E470000}"/>
    <cellStyle name="Volume input 7 8" xfId="18048" xr:uid="{00000000-0005-0000-0000-00005F470000}"/>
    <cellStyle name="Volume input 8" xfId="18049" xr:uid="{00000000-0005-0000-0000-000060470000}"/>
    <cellStyle name="Volume input 8 2" xfId="18050" xr:uid="{00000000-0005-0000-0000-000061470000}"/>
    <cellStyle name="Volume input 9" xfId="18051" xr:uid="{00000000-0005-0000-0000-000062470000}"/>
    <cellStyle name="Volume input 9 2" xfId="18052" xr:uid="{00000000-0005-0000-0000-000063470000}"/>
    <cellStyle name="Währung [0]_ " xfId="18053" xr:uid="{00000000-0005-0000-0000-000064470000}"/>
    <cellStyle name="Währung_ " xfId="18054" xr:uid="{00000000-0005-0000-0000-000065470000}"/>
    <cellStyle name="Warning Text 10" xfId="18055" xr:uid="{00000000-0005-0000-0000-000066470000}"/>
    <cellStyle name="Warning Text 11" xfId="18056" xr:uid="{00000000-0005-0000-0000-000067470000}"/>
    <cellStyle name="Warning Text 12" xfId="18057" xr:uid="{00000000-0005-0000-0000-000068470000}"/>
    <cellStyle name="Warning Text 13" xfId="18058" xr:uid="{00000000-0005-0000-0000-000069470000}"/>
    <cellStyle name="Warning Text 14" xfId="18059" xr:uid="{00000000-0005-0000-0000-00006A470000}"/>
    <cellStyle name="Warning Text 15" xfId="18060" xr:uid="{00000000-0005-0000-0000-00006B470000}"/>
    <cellStyle name="Warning Text 2" xfId="18061" xr:uid="{00000000-0005-0000-0000-00006C470000}"/>
    <cellStyle name="Warning Text 2 2" xfId="18062" xr:uid="{00000000-0005-0000-0000-00006D470000}"/>
    <cellStyle name="Warning Text 2 3" xfId="18063" xr:uid="{00000000-0005-0000-0000-00006E470000}"/>
    <cellStyle name="Warning Text 2 4" xfId="18064" xr:uid="{00000000-0005-0000-0000-00006F470000}"/>
    <cellStyle name="Warning Text 3" xfId="18065" xr:uid="{00000000-0005-0000-0000-000070470000}"/>
    <cellStyle name="Warning Text 3 2" xfId="18066" xr:uid="{00000000-0005-0000-0000-000071470000}"/>
    <cellStyle name="Warning Text 3 3" xfId="18067" xr:uid="{00000000-0005-0000-0000-000072470000}"/>
    <cellStyle name="Warning Text 3 4" xfId="18068" xr:uid="{00000000-0005-0000-0000-000073470000}"/>
    <cellStyle name="Warning Text 3 5" xfId="18069" xr:uid="{00000000-0005-0000-0000-000074470000}"/>
    <cellStyle name="Warning Text 3 6" xfId="18070" xr:uid="{00000000-0005-0000-0000-000075470000}"/>
    <cellStyle name="Warning Text 4" xfId="18071" xr:uid="{00000000-0005-0000-0000-000076470000}"/>
    <cellStyle name="Warning Text 5" xfId="18072" xr:uid="{00000000-0005-0000-0000-000077470000}"/>
    <cellStyle name="Warning Text 6" xfId="18073" xr:uid="{00000000-0005-0000-0000-000078470000}"/>
    <cellStyle name="Warning Text 7" xfId="18074" xr:uid="{00000000-0005-0000-0000-000079470000}"/>
    <cellStyle name="Warning Text 8" xfId="18075" xr:uid="{00000000-0005-0000-0000-00007A470000}"/>
    <cellStyle name="Warning Text 9" xfId="18076" xr:uid="{00000000-0005-0000-0000-00007B470000}"/>
    <cellStyle name="wrap" xfId="18077" xr:uid="{00000000-0005-0000-0000-00007C470000}"/>
    <cellStyle name="wrap 2" xfId="18078" xr:uid="{00000000-0005-0000-0000-00007D470000}"/>
    <cellStyle name="wrap 2 2" xfId="18079" xr:uid="{00000000-0005-0000-0000-00007E470000}"/>
    <cellStyle name="wrap 3" xfId="18080" xr:uid="{00000000-0005-0000-0000-00007F470000}"/>
    <cellStyle name="wrap 3 2" xfId="18081" xr:uid="{00000000-0005-0000-0000-000080470000}"/>
    <cellStyle name="wrap 4" xfId="18082" xr:uid="{00000000-0005-0000-0000-000081470000}"/>
    <cellStyle name="wrap 5" xfId="18083" xr:uid="{00000000-0005-0000-0000-000082470000}"/>
    <cellStyle name="wrap 6" xfId="18084" xr:uid="{00000000-0005-0000-0000-000083470000}"/>
    <cellStyle name="wrap 7" xfId="18085" xr:uid="{00000000-0005-0000-0000-000084470000}"/>
    <cellStyle name="Year" xfId="18086" xr:uid="{00000000-0005-0000-0000-000085470000}"/>
    <cellStyle name="YesNo" xfId="18087" xr:uid="{00000000-0005-0000-0000-000086470000}"/>
    <cellStyle name="YesNo 2" xfId="18088" xr:uid="{00000000-0005-0000-0000-000087470000}"/>
    <cellStyle name="뒤에 오는 하이퍼링크_999-1" xfId="18089" xr:uid="{00000000-0005-0000-0000-000088470000}"/>
    <cellStyle name="백분율_전사 고정자산(작업용)" xfId="18090" xr:uid="{00000000-0005-0000-0000-000089470000}"/>
    <cellStyle name="뷭?_BOOKSHIP_공문 " xfId="18091" xr:uid="{00000000-0005-0000-0000-00008A470000}"/>
    <cellStyle name="쉼표 [0]_Inventory~May29" xfId="18092" xr:uid="{00000000-0005-0000-0000-00008B470000}"/>
    <cellStyle name="쉼표_AR_OK" xfId="18093" xr:uid="{00000000-0005-0000-0000-00008C470000}"/>
    <cellStyle name="콤마 [0]_00사업(자금)" xfId="18094" xr:uid="{00000000-0005-0000-0000-00008D470000}"/>
    <cellStyle name="콤마_00사업(자금)" xfId="18095" xr:uid="{00000000-0005-0000-0000-00008E470000}"/>
    <cellStyle name="통화 [0]_전사 고정자산(작업용)" xfId="18096" xr:uid="{00000000-0005-0000-0000-00008F470000}"/>
    <cellStyle name="통화_전사 고정자산(작업용)" xfId="18097" xr:uid="{00000000-0005-0000-0000-000090470000}"/>
    <cellStyle name="표준_2000-12 AR" xfId="18098" xr:uid="{00000000-0005-0000-0000-000091470000}"/>
    <cellStyle name="하이퍼링크_VERA" xfId="18099" xr:uid="{00000000-0005-0000-0000-000092470000}"/>
    <cellStyle name="千位分隔_UTC_China_Att_R_Assets_DD_V1c_V3" xfId="18100" xr:uid="{00000000-0005-0000-0000-000093470000}"/>
    <cellStyle name="崔矾" xfId="18101" xr:uid="{00000000-0005-0000-0000-000094470000}"/>
    <cellStyle name="常规_Asset List" xfId="18102" xr:uid="{00000000-0005-0000-0000-000095470000}"/>
    <cellStyle name="拳企扁龋" xfId="18103" xr:uid="{00000000-0005-0000-0000-000096470000}"/>
    <cellStyle name="拳企扁龋0" xfId="18104" xr:uid="{00000000-0005-0000-0000-000097470000}"/>
    <cellStyle name="朝楼" xfId="18105" xr:uid="{00000000-0005-0000-0000-000098470000}"/>
    <cellStyle name="桁区切り_FY04 Q2 Forecast NIS Mapping_Korea" xfId="18106" xr:uid="{00000000-0005-0000-0000-000099470000}"/>
    <cellStyle name="標準_2001購入" xfId="18107" xr:uid="{00000000-0005-0000-0000-00009A470000}"/>
    <cellStyle name="欺季飘" xfId="18108" xr:uid="{00000000-0005-0000-0000-00009B470000}"/>
    <cellStyle name="烹拳 [0]_(type)醚褒" xfId="18109" xr:uid="{00000000-0005-0000-0000-00009C470000}"/>
    <cellStyle name="烹拳_(type)醚褒" xfId="18110" xr:uid="{00000000-0005-0000-0000-00009D470000}"/>
    <cellStyle name="磊府荐" xfId="18111" xr:uid="{00000000-0005-0000-0000-00009E470000}"/>
    <cellStyle name="磊府荐0" xfId="18112" xr:uid="{00000000-0005-0000-0000-00009F470000}"/>
    <cellStyle name="箭磊(R)" xfId="18113" xr:uid="{00000000-0005-0000-0000-0000A0470000}"/>
    <cellStyle name="绊沥免仿1" xfId="18114" xr:uid="{00000000-0005-0000-0000-0000A1470000}"/>
    <cellStyle name="绊沥免仿2" xfId="18115" xr:uid="{00000000-0005-0000-0000-0000A2470000}"/>
    <cellStyle name="绊沥家箭痢" xfId="18116" xr:uid="{00000000-0005-0000-0000-0000A3470000}"/>
    <cellStyle name="通貨 [0.00]_Cost Recovery Statement - Consolidated" xfId="18117" xr:uid="{00000000-0005-0000-0000-0000A4470000}"/>
    <cellStyle name="通貨_Cost Recovery Statement - Consolidated" xfId="18118" xr:uid="{00000000-0005-0000-0000-0000A5470000}"/>
    <cellStyle name="钎霖_(type)醚褒" xfId="18119" xr:uid="{00000000-0005-0000-0000-0000A6470000}"/>
    <cellStyle name="钦魂" xfId="18120" xr:uid="{00000000-0005-0000-0000-0000A7470000}"/>
    <cellStyle name="霓付 [0]_(type)醚褒" xfId="18121" xr:uid="{00000000-0005-0000-0000-0000A8470000}"/>
    <cellStyle name="霓付_(type)醚褒" xfId="18122" xr:uid="{00000000-0005-0000-0000-0000A9470000}"/>
  </cellStyles>
  <dxfs count="3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CC"/>
      <color rgb="FF339966"/>
      <color rgb="FF996633"/>
      <color rgb="FFCC6600"/>
      <color rgb="FFFF9966"/>
      <color rgb="FF0099CC"/>
      <color rgb="FFCCFFFF"/>
      <color rgb="FF33CCFF"/>
      <color rgb="FF3366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Summary!$A$21</c:f>
              <c:strCache>
                <c:ptCount val="1"/>
                <c:pt idx="0">
                  <c:v>GRAND TOTAL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Summary!$D$4:$E$4</c:f>
              <c:strCache>
                <c:ptCount val="2"/>
                <c:pt idx="0">
                  <c:v>Total time required for the procurement of 100% of projects on the sourcing plan (days)</c:v>
                </c:pt>
                <c:pt idx="1">
                  <c:v>Remaining available (days), if positive / Required additional days, if negative</c:v>
                </c:pt>
              </c:strCache>
            </c:strRef>
          </c:cat>
          <c:val>
            <c:numRef>
              <c:f>Summary!$D$21:$E$21</c:f>
              <c:numCache>
                <c:formatCode>#,##0_ ;[Red]\-#,##0\ </c:formatCode>
                <c:ptCount val="2"/>
                <c:pt idx="0" formatCode="#,##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F-4CF1-8C1B-56C57B4595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3</xdr:row>
      <xdr:rowOff>603250</xdr:rowOff>
    </xdr:from>
    <xdr:to>
      <xdr:col>12</xdr:col>
      <xdr:colOff>518583</xdr:colOff>
      <xdr:row>16</xdr:row>
      <xdr:rowOff>48683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2" name="Picture 3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3" name="Picture 2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4" name="Picture 3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5" name="Picture 3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6" name="Picture 3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2" name="Picture 3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3" name="Picture 2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4" name="Picture 3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5" name="Picture 3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1057275</xdr:colOff>
      <xdr:row>0</xdr:row>
      <xdr:rowOff>28575</xdr:rowOff>
    </xdr:from>
    <xdr:to>
      <xdr:col>0</xdr:col>
      <xdr:colOff>1704975</xdr:colOff>
      <xdr:row>4</xdr:row>
      <xdr:rowOff>161925</xdr:rowOff>
    </xdr:to>
    <xdr:pic>
      <xdr:nvPicPr>
        <xdr:cNvPr id="6" name="Picture 3" descr="Description: Description: Description: Description: COL_LOGO_2COL_BLK_RGB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ity%20Procurement\14.%20PMO\6.%20Status%20Report\7.%20FY%2015-16%20Sourcing%20Plan%20DO%20NOT%20TOUCH\Alan's%20project\YEAR%204\Highways%20SRF%20Document%20v1%201%20for%20add%20spend%20gap%20calc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ity%20Procurement\17.%20Structure,%20Job%20Descriptions%20and%20Re-structuring%20documents\New%20Post%20Job%20Descriptions\archive\Alan's%20project\YEAR%204\Highways%20SRF%20Document%20v1%201%20for%20add%20spend%20gap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amr.accenture.com/Documents%20and%20Settings/robert.rigo/My%20Documents/Accenture/OPEX/Chubb/BA/OE_Chubb_ImplementationPl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0.149.10\arthur$\Prajoth\E-Invoicing\Reports\OE%20Templates\FMEA%20FOR%20E-INVOIC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0.149.10\arthur$\Documents%20and%20Settings\padma.bhaskaran\Local%20Settings\Temporary%20Internet%20Files\OLK8\Final%20WAT%20(April-June%20'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mea.files.accenture.com/Documents%20and%20Settings/jonathan.m.ley/Local%20Settings/Temporary%20Internet%20Files/OLK18/P2P%20Test%20Plan%20Ixos%200408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igelXR\Local%20Settings\Temporary%20Internet%20Files\OLK1F\Contract%20DB%20Template%20-%20LOND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curemnt%20routes%20detai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lines"/>
      <sheetName val="Baseline Summary"/>
      <sheetName val="Assumptions"/>
      <sheetName val="Savings Summary"/>
      <sheetName val="Savings by PP2P Year"/>
      <sheetName val="2012-13 Budget"/>
      <sheetName val="Calendar Representation"/>
      <sheetName val="Tender Evaluation Data"/>
      <sheetName val="Lookups"/>
      <sheetName val="Lot 2 Forecast of Work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lines"/>
      <sheetName val="Baseline Summary"/>
      <sheetName val="Assumptions"/>
      <sheetName val="Savings Summary"/>
      <sheetName val="Savings by PP2P Year"/>
      <sheetName val="2012-13 Budget"/>
      <sheetName val="Calendar Representation"/>
      <sheetName val="Tender Evaluation Data"/>
      <sheetName val="Lookups"/>
      <sheetName val="Lot 2 Forecast of Work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"/>
      <sheetName val="Implementation Plan&amp;Dashboard"/>
      <sheetName val="Detail steps of Implementation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MEA Example"/>
      <sheetName val="FMEA Template"/>
      <sheetName val="Rating Scale"/>
      <sheetName val="Document Contro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_Definitions"/>
      <sheetName val="Admin_WorkSheet"/>
      <sheetName val="NY"/>
      <sheetName val="VS"/>
      <sheetName val="DJ"/>
      <sheetName val="TB"/>
      <sheetName val="VM"/>
      <sheetName val="SS"/>
      <sheetName val="KT"/>
      <sheetName val="NEW Proje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Page"/>
      <sheetName val="History "/>
      <sheetName val="TestScript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stem Data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uremnt routes detai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CD2122"/>
  <sheetViews>
    <sheetView tabSelected="1" topLeftCell="B5" zoomScale="110" zoomScaleNormal="110" workbookViewId="0">
      <pane ySplit="1" topLeftCell="A6" activePane="bottomLeft" state="frozen"/>
      <selection pane="bottomLeft" activeCell="B5" sqref="A5:XFD5"/>
    </sheetView>
  </sheetViews>
  <sheetFormatPr defaultColWidth="13.86328125" defaultRowHeight="13.15"/>
  <cols>
    <col min="1" max="1" width="0" style="74" hidden="1" customWidth="1"/>
    <col min="2" max="2" width="101.3984375" style="75" bestFit="1" customWidth="1"/>
    <col min="3" max="3" width="13.86328125" style="131"/>
    <col min="4" max="4" width="16.265625" style="76" bestFit="1" customWidth="1"/>
    <col min="5" max="5" width="16" style="50" bestFit="1" customWidth="1"/>
    <col min="6" max="6" width="31.59765625" style="48" bestFit="1" customWidth="1"/>
    <col min="7" max="7" width="13.86328125" style="47"/>
    <col min="8" max="9" width="13.86328125" style="55"/>
    <col min="10" max="16384" width="13.86328125" style="51"/>
  </cols>
  <sheetData>
    <row r="1" spans="1:82" s="50" customFormat="1" ht="32.25" customHeight="1">
      <c r="A1" s="45"/>
      <c r="B1" s="46" t="s">
        <v>0</v>
      </c>
      <c r="C1" s="127"/>
      <c r="D1" s="76"/>
      <c r="E1" s="47"/>
      <c r="F1" s="48"/>
      <c r="G1" s="45"/>
      <c r="H1" s="48"/>
      <c r="I1" s="48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</row>
    <row r="2" spans="1:82" s="50" customFormat="1" ht="16.5" customHeight="1">
      <c r="A2" s="45"/>
      <c r="B2" s="49"/>
      <c r="C2" s="84"/>
      <c r="D2" s="76"/>
      <c r="E2" s="47"/>
      <c r="F2" s="52"/>
      <c r="G2" s="45"/>
      <c r="H2" s="48"/>
      <c r="I2" s="48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</row>
    <row r="3" spans="1:82" s="50" customFormat="1" ht="16.5" customHeight="1">
      <c r="A3" s="45"/>
      <c r="B3" s="49"/>
      <c r="C3" s="84"/>
      <c r="D3" s="76"/>
      <c r="E3" s="47"/>
      <c r="F3" s="52"/>
      <c r="G3" s="45"/>
      <c r="H3" s="48"/>
      <c r="I3" s="48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</row>
    <row r="4" spans="1:82" s="50" customFormat="1" ht="16.5" customHeight="1" thickBot="1">
      <c r="A4" s="45"/>
      <c r="B4" s="53"/>
      <c r="C4" s="128"/>
      <c r="D4" s="77"/>
      <c r="F4" s="54"/>
      <c r="G4" s="47"/>
      <c r="H4" s="55"/>
      <c r="I4" s="55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</row>
    <row r="5" spans="1:82" s="50" customFormat="1" ht="105.75" customHeight="1" thickTop="1" thickBot="1">
      <c r="A5" s="56" t="s">
        <v>1</v>
      </c>
      <c r="B5" s="57" t="s">
        <v>2</v>
      </c>
      <c r="C5" s="129" t="s">
        <v>3</v>
      </c>
      <c r="D5" s="78" t="s">
        <v>4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</row>
    <row r="6" spans="1:82" ht="25.15" customHeight="1" thickBot="1">
      <c r="A6" s="62" t="s">
        <v>10</v>
      </c>
      <c r="B6" s="62" t="s">
        <v>11</v>
      </c>
      <c r="C6" s="82">
        <v>46022.999305555553</v>
      </c>
      <c r="D6" s="80">
        <v>143510</v>
      </c>
      <c r="E6" s="63" t="s">
        <v>12</v>
      </c>
      <c r="F6" s="63" t="s">
        <v>13</v>
      </c>
      <c r="G6" s="64">
        <v>45444</v>
      </c>
      <c r="H6" s="64">
        <v>45931</v>
      </c>
      <c r="I6" s="72" t="s">
        <v>14</v>
      </c>
    </row>
    <row r="7" spans="1:82" s="67" customFormat="1" ht="25.15" customHeight="1" thickBot="1">
      <c r="A7" s="62" t="s">
        <v>15</v>
      </c>
      <c r="B7" s="62" t="s">
        <v>16</v>
      </c>
      <c r="C7" s="82">
        <v>46162.999305555553</v>
      </c>
      <c r="D7" s="80">
        <v>600000</v>
      </c>
      <c r="E7" s="63" t="s">
        <v>17</v>
      </c>
      <c r="F7" s="63" t="s">
        <v>13</v>
      </c>
      <c r="G7" s="64">
        <v>45778</v>
      </c>
      <c r="H7" s="64">
        <v>46113</v>
      </c>
      <c r="I7" s="72">
        <v>48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</row>
    <row r="8" spans="1:82" ht="25.15" customHeight="1" thickBot="1">
      <c r="A8" s="62" t="s">
        <v>18</v>
      </c>
      <c r="B8" s="62" t="s">
        <v>19</v>
      </c>
      <c r="C8" s="82">
        <v>46162.999305555553</v>
      </c>
      <c r="D8" s="80">
        <v>600000</v>
      </c>
      <c r="E8" s="63" t="s">
        <v>17</v>
      </c>
      <c r="F8" s="63" t="s">
        <v>13</v>
      </c>
      <c r="G8" s="64">
        <v>45778</v>
      </c>
      <c r="H8" s="64">
        <v>46113</v>
      </c>
      <c r="I8" s="72">
        <v>48</v>
      </c>
    </row>
    <row r="9" spans="1:82" ht="25.15" customHeight="1" thickBot="1">
      <c r="A9" s="62" t="s">
        <v>20</v>
      </c>
      <c r="B9" s="62" t="s">
        <v>21</v>
      </c>
      <c r="C9" s="82">
        <v>46163.999305555553</v>
      </c>
      <c r="D9" s="80">
        <v>600000</v>
      </c>
      <c r="E9" s="59" t="s">
        <v>17</v>
      </c>
      <c r="F9" s="63" t="s">
        <v>13</v>
      </c>
      <c r="G9" s="60">
        <v>45778</v>
      </c>
      <c r="H9" s="60">
        <v>46113</v>
      </c>
      <c r="I9" s="71">
        <v>48</v>
      </c>
    </row>
    <row r="10" spans="1:82" ht="25.15" hidden="1" customHeight="1" thickBot="1">
      <c r="A10" s="62" t="s">
        <v>22</v>
      </c>
      <c r="B10" s="62" t="s">
        <v>23</v>
      </c>
      <c r="C10" s="82">
        <v>45323.999305555553</v>
      </c>
      <c r="D10" s="80">
        <v>300000</v>
      </c>
      <c r="E10" s="59" t="s">
        <v>17</v>
      </c>
      <c r="F10" s="63" t="s">
        <v>24</v>
      </c>
      <c r="G10" s="60" t="s">
        <v>14</v>
      </c>
      <c r="H10" s="60" t="s">
        <v>14</v>
      </c>
      <c r="I10" s="71">
        <v>48</v>
      </c>
    </row>
    <row r="11" spans="1:82" ht="19.350000000000001" hidden="1" customHeight="1" thickBot="1">
      <c r="A11" s="62" t="s">
        <v>25</v>
      </c>
      <c r="B11" s="63" t="s">
        <v>26</v>
      </c>
      <c r="C11" s="130">
        <v>45382</v>
      </c>
      <c r="D11" s="80">
        <v>625587</v>
      </c>
      <c r="E11" s="72" t="s">
        <v>14</v>
      </c>
      <c r="F11" s="63" t="s">
        <v>27</v>
      </c>
      <c r="G11" s="60" t="s">
        <v>14</v>
      </c>
      <c r="H11" s="60">
        <v>45352</v>
      </c>
      <c r="I11" s="71" t="s">
        <v>14</v>
      </c>
    </row>
    <row r="12" spans="1:82" ht="25.15" customHeight="1" thickBot="1">
      <c r="A12" s="62" t="s">
        <v>28</v>
      </c>
      <c r="B12" s="62" t="s">
        <v>29</v>
      </c>
      <c r="C12" s="82">
        <v>45984.999305555553</v>
      </c>
      <c r="D12" s="80">
        <v>180235.86</v>
      </c>
      <c r="E12" s="71" t="s">
        <v>14</v>
      </c>
      <c r="F12" s="63" t="s">
        <v>30</v>
      </c>
      <c r="G12" s="60">
        <v>45597</v>
      </c>
      <c r="H12" s="60">
        <v>45962</v>
      </c>
      <c r="I12" s="71" t="s">
        <v>14</v>
      </c>
    </row>
    <row r="13" spans="1:82" ht="25.15" customHeight="1" thickBot="1">
      <c r="A13" s="62" t="s">
        <v>31</v>
      </c>
      <c r="B13" s="62" t="s">
        <v>32</v>
      </c>
      <c r="C13" s="82">
        <v>46322.999305555553</v>
      </c>
      <c r="D13" s="80">
        <v>375107.5</v>
      </c>
      <c r="E13" s="59" t="s">
        <v>17</v>
      </c>
      <c r="F13" s="63" t="s">
        <v>30</v>
      </c>
      <c r="G13" s="60">
        <v>45931</v>
      </c>
      <c r="H13" s="60">
        <v>46174</v>
      </c>
      <c r="I13" s="71">
        <v>48</v>
      </c>
    </row>
    <row r="14" spans="1:82" ht="25.15" customHeight="1" thickBot="1">
      <c r="A14" s="62" t="s">
        <v>33</v>
      </c>
      <c r="B14" s="62" t="s">
        <v>34</v>
      </c>
      <c r="C14" s="82">
        <v>45596.999305555553</v>
      </c>
      <c r="D14" s="80">
        <v>1800000</v>
      </c>
      <c r="E14" s="59" t="s">
        <v>17</v>
      </c>
      <c r="F14" s="63" t="s">
        <v>35</v>
      </c>
      <c r="G14" s="60">
        <v>45200</v>
      </c>
      <c r="H14" s="60">
        <v>45536</v>
      </c>
      <c r="I14" s="71">
        <v>48</v>
      </c>
    </row>
    <row r="15" spans="1:82" ht="25.15" customHeight="1" thickBot="1">
      <c r="A15" s="62" t="s">
        <v>36</v>
      </c>
      <c r="B15" s="62" t="s">
        <v>37</v>
      </c>
      <c r="C15" s="82">
        <v>46309.999305555553</v>
      </c>
      <c r="D15" s="80">
        <v>825885.5</v>
      </c>
      <c r="E15" s="59" t="s">
        <v>17</v>
      </c>
      <c r="F15" s="63" t="s">
        <v>35</v>
      </c>
      <c r="G15" s="60">
        <v>45931</v>
      </c>
      <c r="H15" s="60">
        <v>46174</v>
      </c>
      <c r="I15" s="71">
        <v>48</v>
      </c>
    </row>
    <row r="16" spans="1:82" ht="25.15" hidden="1" customHeight="1" thickBot="1">
      <c r="A16" s="62" t="s">
        <v>38</v>
      </c>
      <c r="B16" s="62" t="s">
        <v>39</v>
      </c>
      <c r="C16" s="82">
        <v>45382.999305555553</v>
      </c>
      <c r="D16" s="80">
        <v>4785036.3499999996</v>
      </c>
      <c r="E16" s="72" t="s">
        <v>14</v>
      </c>
      <c r="F16" s="63" t="s">
        <v>27</v>
      </c>
      <c r="G16" s="60" t="s">
        <v>14</v>
      </c>
      <c r="H16" s="60" t="s">
        <v>14</v>
      </c>
      <c r="I16" s="71" t="s">
        <v>14</v>
      </c>
    </row>
    <row r="17" spans="1:9" ht="25.15" customHeight="1" thickBot="1">
      <c r="A17" s="62" t="s">
        <v>40</v>
      </c>
      <c r="B17" s="62" t="s">
        <v>41</v>
      </c>
      <c r="C17" s="82">
        <v>45382.999305555553</v>
      </c>
      <c r="D17" s="80">
        <v>1600000</v>
      </c>
      <c r="E17" s="59" t="s">
        <v>17</v>
      </c>
      <c r="F17" s="63" t="s">
        <v>42</v>
      </c>
      <c r="G17" s="60">
        <v>45444</v>
      </c>
      <c r="H17" s="60">
        <v>45658</v>
      </c>
      <c r="I17" s="71">
        <v>48</v>
      </c>
    </row>
    <row r="18" spans="1:9" ht="25.15" customHeight="1" thickBot="1">
      <c r="A18" s="62" t="s">
        <v>43</v>
      </c>
      <c r="B18" s="62" t="s">
        <v>44</v>
      </c>
      <c r="C18" s="82">
        <v>45382.999305555553</v>
      </c>
      <c r="D18" s="80">
        <v>148512</v>
      </c>
      <c r="E18" s="59" t="s">
        <v>12</v>
      </c>
      <c r="F18" s="63" t="s">
        <v>45</v>
      </c>
      <c r="G18" s="60">
        <v>45292</v>
      </c>
      <c r="H18" s="60">
        <v>45383</v>
      </c>
      <c r="I18" s="71">
        <v>48</v>
      </c>
    </row>
    <row r="19" spans="1:9" ht="25.15" customHeight="1" thickBot="1">
      <c r="A19" s="62" t="s">
        <v>46</v>
      </c>
      <c r="B19" s="62" t="s">
        <v>47</v>
      </c>
      <c r="C19" s="82">
        <v>45870.999305555553</v>
      </c>
      <c r="D19" s="80">
        <v>100440</v>
      </c>
      <c r="E19" s="59" t="s">
        <v>12</v>
      </c>
      <c r="F19" s="63" t="s">
        <v>48</v>
      </c>
      <c r="G19" s="60">
        <v>45658</v>
      </c>
      <c r="H19" s="60">
        <v>45870</v>
      </c>
      <c r="I19" s="71">
        <v>48</v>
      </c>
    </row>
    <row r="20" spans="1:9" ht="25.15" customHeight="1" thickBot="1">
      <c r="A20" s="62" t="s">
        <v>49</v>
      </c>
      <c r="B20" s="62" t="s">
        <v>50</v>
      </c>
      <c r="C20" s="82">
        <v>46022.999305555553</v>
      </c>
      <c r="D20" s="80">
        <v>100000</v>
      </c>
      <c r="E20" s="59" t="s">
        <v>12</v>
      </c>
      <c r="F20" s="63" t="s">
        <v>48</v>
      </c>
      <c r="G20" s="60">
        <v>45627</v>
      </c>
      <c r="H20" s="60">
        <v>45992</v>
      </c>
      <c r="I20" s="71">
        <v>48</v>
      </c>
    </row>
    <row r="21" spans="1:9" ht="24.75" customHeight="1" thickBot="1">
      <c r="A21" s="62" t="s">
        <v>51</v>
      </c>
      <c r="B21" s="62" t="s">
        <v>52</v>
      </c>
      <c r="C21" s="82">
        <v>46112.999305555553</v>
      </c>
      <c r="D21" s="80">
        <v>1070256.6499999999</v>
      </c>
      <c r="E21" s="59" t="s">
        <v>12</v>
      </c>
      <c r="F21" s="63" t="s">
        <v>53</v>
      </c>
      <c r="G21" s="60">
        <v>45748</v>
      </c>
      <c r="H21" s="60">
        <v>46113</v>
      </c>
      <c r="I21" s="71">
        <v>72</v>
      </c>
    </row>
    <row r="22" spans="1:9" ht="25.15" customHeight="1" thickBot="1">
      <c r="A22" s="62" t="s">
        <v>54</v>
      </c>
      <c r="B22" s="62" t="s">
        <v>55</v>
      </c>
      <c r="C22" s="82">
        <v>46126.999305555553</v>
      </c>
      <c r="D22" s="80">
        <v>149985</v>
      </c>
      <c r="E22" s="59" t="s">
        <v>12</v>
      </c>
      <c r="F22" s="63" t="s">
        <v>53</v>
      </c>
      <c r="G22" s="60">
        <v>45962</v>
      </c>
      <c r="H22" s="60">
        <v>46113</v>
      </c>
      <c r="I22" s="71">
        <v>48</v>
      </c>
    </row>
    <row r="23" spans="1:9" ht="25.15" customHeight="1" thickBot="1">
      <c r="A23" s="62" t="s">
        <v>56</v>
      </c>
      <c r="B23" s="62" t="s">
        <v>57</v>
      </c>
      <c r="C23" s="82">
        <v>45535.999305555553</v>
      </c>
      <c r="D23" s="80">
        <v>3447000</v>
      </c>
      <c r="E23" s="59" t="s">
        <v>17</v>
      </c>
      <c r="F23" s="63" t="s">
        <v>58</v>
      </c>
      <c r="G23" s="60">
        <v>45346</v>
      </c>
      <c r="H23" s="60">
        <v>45505</v>
      </c>
      <c r="I23" s="71">
        <v>120</v>
      </c>
    </row>
    <row r="24" spans="1:9" ht="25.15" customHeight="1" thickBot="1">
      <c r="A24" s="62" t="s">
        <v>59</v>
      </c>
      <c r="B24" s="62" t="s">
        <v>60</v>
      </c>
      <c r="C24" s="82">
        <v>45596.999305555553</v>
      </c>
      <c r="D24" s="80">
        <v>1200000</v>
      </c>
      <c r="E24" s="59" t="s">
        <v>17</v>
      </c>
      <c r="F24" s="63" t="s">
        <v>58</v>
      </c>
      <c r="G24" s="60">
        <v>45200</v>
      </c>
      <c r="H24" s="60">
        <v>45536</v>
      </c>
      <c r="I24" s="71">
        <v>48</v>
      </c>
    </row>
    <row r="25" spans="1:9" ht="25.15" customHeight="1" thickBot="1">
      <c r="A25" s="62" t="s">
        <v>61</v>
      </c>
      <c r="B25" s="62" t="s">
        <v>62</v>
      </c>
      <c r="C25" s="82">
        <v>45841.999305555553</v>
      </c>
      <c r="D25" s="80">
        <v>855000</v>
      </c>
      <c r="E25" s="63" t="s">
        <v>17</v>
      </c>
      <c r="F25" s="63" t="s">
        <v>58</v>
      </c>
      <c r="G25" s="60">
        <v>45474</v>
      </c>
      <c r="H25" s="60">
        <v>45839</v>
      </c>
      <c r="I25" s="71">
        <v>48</v>
      </c>
    </row>
    <row r="26" spans="1:9" ht="25.15" customHeight="1" thickBot="1">
      <c r="A26" s="62" t="s">
        <v>63</v>
      </c>
      <c r="B26" s="62" t="s">
        <v>64</v>
      </c>
      <c r="C26" s="82">
        <v>46165.999305555553</v>
      </c>
      <c r="D26" s="80">
        <v>100000</v>
      </c>
      <c r="E26" s="63" t="s">
        <v>12</v>
      </c>
      <c r="F26" s="63" t="s">
        <v>58</v>
      </c>
      <c r="G26" s="60">
        <v>45962</v>
      </c>
      <c r="H26" s="60">
        <v>46113</v>
      </c>
      <c r="I26" s="71">
        <v>48</v>
      </c>
    </row>
    <row r="27" spans="1:9" ht="25.15" customHeight="1" thickBot="1">
      <c r="A27" s="62" t="s">
        <v>65</v>
      </c>
      <c r="B27" s="62" t="s">
        <v>66</v>
      </c>
      <c r="C27" s="82">
        <v>45894.999305555553</v>
      </c>
      <c r="D27" s="80">
        <v>750000</v>
      </c>
      <c r="E27" s="59" t="s">
        <v>17</v>
      </c>
      <c r="F27" s="63" t="s">
        <v>67</v>
      </c>
      <c r="G27" s="60">
        <v>45505</v>
      </c>
      <c r="H27" s="60">
        <v>45870</v>
      </c>
      <c r="I27" s="71">
        <v>48</v>
      </c>
    </row>
    <row r="28" spans="1:9" ht="25.15" customHeight="1" thickBot="1">
      <c r="A28" s="62" t="s">
        <v>68</v>
      </c>
      <c r="B28" s="62" t="s">
        <v>69</v>
      </c>
      <c r="C28" s="82">
        <v>45747.999305555553</v>
      </c>
      <c r="D28" s="83">
        <v>100000</v>
      </c>
      <c r="E28" s="59" t="s">
        <v>12</v>
      </c>
      <c r="F28" s="63" t="s">
        <v>70</v>
      </c>
      <c r="G28" s="60">
        <v>45566</v>
      </c>
      <c r="H28" s="60">
        <v>45717</v>
      </c>
      <c r="I28" s="71">
        <v>48</v>
      </c>
    </row>
    <row r="29" spans="1:9" ht="25.15" customHeight="1" thickBot="1">
      <c r="A29" s="62" t="s">
        <v>71</v>
      </c>
      <c r="B29" s="62" t="s">
        <v>72</v>
      </c>
      <c r="C29" s="82">
        <v>45535.999305555553</v>
      </c>
      <c r="D29" s="80">
        <v>18691451</v>
      </c>
      <c r="E29" s="59" t="s">
        <v>73</v>
      </c>
      <c r="F29" s="63" t="s">
        <v>74</v>
      </c>
      <c r="G29" s="60">
        <v>45383</v>
      </c>
      <c r="H29" s="60">
        <v>45536</v>
      </c>
      <c r="I29" s="71">
        <v>108</v>
      </c>
    </row>
    <row r="30" spans="1:9" ht="25.15" customHeight="1" thickBot="1">
      <c r="A30" s="62" t="s">
        <v>75</v>
      </c>
      <c r="B30" s="62" t="s">
        <v>76</v>
      </c>
      <c r="C30" s="82">
        <v>45747.999305555553</v>
      </c>
      <c r="D30" s="80">
        <v>545165</v>
      </c>
      <c r="E30" s="71" t="s">
        <v>14</v>
      </c>
      <c r="F30" s="63" t="s">
        <v>74</v>
      </c>
      <c r="G30" s="60">
        <v>45352</v>
      </c>
      <c r="H30" s="60">
        <v>45748</v>
      </c>
      <c r="I30" s="71" t="s">
        <v>14</v>
      </c>
    </row>
    <row r="31" spans="1:9" ht="25.15" customHeight="1" thickBot="1">
      <c r="A31" s="62" t="s">
        <v>77</v>
      </c>
      <c r="B31" s="62" t="s">
        <v>78</v>
      </c>
      <c r="C31" s="82">
        <v>45747.999305555553</v>
      </c>
      <c r="D31" s="80">
        <v>695453</v>
      </c>
      <c r="E31" s="71" t="s">
        <v>14</v>
      </c>
      <c r="F31" s="63" t="s">
        <v>74</v>
      </c>
      <c r="G31" s="60">
        <v>45352</v>
      </c>
      <c r="H31" s="60">
        <v>45748</v>
      </c>
      <c r="I31" s="71" t="s">
        <v>14</v>
      </c>
    </row>
    <row r="32" spans="1:9" ht="25.15" customHeight="1" thickBot="1">
      <c r="A32" s="62" t="s">
        <v>79</v>
      </c>
      <c r="B32" s="62" t="s">
        <v>80</v>
      </c>
      <c r="C32" s="82">
        <v>46112.999305555553</v>
      </c>
      <c r="D32" s="80">
        <v>775170</v>
      </c>
      <c r="E32" s="59" t="s">
        <v>17</v>
      </c>
      <c r="F32" s="63" t="s">
        <v>74</v>
      </c>
      <c r="G32" s="60">
        <v>45717</v>
      </c>
      <c r="H32" s="60">
        <v>46023</v>
      </c>
      <c r="I32" s="71">
        <v>48</v>
      </c>
    </row>
    <row r="33" spans="1:9" ht="25.15" customHeight="1" thickBot="1">
      <c r="A33" s="62" t="s">
        <v>81</v>
      </c>
      <c r="B33" s="62" t="s">
        <v>82</v>
      </c>
      <c r="C33" s="82">
        <v>46112.999305555553</v>
      </c>
      <c r="D33" s="80">
        <v>244896</v>
      </c>
      <c r="E33" s="59" t="s">
        <v>73</v>
      </c>
      <c r="F33" s="63" t="s">
        <v>74</v>
      </c>
      <c r="G33" s="60">
        <v>45717</v>
      </c>
      <c r="H33" s="60">
        <v>46113</v>
      </c>
      <c r="I33" s="71" t="s">
        <v>14</v>
      </c>
    </row>
    <row r="34" spans="1:9" ht="25.15" customHeight="1" thickBot="1">
      <c r="A34" s="62" t="s">
        <v>83</v>
      </c>
      <c r="B34" s="62" t="s">
        <v>84</v>
      </c>
      <c r="C34" s="82">
        <v>46273.999305555553</v>
      </c>
      <c r="D34" s="80">
        <v>416500</v>
      </c>
      <c r="E34" s="59" t="s">
        <v>17</v>
      </c>
      <c r="F34" s="63" t="s">
        <v>74</v>
      </c>
      <c r="G34" s="60">
        <v>45901</v>
      </c>
      <c r="H34" s="60">
        <v>46143</v>
      </c>
      <c r="I34" s="71">
        <v>48</v>
      </c>
    </row>
    <row r="35" spans="1:9" ht="21.75" customHeight="1" thickBot="1">
      <c r="A35" s="62"/>
      <c r="B35" s="63" t="s">
        <v>85</v>
      </c>
      <c r="C35" s="130" t="s">
        <v>86</v>
      </c>
      <c r="D35" s="80">
        <v>1600000</v>
      </c>
      <c r="E35" s="59" t="s">
        <v>17</v>
      </c>
      <c r="F35" s="63" t="s">
        <v>74</v>
      </c>
      <c r="G35" s="60">
        <v>45283</v>
      </c>
      <c r="H35" s="60">
        <v>45436</v>
      </c>
      <c r="I35" s="71" t="s">
        <v>14</v>
      </c>
    </row>
    <row r="36" spans="1:9" ht="25.9" customHeight="1" thickBot="1">
      <c r="A36" s="62"/>
      <c r="B36" s="63" t="s">
        <v>87</v>
      </c>
      <c r="C36" s="130" t="s">
        <v>86</v>
      </c>
      <c r="D36" s="80">
        <v>1600000</v>
      </c>
      <c r="E36" s="63" t="s">
        <v>17</v>
      </c>
      <c r="F36" s="63" t="s">
        <v>74</v>
      </c>
      <c r="G36" s="60">
        <v>45283</v>
      </c>
      <c r="H36" s="60">
        <v>45436</v>
      </c>
      <c r="I36" s="71" t="s">
        <v>14</v>
      </c>
    </row>
    <row r="37" spans="1:9" ht="25.15" customHeight="1" thickBot="1">
      <c r="A37" s="62"/>
      <c r="B37" s="63" t="s">
        <v>88</v>
      </c>
      <c r="C37" s="130" t="s">
        <v>86</v>
      </c>
      <c r="D37" s="80">
        <v>817968</v>
      </c>
      <c r="E37" s="59" t="s">
        <v>17</v>
      </c>
      <c r="F37" s="63" t="s">
        <v>74</v>
      </c>
      <c r="G37" s="60">
        <v>44949</v>
      </c>
      <c r="H37" s="60">
        <v>45467</v>
      </c>
      <c r="I37" s="71" t="s">
        <v>14</v>
      </c>
    </row>
    <row r="38" spans="1:9" ht="25.15" customHeight="1" thickBot="1">
      <c r="A38" s="62"/>
      <c r="B38" s="63" t="s">
        <v>89</v>
      </c>
      <c r="C38" s="130" t="s">
        <v>86</v>
      </c>
      <c r="D38" s="80">
        <v>3000000</v>
      </c>
      <c r="E38" s="63" t="s">
        <v>12</v>
      </c>
      <c r="F38" s="63" t="s">
        <v>74</v>
      </c>
      <c r="G38" s="60">
        <v>44949</v>
      </c>
      <c r="H38" s="60">
        <v>45406</v>
      </c>
      <c r="I38" s="71" t="s">
        <v>14</v>
      </c>
    </row>
    <row r="39" spans="1:9" ht="25.15" customHeight="1" thickBot="1">
      <c r="A39" s="62"/>
      <c r="B39" s="63" t="s">
        <v>90</v>
      </c>
      <c r="C39" s="130" t="s">
        <v>86</v>
      </c>
      <c r="D39" s="80">
        <v>1600000</v>
      </c>
      <c r="E39" s="59" t="s">
        <v>17</v>
      </c>
      <c r="F39" s="63" t="s">
        <v>74</v>
      </c>
      <c r="G39" s="60">
        <v>45283</v>
      </c>
      <c r="H39" s="60">
        <v>45436</v>
      </c>
      <c r="I39" s="71" t="s">
        <v>14</v>
      </c>
    </row>
    <row r="40" spans="1:9" ht="24.4" customHeight="1" thickBot="1">
      <c r="A40" s="62"/>
      <c r="B40" s="63" t="s">
        <v>91</v>
      </c>
      <c r="C40" s="130" t="s">
        <v>86</v>
      </c>
      <c r="D40" s="80">
        <v>230000</v>
      </c>
      <c r="E40" s="59" t="s">
        <v>17</v>
      </c>
      <c r="F40" s="63" t="s">
        <v>74</v>
      </c>
      <c r="G40" s="60">
        <v>45283</v>
      </c>
      <c r="H40" s="60">
        <v>45436</v>
      </c>
      <c r="I40" s="71" t="s">
        <v>14</v>
      </c>
    </row>
    <row r="41" spans="1:9" ht="25.15" customHeight="1" thickBot="1">
      <c r="A41" s="62"/>
      <c r="B41" s="63" t="s">
        <v>92</v>
      </c>
      <c r="C41" s="130" t="s">
        <v>86</v>
      </c>
      <c r="D41" s="80">
        <v>225000</v>
      </c>
      <c r="E41" s="59" t="s">
        <v>17</v>
      </c>
      <c r="F41" s="63" t="s">
        <v>74</v>
      </c>
      <c r="G41" s="60">
        <v>45283</v>
      </c>
      <c r="H41" s="60">
        <v>45436</v>
      </c>
      <c r="I41" s="71" t="s">
        <v>14</v>
      </c>
    </row>
    <row r="42" spans="1:9" ht="25.15" customHeight="1" thickBot="1">
      <c r="A42" s="62"/>
      <c r="B42" s="63" t="s">
        <v>93</v>
      </c>
      <c r="C42" s="130" t="s">
        <v>86</v>
      </c>
      <c r="D42" s="80">
        <v>150000</v>
      </c>
      <c r="E42" s="59" t="s">
        <v>12</v>
      </c>
      <c r="F42" s="63" t="s">
        <v>74</v>
      </c>
      <c r="G42" s="60">
        <v>45283</v>
      </c>
      <c r="H42" s="60">
        <v>45436</v>
      </c>
      <c r="I42" s="71" t="s">
        <v>14</v>
      </c>
    </row>
    <row r="43" spans="1:9" ht="25.15" customHeight="1" thickBot="1">
      <c r="A43" s="62"/>
      <c r="B43" s="63" t="s">
        <v>94</v>
      </c>
      <c r="C43" s="130" t="s">
        <v>86</v>
      </c>
      <c r="D43" s="80">
        <v>500000</v>
      </c>
      <c r="E43" s="59" t="s">
        <v>17</v>
      </c>
      <c r="F43" s="63" t="s">
        <v>74</v>
      </c>
      <c r="G43" s="60">
        <v>45283</v>
      </c>
      <c r="H43" s="60">
        <v>45436</v>
      </c>
      <c r="I43" s="71" t="s">
        <v>14</v>
      </c>
    </row>
    <row r="44" spans="1:9" ht="25.15" customHeight="1" thickBot="1">
      <c r="A44" s="62"/>
      <c r="B44" s="63" t="s">
        <v>95</v>
      </c>
      <c r="C44" s="130" t="s">
        <v>86</v>
      </c>
      <c r="D44" s="80">
        <v>500000</v>
      </c>
      <c r="E44" s="59" t="s">
        <v>17</v>
      </c>
      <c r="F44" s="63" t="s">
        <v>74</v>
      </c>
      <c r="G44" s="60">
        <v>45283</v>
      </c>
      <c r="H44" s="60">
        <v>45436</v>
      </c>
      <c r="I44" s="71" t="s">
        <v>14</v>
      </c>
    </row>
    <row r="45" spans="1:9" ht="25.15" customHeight="1" thickBot="1">
      <c r="A45" s="62"/>
      <c r="B45" s="63" t="s">
        <v>96</v>
      </c>
      <c r="C45" s="130" t="s">
        <v>86</v>
      </c>
      <c r="D45" s="80">
        <v>180000</v>
      </c>
      <c r="E45" s="59" t="s">
        <v>17</v>
      </c>
      <c r="F45" s="63" t="s">
        <v>74</v>
      </c>
      <c r="G45" s="60">
        <v>45283</v>
      </c>
      <c r="H45" s="60">
        <v>45436</v>
      </c>
      <c r="I45" s="71" t="s">
        <v>14</v>
      </c>
    </row>
    <row r="46" spans="1:9" ht="25.15" customHeight="1" thickBot="1">
      <c r="A46" s="62"/>
      <c r="B46" s="63" t="s">
        <v>97</v>
      </c>
      <c r="C46" s="130" t="s">
        <v>86</v>
      </c>
      <c r="D46" s="80">
        <v>160000</v>
      </c>
      <c r="E46" s="59" t="s">
        <v>12</v>
      </c>
      <c r="F46" s="63" t="s">
        <v>74</v>
      </c>
      <c r="G46" s="60">
        <v>45283</v>
      </c>
      <c r="H46" s="60">
        <v>45436</v>
      </c>
      <c r="I46" s="71" t="s">
        <v>14</v>
      </c>
    </row>
    <row r="47" spans="1:9" ht="25.15" customHeight="1" thickBot="1">
      <c r="A47" s="62"/>
      <c r="B47" s="63" t="s">
        <v>98</v>
      </c>
      <c r="C47" s="130" t="s">
        <v>86</v>
      </c>
      <c r="D47" s="80">
        <v>100000</v>
      </c>
      <c r="E47" s="59" t="s">
        <v>12</v>
      </c>
      <c r="F47" s="63" t="s">
        <v>74</v>
      </c>
      <c r="G47" s="60">
        <v>45283</v>
      </c>
      <c r="H47" s="60">
        <v>45436</v>
      </c>
      <c r="I47" s="71" t="s">
        <v>14</v>
      </c>
    </row>
    <row r="48" spans="1:9" ht="25.15" customHeight="1" thickBot="1">
      <c r="A48" s="62"/>
      <c r="B48" s="63" t="s">
        <v>99</v>
      </c>
      <c r="C48" s="130" t="s">
        <v>86</v>
      </c>
      <c r="D48" s="80">
        <v>150000</v>
      </c>
      <c r="E48" s="59" t="s">
        <v>12</v>
      </c>
      <c r="F48" s="63" t="s">
        <v>74</v>
      </c>
      <c r="G48" s="60">
        <v>45283</v>
      </c>
      <c r="H48" s="60">
        <v>45436</v>
      </c>
      <c r="I48" s="71" t="s">
        <v>14</v>
      </c>
    </row>
    <row r="49" spans="1:82" s="61" customFormat="1" ht="25.15" customHeight="1" thickTop="1" thickBot="1">
      <c r="A49" s="62"/>
      <c r="B49" s="63" t="s">
        <v>100</v>
      </c>
      <c r="C49" s="130" t="s">
        <v>86</v>
      </c>
      <c r="D49" s="80">
        <v>100000</v>
      </c>
      <c r="E49" s="69" t="s">
        <v>12</v>
      </c>
      <c r="F49" s="63" t="s">
        <v>74</v>
      </c>
      <c r="G49" s="70">
        <v>45283</v>
      </c>
      <c r="H49" s="70">
        <v>45436</v>
      </c>
      <c r="I49" s="71" t="s">
        <v>14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</row>
    <row r="50" spans="1:82" s="50" customFormat="1" ht="25.15" customHeight="1" thickBot="1">
      <c r="A50" s="62"/>
      <c r="B50" s="63" t="s">
        <v>101</v>
      </c>
      <c r="C50" s="130" t="s">
        <v>86</v>
      </c>
      <c r="D50" s="80">
        <v>170000</v>
      </c>
      <c r="E50" s="59" t="s">
        <v>17</v>
      </c>
      <c r="F50" s="63" t="s">
        <v>74</v>
      </c>
      <c r="G50" s="60">
        <v>45283</v>
      </c>
      <c r="H50" s="60">
        <v>45436</v>
      </c>
      <c r="I50" s="71" t="s">
        <v>14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</row>
    <row r="51" spans="1:82" s="50" customFormat="1" ht="25.15" customHeight="1" thickBot="1">
      <c r="A51" s="62"/>
      <c r="B51" s="63" t="s">
        <v>102</v>
      </c>
      <c r="C51" s="130" t="s">
        <v>86</v>
      </c>
      <c r="D51" s="80">
        <v>100000000</v>
      </c>
      <c r="E51" s="59" t="s">
        <v>17</v>
      </c>
      <c r="F51" s="63" t="s">
        <v>74</v>
      </c>
      <c r="G51" s="60">
        <v>45283</v>
      </c>
      <c r="H51" s="60">
        <v>45436</v>
      </c>
      <c r="I51" s="71" t="s">
        <v>14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</row>
    <row r="52" spans="1:82" s="50" customFormat="1" ht="25.15" customHeight="1" thickBot="1">
      <c r="A52" s="62"/>
      <c r="B52" s="63" t="s">
        <v>103</v>
      </c>
      <c r="C52" s="130" t="s">
        <v>86</v>
      </c>
      <c r="D52" s="80">
        <v>100000000</v>
      </c>
      <c r="E52" s="59" t="s">
        <v>17</v>
      </c>
      <c r="F52" s="63" t="s">
        <v>74</v>
      </c>
      <c r="G52" s="60">
        <v>45283</v>
      </c>
      <c r="H52" s="60">
        <v>45436</v>
      </c>
      <c r="I52" s="71" t="s">
        <v>14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</row>
    <row r="53" spans="1:82" s="50" customFormat="1" ht="13.5" hidden="1" thickBot="1">
      <c r="A53" s="62" t="s">
        <v>104</v>
      </c>
      <c r="B53" s="62" t="s">
        <v>105</v>
      </c>
      <c r="C53" s="82">
        <v>46843.999305555553</v>
      </c>
      <c r="D53" s="83">
        <v>315000</v>
      </c>
      <c r="E53" s="63" t="s">
        <v>17</v>
      </c>
      <c r="F53" s="63" t="s">
        <v>106</v>
      </c>
      <c r="G53" s="64">
        <v>46447</v>
      </c>
      <c r="H53" s="64">
        <v>46784</v>
      </c>
      <c r="I53" s="72">
        <v>48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</row>
    <row r="54" spans="1:82" s="50" customFormat="1" ht="25.15" customHeight="1" thickBot="1">
      <c r="A54" s="62"/>
      <c r="B54" s="63" t="s">
        <v>107</v>
      </c>
      <c r="C54" s="130" t="s">
        <v>86</v>
      </c>
      <c r="D54" s="80">
        <v>7000000</v>
      </c>
      <c r="E54" s="63" t="s">
        <v>17</v>
      </c>
      <c r="F54" s="63" t="s">
        <v>74</v>
      </c>
      <c r="G54" s="64">
        <v>44949</v>
      </c>
      <c r="H54" s="64">
        <v>45497</v>
      </c>
      <c r="I54" s="72" t="s">
        <v>14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</row>
    <row r="55" spans="1:82" s="50" customFormat="1" ht="25.15" customHeight="1" thickBot="1">
      <c r="A55" s="62"/>
      <c r="B55" s="63" t="s">
        <v>108</v>
      </c>
      <c r="C55" s="130" t="s">
        <v>86</v>
      </c>
      <c r="D55" s="80">
        <v>1000000</v>
      </c>
      <c r="E55" s="63" t="s">
        <v>17</v>
      </c>
      <c r="F55" s="63" t="s">
        <v>74</v>
      </c>
      <c r="G55" s="64">
        <v>45283</v>
      </c>
      <c r="H55" s="64">
        <v>45436</v>
      </c>
      <c r="I55" s="72" t="s">
        <v>14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</row>
    <row r="56" spans="1:82" s="50" customFormat="1" ht="25.15" customHeight="1" thickBot="1">
      <c r="A56" s="62"/>
      <c r="B56" s="63" t="s">
        <v>109</v>
      </c>
      <c r="C56" s="130" t="s">
        <v>86</v>
      </c>
      <c r="D56" s="80">
        <v>750000</v>
      </c>
      <c r="E56" s="63" t="s">
        <v>17</v>
      </c>
      <c r="F56" s="63" t="s">
        <v>74</v>
      </c>
      <c r="G56" s="64">
        <v>45283</v>
      </c>
      <c r="H56" s="64">
        <v>45436</v>
      </c>
      <c r="I56" s="72" t="s">
        <v>14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</row>
    <row r="57" spans="1:82" s="50" customFormat="1" ht="25.15" customHeight="1" thickBot="1">
      <c r="A57" s="62"/>
      <c r="B57" s="63" t="s">
        <v>110</v>
      </c>
      <c r="C57" s="130" t="s">
        <v>86</v>
      </c>
      <c r="D57" s="80">
        <v>460000</v>
      </c>
      <c r="E57" s="63" t="s">
        <v>17</v>
      </c>
      <c r="F57" s="63" t="s">
        <v>74</v>
      </c>
      <c r="G57" s="64">
        <v>45283</v>
      </c>
      <c r="H57" s="64">
        <v>45436</v>
      </c>
      <c r="I57" s="72" t="s">
        <v>14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</row>
    <row r="58" spans="1:82" s="50" customFormat="1" ht="25.15" customHeight="1" thickBot="1">
      <c r="A58" s="62"/>
      <c r="B58" s="63" t="s">
        <v>111</v>
      </c>
      <c r="C58" s="130" t="s">
        <v>86</v>
      </c>
      <c r="D58" s="80">
        <v>150000</v>
      </c>
      <c r="E58" s="63" t="s">
        <v>12</v>
      </c>
      <c r="F58" s="63" t="s">
        <v>74</v>
      </c>
      <c r="G58" s="64">
        <v>45283</v>
      </c>
      <c r="H58" s="64">
        <v>45436</v>
      </c>
      <c r="I58" s="72" t="s">
        <v>14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</row>
    <row r="59" spans="1:82" s="50" customFormat="1" ht="25.15" customHeight="1" thickBot="1">
      <c r="A59" s="62"/>
      <c r="B59" s="63" t="s">
        <v>112</v>
      </c>
      <c r="C59" s="130" t="s">
        <v>86</v>
      </c>
      <c r="D59" s="80">
        <v>150000</v>
      </c>
      <c r="E59" s="63" t="s">
        <v>12</v>
      </c>
      <c r="F59" s="63" t="s">
        <v>74</v>
      </c>
      <c r="G59" s="64">
        <v>45283</v>
      </c>
      <c r="H59" s="64">
        <v>45436</v>
      </c>
      <c r="I59" s="72" t="s">
        <v>14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</row>
    <row r="60" spans="1:82" s="50" customFormat="1" ht="25.15" customHeight="1" thickBot="1">
      <c r="A60" s="62"/>
      <c r="B60" s="63" t="s">
        <v>113</v>
      </c>
      <c r="C60" s="130" t="s">
        <v>86</v>
      </c>
      <c r="D60" s="80">
        <v>150000</v>
      </c>
      <c r="E60" s="63" t="s">
        <v>12</v>
      </c>
      <c r="F60" s="63" t="s">
        <v>74</v>
      </c>
      <c r="G60" s="64">
        <v>45283</v>
      </c>
      <c r="H60" s="64">
        <v>45436</v>
      </c>
      <c r="I60" s="72" t="s">
        <v>14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</row>
    <row r="61" spans="1:82" s="50" customFormat="1" ht="25.15" customHeight="1" thickBot="1">
      <c r="A61" s="62"/>
      <c r="B61" s="63" t="s">
        <v>114</v>
      </c>
      <c r="C61" s="130" t="s">
        <v>86</v>
      </c>
      <c r="D61" s="80">
        <v>150000</v>
      </c>
      <c r="E61" s="63" t="s">
        <v>12</v>
      </c>
      <c r="F61" s="63" t="s">
        <v>74</v>
      </c>
      <c r="G61" s="64">
        <v>45283</v>
      </c>
      <c r="H61" s="64">
        <v>45436</v>
      </c>
      <c r="I61" s="72" t="s">
        <v>14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</row>
    <row r="62" spans="1:82" s="50" customFormat="1" ht="25.15" customHeight="1" thickBot="1">
      <c r="A62" s="62"/>
      <c r="B62" s="63" t="s">
        <v>115</v>
      </c>
      <c r="C62" s="130" t="s">
        <v>86</v>
      </c>
      <c r="D62" s="80">
        <v>111000</v>
      </c>
      <c r="E62" s="63" t="s">
        <v>12</v>
      </c>
      <c r="F62" s="63" t="s">
        <v>74</v>
      </c>
      <c r="G62" s="64">
        <v>45283</v>
      </c>
      <c r="H62" s="64">
        <v>45436</v>
      </c>
      <c r="I62" s="72" t="s">
        <v>14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</row>
    <row r="63" spans="1:82" s="73" customFormat="1" ht="25.15" customHeight="1" thickBot="1">
      <c r="A63" s="62"/>
      <c r="B63" s="63" t="s">
        <v>116</v>
      </c>
      <c r="C63" s="130" t="s">
        <v>86</v>
      </c>
      <c r="D63" s="80">
        <v>100000</v>
      </c>
      <c r="E63" s="63" t="s">
        <v>12</v>
      </c>
      <c r="F63" s="63" t="s">
        <v>74</v>
      </c>
      <c r="G63" s="64">
        <v>45283</v>
      </c>
      <c r="H63" s="64">
        <v>45436</v>
      </c>
      <c r="I63" s="72" t="s">
        <v>14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</row>
    <row r="64" spans="1:82" s="66" customFormat="1" ht="25.15" customHeight="1" thickBot="1">
      <c r="A64" s="62"/>
      <c r="B64" s="63" t="s">
        <v>117</v>
      </c>
      <c r="C64" s="130" t="s">
        <v>86</v>
      </c>
      <c r="D64" s="80">
        <v>230000</v>
      </c>
      <c r="E64" s="63" t="s">
        <v>17</v>
      </c>
      <c r="F64" s="63" t="s">
        <v>74</v>
      </c>
      <c r="G64" s="64">
        <v>45283</v>
      </c>
      <c r="H64" s="64">
        <v>45436</v>
      </c>
      <c r="I64" s="72" t="s">
        <v>14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</row>
    <row r="65" spans="1:82" s="50" customFormat="1" ht="25.15" customHeight="1" thickBot="1">
      <c r="A65" s="58"/>
      <c r="B65" s="63" t="s">
        <v>118</v>
      </c>
      <c r="C65" s="130" t="s">
        <v>86</v>
      </c>
      <c r="D65" s="80">
        <v>220000</v>
      </c>
      <c r="E65" s="63" t="s">
        <v>17</v>
      </c>
      <c r="F65" s="63" t="s">
        <v>74</v>
      </c>
      <c r="G65" s="64">
        <v>45283</v>
      </c>
      <c r="H65" s="64">
        <v>45436</v>
      </c>
      <c r="I65" s="72" t="s">
        <v>14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</row>
    <row r="66" spans="1:82" s="50" customFormat="1" ht="25.15" customHeight="1" thickBot="1">
      <c r="A66" s="58"/>
      <c r="B66" s="59" t="s">
        <v>119</v>
      </c>
      <c r="C66" s="126" t="s">
        <v>86</v>
      </c>
      <c r="D66" s="79">
        <v>150000</v>
      </c>
      <c r="E66" s="59" t="s">
        <v>12</v>
      </c>
      <c r="F66" s="63" t="s">
        <v>74</v>
      </c>
      <c r="G66" s="64">
        <v>45283</v>
      </c>
      <c r="H66" s="64">
        <v>45436</v>
      </c>
      <c r="I66" s="72" t="s">
        <v>14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</row>
    <row r="67" spans="1:82" s="50" customFormat="1" ht="25.15" customHeight="1" thickBot="1">
      <c r="A67" s="58"/>
      <c r="B67" s="59" t="s">
        <v>120</v>
      </c>
      <c r="C67" s="126" t="s">
        <v>86</v>
      </c>
      <c r="D67" s="79">
        <v>100000</v>
      </c>
      <c r="E67" s="59" t="s">
        <v>12</v>
      </c>
      <c r="F67" s="63" t="s">
        <v>74</v>
      </c>
      <c r="G67" s="64">
        <v>45315</v>
      </c>
      <c r="H67" s="64">
        <v>45467</v>
      </c>
      <c r="I67" s="72" t="s">
        <v>14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</row>
    <row r="68" spans="1:82" s="50" customFormat="1" ht="25.15" customHeight="1" thickBot="1">
      <c r="A68" s="58"/>
      <c r="B68" s="59" t="s">
        <v>121</v>
      </c>
      <c r="C68" s="126" t="s">
        <v>86</v>
      </c>
      <c r="D68" s="79" t="s">
        <v>14</v>
      </c>
      <c r="E68" s="59" t="s">
        <v>17</v>
      </c>
      <c r="F68" s="63" t="s">
        <v>74</v>
      </c>
      <c r="G68" s="64">
        <v>45315</v>
      </c>
      <c r="H68" s="64">
        <v>45467</v>
      </c>
      <c r="I68" s="72" t="s">
        <v>14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</row>
    <row r="69" spans="1:82" s="50" customFormat="1" ht="25.15" customHeight="1" thickBot="1">
      <c r="A69" s="58" t="s">
        <v>122</v>
      </c>
      <c r="B69" s="58" t="s">
        <v>123</v>
      </c>
      <c r="C69" s="125">
        <v>45900.999305555553</v>
      </c>
      <c r="D69" s="79">
        <v>682521</v>
      </c>
      <c r="E69" s="59" t="s">
        <v>12</v>
      </c>
      <c r="F69" s="63" t="s">
        <v>124</v>
      </c>
      <c r="G69" s="64">
        <v>45689</v>
      </c>
      <c r="H69" s="64">
        <v>45839</v>
      </c>
      <c r="I69" s="72">
        <v>48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</row>
    <row r="70" spans="1:82" s="50" customFormat="1" ht="25.15" customHeight="1" thickBot="1">
      <c r="A70" s="58" t="s">
        <v>125</v>
      </c>
      <c r="B70" s="58" t="s">
        <v>126</v>
      </c>
      <c r="C70" s="125">
        <v>45169.999305555553</v>
      </c>
      <c r="D70" s="79">
        <v>900000</v>
      </c>
      <c r="E70" s="59" t="s">
        <v>12</v>
      </c>
      <c r="F70" s="63" t="s">
        <v>106</v>
      </c>
      <c r="G70" s="64">
        <v>45253</v>
      </c>
      <c r="H70" s="64">
        <v>45406</v>
      </c>
      <c r="I70" s="72">
        <v>48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</row>
    <row r="71" spans="1:82" s="50" customFormat="1" ht="25.15" customHeight="1" thickBot="1">
      <c r="A71" s="58" t="s">
        <v>127</v>
      </c>
      <c r="B71" s="58" t="s">
        <v>128</v>
      </c>
      <c r="C71" s="125">
        <v>45169.999305555553</v>
      </c>
      <c r="D71" s="79">
        <v>1879500</v>
      </c>
      <c r="E71" s="59" t="s">
        <v>12</v>
      </c>
      <c r="F71" s="63" t="s">
        <v>106</v>
      </c>
      <c r="G71" s="64">
        <v>45253</v>
      </c>
      <c r="H71" s="64">
        <v>45406</v>
      </c>
      <c r="I71" s="72">
        <v>48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</row>
    <row r="72" spans="1:82" s="50" customFormat="1" ht="24" customHeight="1" thickBot="1">
      <c r="A72" s="58" t="s">
        <v>129</v>
      </c>
      <c r="B72" s="58" t="s">
        <v>130</v>
      </c>
      <c r="C72" s="125">
        <v>45184.999305555553</v>
      </c>
      <c r="D72" s="79">
        <v>308953.32</v>
      </c>
      <c r="E72" s="59" t="s">
        <v>12</v>
      </c>
      <c r="F72" s="63" t="s">
        <v>106</v>
      </c>
      <c r="G72" s="64">
        <v>45283</v>
      </c>
      <c r="H72" s="64">
        <v>45009</v>
      </c>
      <c r="I72" s="72">
        <v>48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</row>
    <row r="73" spans="1:82" s="50" customFormat="1" ht="25.15" customHeight="1" thickBot="1">
      <c r="A73" s="58" t="s">
        <v>131</v>
      </c>
      <c r="B73" s="58" t="s">
        <v>132</v>
      </c>
      <c r="C73" s="125">
        <v>45230.999305555553</v>
      </c>
      <c r="D73" s="79">
        <v>1000000</v>
      </c>
      <c r="E73" s="59" t="s">
        <v>17</v>
      </c>
      <c r="F73" s="63" t="s">
        <v>106</v>
      </c>
      <c r="G73" s="60">
        <v>45682</v>
      </c>
      <c r="H73" s="60">
        <v>45955</v>
      </c>
      <c r="I73" s="71">
        <v>48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</row>
    <row r="74" spans="1:82" s="50" customFormat="1" ht="25.15" customHeight="1" thickBot="1">
      <c r="A74" s="58" t="s">
        <v>133</v>
      </c>
      <c r="B74" s="58" t="s">
        <v>134</v>
      </c>
      <c r="C74" s="125">
        <v>45382.999305555553</v>
      </c>
      <c r="D74" s="79">
        <v>190000</v>
      </c>
      <c r="E74" s="59" t="s">
        <v>12</v>
      </c>
      <c r="F74" s="63" t="s">
        <v>106</v>
      </c>
      <c r="G74" s="64">
        <v>45536</v>
      </c>
      <c r="H74" s="64">
        <v>45689</v>
      </c>
      <c r="I74" s="72">
        <v>48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</row>
    <row r="75" spans="1:82" s="61" customFormat="1" ht="25.15" customHeight="1" thickTop="1" thickBot="1">
      <c r="A75" s="68" t="s">
        <v>135</v>
      </c>
      <c r="B75" s="68" t="s">
        <v>136</v>
      </c>
      <c r="C75" s="125">
        <v>45869.999305555553</v>
      </c>
      <c r="D75" s="81">
        <v>1410505</v>
      </c>
      <c r="E75" s="69" t="s">
        <v>12</v>
      </c>
      <c r="F75" s="63" t="s">
        <v>106</v>
      </c>
      <c r="G75" s="64">
        <v>45658</v>
      </c>
      <c r="H75" s="64">
        <v>45809</v>
      </c>
      <c r="I75" s="72">
        <v>48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</row>
    <row r="76" spans="1:82" s="50" customFormat="1" ht="25.15" customHeight="1" thickBot="1">
      <c r="A76" s="62" t="s">
        <v>137</v>
      </c>
      <c r="B76" s="62" t="s">
        <v>138</v>
      </c>
      <c r="C76" s="125">
        <v>45930.999305555553</v>
      </c>
      <c r="D76" s="132">
        <v>266800</v>
      </c>
      <c r="E76" s="59" t="s">
        <v>17</v>
      </c>
      <c r="F76" s="63" t="s">
        <v>106</v>
      </c>
      <c r="G76" s="64">
        <v>45627</v>
      </c>
      <c r="H76" s="64">
        <v>45870</v>
      </c>
      <c r="I76" s="72">
        <v>48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</row>
    <row r="77" spans="1:82" s="50" customFormat="1" ht="25.15" customHeight="1" thickBot="1">
      <c r="A77" s="62" t="s">
        <v>139</v>
      </c>
      <c r="B77" s="62" t="s">
        <v>140</v>
      </c>
      <c r="C77" s="125">
        <v>46295.999305555553</v>
      </c>
      <c r="D77" s="79">
        <v>3500000</v>
      </c>
      <c r="E77" s="59" t="s">
        <v>17</v>
      </c>
      <c r="F77" s="63" t="s">
        <v>106</v>
      </c>
      <c r="G77" s="64">
        <v>45901</v>
      </c>
      <c r="H77" s="64">
        <v>46174</v>
      </c>
      <c r="I77" s="72">
        <v>48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</row>
    <row r="78" spans="1:82" s="50" customFormat="1" ht="25.15" customHeight="1" thickBot="1">
      <c r="A78" s="62"/>
      <c r="B78" s="63" t="s">
        <v>141</v>
      </c>
      <c r="C78" s="126" t="s">
        <v>86</v>
      </c>
      <c r="D78" s="79">
        <v>1999999</v>
      </c>
      <c r="E78" s="59" t="s">
        <v>17</v>
      </c>
      <c r="F78" s="63" t="s">
        <v>106</v>
      </c>
      <c r="G78" s="64">
        <v>45078</v>
      </c>
      <c r="H78" s="64">
        <v>45170</v>
      </c>
      <c r="I78" s="72">
        <v>36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</row>
    <row r="79" spans="1:82" s="50" customFormat="1" ht="25.15" customHeight="1" thickBot="1">
      <c r="A79" s="62" t="s">
        <v>142</v>
      </c>
      <c r="B79" s="62" t="s">
        <v>143</v>
      </c>
      <c r="C79" s="125">
        <v>45808.999305555553</v>
      </c>
      <c r="D79" s="79">
        <v>0</v>
      </c>
      <c r="E79" s="59" t="s">
        <v>12</v>
      </c>
      <c r="F79" s="63" t="s">
        <v>144</v>
      </c>
      <c r="G79" s="64">
        <v>45566</v>
      </c>
      <c r="H79" s="64">
        <v>45748</v>
      </c>
      <c r="I79" s="72">
        <v>48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</row>
    <row r="80" spans="1:82" s="50" customFormat="1" ht="25.15" customHeight="1" thickBot="1">
      <c r="A80" s="62" t="s">
        <v>145</v>
      </c>
      <c r="B80" s="62" t="s">
        <v>146</v>
      </c>
      <c r="C80" s="125">
        <v>45883.999305555553</v>
      </c>
      <c r="D80" s="79">
        <v>284000000</v>
      </c>
      <c r="E80" s="59" t="s">
        <v>17</v>
      </c>
      <c r="F80" s="63" t="s">
        <v>144</v>
      </c>
      <c r="G80" s="64">
        <v>44927</v>
      </c>
      <c r="H80" s="64">
        <v>45078</v>
      </c>
      <c r="I80" s="72">
        <v>48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</row>
    <row r="81" spans="1:82" s="50" customFormat="1" ht="25.15" customHeight="1" thickBot="1">
      <c r="A81" s="62" t="s">
        <v>147</v>
      </c>
      <c r="B81" s="62" t="s">
        <v>148</v>
      </c>
      <c r="C81" s="125">
        <v>45382.999305555553</v>
      </c>
      <c r="D81" s="79">
        <v>400000</v>
      </c>
      <c r="E81" s="59" t="s">
        <v>12</v>
      </c>
      <c r="F81" s="63" t="s">
        <v>149</v>
      </c>
      <c r="G81" s="64">
        <v>45283</v>
      </c>
      <c r="H81" s="64">
        <v>45323</v>
      </c>
      <c r="I81" s="72">
        <v>48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</row>
    <row r="82" spans="1:82" s="50" customFormat="1" ht="25.15" customHeight="1" thickBot="1">
      <c r="A82" s="62" t="s">
        <v>150</v>
      </c>
      <c r="B82" s="62" t="s">
        <v>151</v>
      </c>
      <c r="C82" s="125">
        <v>45747.999305555553</v>
      </c>
      <c r="D82" s="79">
        <v>200000</v>
      </c>
      <c r="E82" s="59" t="s">
        <v>12</v>
      </c>
      <c r="F82" s="63" t="s">
        <v>149</v>
      </c>
      <c r="G82" s="64">
        <v>45566</v>
      </c>
      <c r="H82" s="64">
        <v>45689</v>
      </c>
      <c r="I82" s="72">
        <v>48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</row>
    <row r="83" spans="1:82" s="50" customFormat="1" ht="25.15" customHeight="1" thickBot="1">
      <c r="A83" s="62" t="s">
        <v>152</v>
      </c>
      <c r="B83" s="62" t="s">
        <v>153</v>
      </c>
      <c r="C83" s="125">
        <v>45870.999305555553</v>
      </c>
      <c r="D83" s="79">
        <v>314841.69</v>
      </c>
      <c r="E83" s="59" t="s">
        <v>12</v>
      </c>
      <c r="F83" s="63" t="s">
        <v>149</v>
      </c>
      <c r="G83" s="64">
        <v>45689</v>
      </c>
      <c r="H83" s="64">
        <v>45839</v>
      </c>
      <c r="I83" s="72">
        <v>48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</row>
    <row r="84" spans="1:82" s="50" customFormat="1" ht="25.15" customHeight="1" thickBot="1">
      <c r="A84" s="62" t="s">
        <v>154</v>
      </c>
      <c r="B84" s="62" t="s">
        <v>155</v>
      </c>
      <c r="C84" s="125">
        <v>45565.999305555553</v>
      </c>
      <c r="D84" s="79">
        <v>118000</v>
      </c>
      <c r="E84" s="59" t="s">
        <v>12</v>
      </c>
      <c r="F84" s="63" t="s">
        <v>156</v>
      </c>
      <c r="G84" s="64">
        <v>45323</v>
      </c>
      <c r="H84" s="64">
        <v>45505</v>
      </c>
      <c r="I84" s="72">
        <v>48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</row>
    <row r="85" spans="1:82" s="50" customFormat="1" ht="25.15" customHeight="1" thickBot="1">
      <c r="A85" s="62" t="s">
        <v>157</v>
      </c>
      <c r="B85" s="62" t="s">
        <v>158</v>
      </c>
      <c r="C85" s="125">
        <v>46052.999305555553</v>
      </c>
      <c r="D85" s="79">
        <v>364634.68</v>
      </c>
      <c r="E85" s="59" t="s">
        <v>73</v>
      </c>
      <c r="F85" s="63" t="s">
        <v>159</v>
      </c>
      <c r="G85" s="64">
        <v>45658</v>
      </c>
      <c r="H85" s="64">
        <v>45901</v>
      </c>
      <c r="I85" s="72">
        <v>48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</row>
    <row r="86" spans="1:82" s="50" customFormat="1" ht="25.15" customHeight="1" thickBot="1">
      <c r="A86" s="62" t="s">
        <v>160</v>
      </c>
      <c r="B86" s="62" t="s">
        <v>161</v>
      </c>
      <c r="C86" s="125">
        <v>46022.999305555553</v>
      </c>
      <c r="D86" s="79">
        <v>950000</v>
      </c>
      <c r="E86" s="71" t="s">
        <v>14</v>
      </c>
      <c r="F86" s="63" t="s">
        <v>162</v>
      </c>
      <c r="G86" s="60">
        <v>45992</v>
      </c>
      <c r="H86" s="60">
        <v>46023</v>
      </c>
      <c r="I86" s="71" t="s">
        <v>14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</row>
    <row r="87" spans="1:82" s="50" customFormat="1" ht="25.15" customHeight="1" thickBot="1">
      <c r="A87" s="62" t="s">
        <v>163</v>
      </c>
      <c r="B87" s="62" t="s">
        <v>164</v>
      </c>
      <c r="C87" s="125">
        <v>45649.999305555553</v>
      </c>
      <c r="D87" s="79">
        <v>262465</v>
      </c>
      <c r="E87" s="59" t="s">
        <v>17</v>
      </c>
      <c r="F87" s="63" t="s">
        <v>165</v>
      </c>
      <c r="G87" s="60">
        <v>45444</v>
      </c>
      <c r="H87" s="60">
        <v>45627</v>
      </c>
      <c r="I87" s="71">
        <v>48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</row>
    <row r="88" spans="1:82" s="50" customFormat="1">
      <c r="A88" s="45"/>
      <c r="B88" s="49"/>
      <c r="C88" s="84"/>
      <c r="D88" s="76"/>
      <c r="F88" s="48"/>
      <c r="G88" s="47"/>
      <c r="H88" s="55"/>
      <c r="I88" s="55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</row>
    <row r="89" spans="1:82" s="50" customFormat="1">
      <c r="A89" s="45"/>
      <c r="B89" s="49"/>
      <c r="C89" s="84"/>
      <c r="D89" s="76"/>
      <c r="F89" s="48"/>
      <c r="G89" s="47"/>
      <c r="H89" s="55"/>
      <c r="I89" s="55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</row>
    <row r="90" spans="1:82" s="50" customFormat="1">
      <c r="A90" s="45"/>
      <c r="B90" s="49"/>
      <c r="C90" s="84"/>
      <c r="D90" s="76"/>
      <c r="F90" s="48"/>
      <c r="G90" s="47"/>
      <c r="H90" s="55"/>
      <c r="I90" s="55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</row>
    <row r="91" spans="1:82" s="50" customFormat="1">
      <c r="A91" s="45"/>
      <c r="B91" s="49"/>
      <c r="C91" s="84"/>
      <c r="D91" s="76"/>
      <c r="F91" s="48"/>
      <c r="G91" s="47"/>
      <c r="H91" s="55"/>
      <c r="I91" s="55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</row>
    <row r="92" spans="1:82" s="50" customFormat="1">
      <c r="A92" s="45"/>
      <c r="B92" s="49"/>
      <c r="C92" s="84"/>
      <c r="D92" s="76"/>
      <c r="F92" s="48"/>
      <c r="G92" s="47"/>
      <c r="H92" s="55"/>
      <c r="I92" s="55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</row>
    <row r="93" spans="1:82" s="50" customFormat="1">
      <c r="A93" s="45"/>
      <c r="B93" s="49"/>
      <c r="C93" s="84"/>
      <c r="D93" s="76"/>
      <c r="F93" s="48"/>
      <c r="G93" s="47"/>
      <c r="H93" s="55"/>
      <c r="I93" s="55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</row>
    <row r="94" spans="1:82" s="50" customFormat="1">
      <c r="A94" s="45"/>
      <c r="B94" s="49"/>
      <c r="C94" s="84"/>
      <c r="D94" s="76"/>
      <c r="F94" s="48"/>
      <c r="G94" s="47"/>
      <c r="H94" s="55"/>
      <c r="I94" s="55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</row>
    <row r="95" spans="1:82" s="50" customFormat="1">
      <c r="A95" s="45"/>
      <c r="B95" s="49"/>
      <c r="C95" s="84"/>
      <c r="D95" s="76"/>
      <c r="F95" s="48"/>
      <c r="G95" s="47"/>
      <c r="H95" s="55"/>
      <c r="I95" s="55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</row>
    <row r="96" spans="1:82" s="50" customFormat="1">
      <c r="A96" s="45"/>
      <c r="B96" s="49"/>
      <c r="C96" s="84"/>
      <c r="D96" s="76"/>
      <c r="F96" s="48"/>
      <c r="G96" s="47"/>
      <c r="H96" s="55"/>
      <c r="I96" s="55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</row>
    <row r="97" spans="1:82" s="50" customFormat="1">
      <c r="A97" s="45"/>
      <c r="B97" s="49"/>
      <c r="C97" s="84"/>
      <c r="D97" s="76"/>
      <c r="F97" s="48"/>
      <c r="G97" s="47"/>
      <c r="H97" s="55"/>
      <c r="I97" s="55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</row>
    <row r="98" spans="1:82" s="50" customFormat="1">
      <c r="A98" s="45"/>
      <c r="B98" s="49"/>
      <c r="C98" s="84"/>
      <c r="D98" s="76"/>
      <c r="F98" s="48"/>
      <c r="G98" s="47"/>
      <c r="H98" s="55"/>
      <c r="I98" s="55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</row>
    <row r="99" spans="1:82" s="50" customFormat="1">
      <c r="A99" s="45"/>
      <c r="B99" s="49"/>
      <c r="C99" s="84"/>
      <c r="D99" s="76"/>
      <c r="F99" s="48"/>
      <c r="G99" s="47"/>
      <c r="H99" s="55"/>
      <c r="I99" s="55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</row>
    <row r="100" spans="1:82" s="50" customFormat="1">
      <c r="A100" s="45"/>
      <c r="B100" s="49"/>
      <c r="C100" s="84"/>
      <c r="D100" s="76"/>
      <c r="F100" s="48"/>
      <c r="G100" s="47"/>
      <c r="H100" s="55"/>
      <c r="I100" s="55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</row>
    <row r="101" spans="1:82" s="50" customFormat="1">
      <c r="A101" s="45"/>
      <c r="B101" s="49"/>
      <c r="C101" s="84"/>
      <c r="D101" s="76"/>
      <c r="F101" s="48"/>
      <c r="G101" s="47"/>
      <c r="H101" s="55"/>
      <c r="I101" s="55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</row>
    <row r="102" spans="1:82" s="50" customFormat="1">
      <c r="A102" s="45"/>
      <c r="B102" s="49"/>
      <c r="C102" s="84"/>
      <c r="D102" s="76"/>
      <c r="F102" s="48"/>
      <c r="G102" s="47"/>
      <c r="H102" s="55"/>
      <c r="I102" s="55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</row>
    <row r="103" spans="1:82" s="50" customFormat="1">
      <c r="A103" s="45"/>
      <c r="B103" s="49"/>
      <c r="C103" s="84"/>
      <c r="D103" s="76"/>
      <c r="F103" s="48"/>
      <c r="G103" s="47"/>
      <c r="H103" s="55"/>
      <c r="I103" s="55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</row>
    <row r="104" spans="1:82" s="50" customFormat="1">
      <c r="A104" s="45"/>
      <c r="B104" s="49"/>
      <c r="C104" s="84"/>
      <c r="D104" s="76"/>
      <c r="F104" s="48"/>
      <c r="G104" s="47"/>
      <c r="H104" s="55"/>
      <c r="I104" s="55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</row>
    <row r="105" spans="1:82" s="50" customFormat="1">
      <c r="A105" s="45"/>
      <c r="B105" s="49"/>
      <c r="C105" s="84"/>
      <c r="D105" s="76"/>
      <c r="F105" s="48"/>
      <c r="G105" s="47"/>
      <c r="H105" s="55"/>
      <c r="I105" s="55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</row>
    <row r="106" spans="1:82" s="50" customFormat="1">
      <c r="A106" s="45"/>
      <c r="B106" s="49"/>
      <c r="C106" s="84"/>
      <c r="D106" s="76"/>
      <c r="F106" s="48"/>
      <c r="G106" s="47"/>
      <c r="H106" s="55"/>
      <c r="I106" s="55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</row>
    <row r="107" spans="1:82" s="50" customFormat="1">
      <c r="A107" s="45"/>
      <c r="B107" s="49"/>
      <c r="C107" s="84"/>
      <c r="D107" s="76"/>
      <c r="F107" s="48"/>
      <c r="G107" s="47"/>
      <c r="H107" s="55"/>
      <c r="I107" s="55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</row>
    <row r="108" spans="1:82" s="50" customFormat="1">
      <c r="A108" s="45"/>
      <c r="B108" s="49"/>
      <c r="C108" s="84"/>
      <c r="D108" s="76"/>
      <c r="F108" s="48"/>
      <c r="G108" s="47"/>
      <c r="H108" s="55"/>
      <c r="I108" s="55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</row>
    <row r="109" spans="1:82" s="50" customFormat="1">
      <c r="A109" s="45"/>
      <c r="B109" s="49"/>
      <c r="C109" s="84"/>
      <c r="D109" s="76"/>
      <c r="F109" s="48"/>
      <c r="G109" s="47"/>
      <c r="H109" s="55"/>
      <c r="I109" s="55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</row>
    <row r="110" spans="1:82" s="50" customFormat="1">
      <c r="A110" s="45"/>
      <c r="B110" s="49"/>
      <c r="C110" s="84"/>
      <c r="D110" s="76"/>
      <c r="F110" s="48"/>
      <c r="G110" s="47"/>
      <c r="H110" s="55"/>
      <c r="I110" s="55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</row>
    <row r="111" spans="1:82" s="50" customFormat="1">
      <c r="A111" s="45"/>
      <c r="B111" s="49"/>
      <c r="C111" s="84"/>
      <c r="D111" s="76"/>
      <c r="F111" s="48"/>
      <c r="G111" s="47"/>
      <c r="H111" s="55"/>
      <c r="I111" s="55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</row>
    <row r="112" spans="1:82" s="50" customFormat="1">
      <c r="A112" s="45"/>
      <c r="B112" s="49"/>
      <c r="C112" s="84"/>
      <c r="D112" s="76"/>
      <c r="F112" s="48"/>
      <c r="G112" s="47"/>
      <c r="H112" s="55"/>
      <c r="I112" s="55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</row>
    <row r="113" spans="1:82" s="50" customFormat="1">
      <c r="A113" s="45"/>
      <c r="B113" s="49"/>
      <c r="C113" s="84"/>
      <c r="D113" s="76"/>
      <c r="F113" s="48"/>
      <c r="G113" s="47"/>
      <c r="H113" s="55"/>
      <c r="I113" s="55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</row>
    <row r="114" spans="1:82" s="50" customFormat="1">
      <c r="A114" s="45"/>
      <c r="B114" s="49"/>
      <c r="C114" s="84"/>
      <c r="D114" s="76"/>
      <c r="F114" s="48"/>
      <c r="G114" s="47"/>
      <c r="H114" s="55"/>
      <c r="I114" s="55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</row>
    <row r="115" spans="1:82" s="50" customFormat="1">
      <c r="A115" s="45"/>
      <c r="B115" s="49"/>
      <c r="C115" s="84"/>
      <c r="D115" s="76"/>
      <c r="F115" s="48"/>
      <c r="G115" s="47"/>
      <c r="H115" s="55"/>
      <c r="I115" s="55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</row>
    <row r="116" spans="1:82" s="50" customFormat="1">
      <c r="A116" s="45"/>
      <c r="B116" s="49"/>
      <c r="C116" s="84"/>
      <c r="D116" s="76"/>
      <c r="F116" s="48"/>
      <c r="G116" s="47"/>
      <c r="H116" s="55"/>
      <c r="I116" s="55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</row>
    <row r="117" spans="1:82" s="50" customFormat="1">
      <c r="A117" s="45"/>
      <c r="B117" s="49"/>
      <c r="C117" s="84"/>
      <c r="D117" s="76"/>
      <c r="F117" s="48"/>
      <c r="G117" s="47"/>
      <c r="H117" s="55"/>
      <c r="I117" s="55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</row>
    <row r="118" spans="1:82" s="50" customFormat="1">
      <c r="A118" s="45"/>
      <c r="B118" s="49"/>
      <c r="C118" s="84"/>
      <c r="D118" s="76"/>
      <c r="F118" s="48"/>
      <c r="G118" s="47"/>
      <c r="H118" s="55"/>
      <c r="I118" s="55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</row>
    <row r="119" spans="1:82" s="50" customFormat="1">
      <c r="A119" s="45"/>
      <c r="B119" s="49"/>
      <c r="C119" s="84"/>
      <c r="D119" s="76"/>
      <c r="F119" s="48"/>
      <c r="G119" s="47"/>
      <c r="H119" s="55"/>
      <c r="I119" s="55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</row>
    <row r="120" spans="1:82" s="50" customFormat="1">
      <c r="A120" s="45"/>
      <c r="B120" s="49"/>
      <c r="C120" s="84"/>
      <c r="D120" s="76"/>
      <c r="F120" s="48"/>
      <c r="G120" s="47"/>
      <c r="H120" s="55"/>
      <c r="I120" s="55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</row>
    <row r="121" spans="1:82" s="50" customFormat="1">
      <c r="A121" s="45"/>
      <c r="B121" s="49"/>
      <c r="C121" s="84"/>
      <c r="D121" s="76"/>
      <c r="F121" s="48"/>
      <c r="G121" s="47"/>
      <c r="H121" s="55"/>
      <c r="I121" s="55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</row>
    <row r="122" spans="1:82" s="50" customFormat="1">
      <c r="A122" s="45"/>
      <c r="B122" s="49"/>
      <c r="C122" s="84"/>
      <c r="D122" s="76"/>
      <c r="F122" s="48"/>
      <c r="G122" s="47"/>
      <c r="H122" s="55"/>
      <c r="I122" s="55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</row>
    <row r="123" spans="1:82" s="50" customFormat="1">
      <c r="A123" s="45"/>
      <c r="B123" s="49"/>
      <c r="C123" s="84"/>
      <c r="D123" s="76"/>
      <c r="F123" s="48"/>
      <c r="G123" s="47"/>
      <c r="H123" s="55"/>
      <c r="I123" s="55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</row>
    <row r="124" spans="1:82" s="50" customFormat="1">
      <c r="A124" s="45"/>
      <c r="B124" s="49"/>
      <c r="C124" s="84"/>
      <c r="D124" s="76"/>
      <c r="F124" s="48"/>
      <c r="G124" s="47"/>
      <c r="H124" s="55"/>
      <c r="I124" s="55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</row>
    <row r="125" spans="1:82" s="50" customFormat="1">
      <c r="A125" s="45"/>
      <c r="B125" s="49"/>
      <c r="C125" s="84"/>
      <c r="D125" s="76"/>
      <c r="F125" s="48"/>
      <c r="G125" s="47"/>
      <c r="H125" s="55"/>
      <c r="I125" s="55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</row>
    <row r="126" spans="1:82" s="50" customFormat="1">
      <c r="A126" s="45"/>
      <c r="B126" s="49"/>
      <c r="C126" s="84"/>
      <c r="D126" s="76"/>
      <c r="F126" s="48"/>
      <c r="G126" s="47"/>
      <c r="H126" s="55"/>
      <c r="I126" s="55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</row>
    <row r="127" spans="1:82" s="50" customFormat="1">
      <c r="A127" s="45"/>
      <c r="B127" s="49"/>
      <c r="C127" s="84"/>
      <c r="D127" s="76"/>
      <c r="F127" s="48"/>
      <c r="G127" s="47"/>
      <c r="H127" s="55"/>
      <c r="I127" s="55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</row>
    <row r="128" spans="1:82" s="50" customFormat="1">
      <c r="A128" s="45"/>
      <c r="B128" s="49"/>
      <c r="C128" s="84"/>
      <c r="D128" s="76"/>
      <c r="F128" s="48"/>
      <c r="G128" s="47"/>
      <c r="H128" s="55"/>
      <c r="I128" s="55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</row>
    <row r="129" spans="1:82" s="50" customFormat="1">
      <c r="A129" s="45"/>
      <c r="B129" s="49"/>
      <c r="C129" s="84"/>
      <c r="D129" s="76"/>
      <c r="F129" s="48"/>
      <c r="G129" s="47"/>
      <c r="H129" s="55"/>
      <c r="I129" s="55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</row>
    <row r="130" spans="1:82" s="50" customFormat="1">
      <c r="A130" s="45"/>
      <c r="B130" s="49"/>
      <c r="C130" s="84"/>
      <c r="D130" s="76"/>
      <c r="F130" s="48"/>
      <c r="G130" s="47"/>
      <c r="H130" s="55"/>
      <c r="I130" s="55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</row>
    <row r="131" spans="1:82" s="50" customFormat="1">
      <c r="A131" s="45"/>
      <c r="B131" s="49"/>
      <c r="C131" s="84"/>
      <c r="D131" s="76"/>
      <c r="F131" s="48"/>
      <c r="G131" s="47"/>
      <c r="H131" s="55"/>
      <c r="I131" s="55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</row>
    <row r="132" spans="1:82" s="50" customFormat="1">
      <c r="A132" s="45"/>
      <c r="B132" s="49"/>
      <c r="C132" s="84"/>
      <c r="D132" s="76"/>
      <c r="F132" s="48"/>
      <c r="G132" s="47"/>
      <c r="H132" s="55"/>
      <c r="I132" s="55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</row>
    <row r="133" spans="1:82" s="50" customFormat="1">
      <c r="A133" s="45"/>
      <c r="B133" s="49"/>
      <c r="C133" s="84"/>
      <c r="D133" s="76"/>
      <c r="F133" s="48"/>
      <c r="G133" s="47"/>
      <c r="H133" s="55"/>
      <c r="I133" s="55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</row>
    <row r="134" spans="1:82" s="50" customFormat="1">
      <c r="A134" s="45"/>
      <c r="B134" s="49"/>
      <c r="C134" s="84"/>
      <c r="D134" s="76"/>
      <c r="F134" s="48"/>
      <c r="G134" s="47"/>
      <c r="H134" s="55"/>
      <c r="I134" s="55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</row>
    <row r="135" spans="1:82" s="50" customFormat="1">
      <c r="A135" s="45"/>
      <c r="B135" s="49"/>
      <c r="C135" s="84"/>
      <c r="D135" s="76"/>
      <c r="F135" s="48"/>
      <c r="G135" s="47"/>
      <c r="H135" s="55"/>
      <c r="I135" s="55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</row>
    <row r="136" spans="1:82" s="50" customFormat="1">
      <c r="A136" s="45"/>
      <c r="B136" s="49"/>
      <c r="C136" s="84"/>
      <c r="D136" s="76"/>
      <c r="F136" s="48"/>
      <c r="G136" s="47"/>
      <c r="H136" s="55"/>
      <c r="I136" s="55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</row>
    <row r="137" spans="1:82" s="50" customFormat="1">
      <c r="A137" s="45"/>
      <c r="B137" s="49"/>
      <c r="C137" s="84"/>
      <c r="D137" s="76"/>
      <c r="F137" s="48"/>
      <c r="G137" s="47"/>
      <c r="H137" s="55"/>
      <c r="I137" s="55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</row>
    <row r="138" spans="1:82" s="50" customFormat="1">
      <c r="A138" s="45"/>
      <c r="B138" s="49"/>
      <c r="C138" s="84"/>
      <c r="D138" s="76"/>
      <c r="F138" s="48"/>
      <c r="G138" s="47"/>
      <c r="H138" s="55"/>
      <c r="I138" s="55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</row>
    <row r="139" spans="1:82" s="50" customFormat="1">
      <c r="A139" s="45"/>
      <c r="B139" s="49"/>
      <c r="C139" s="84"/>
      <c r="D139" s="76"/>
      <c r="F139" s="48"/>
      <c r="G139" s="47"/>
      <c r="H139" s="55"/>
      <c r="I139" s="55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</row>
    <row r="140" spans="1:82" s="50" customFormat="1">
      <c r="A140" s="45"/>
      <c r="B140" s="49"/>
      <c r="C140" s="84"/>
      <c r="D140" s="76"/>
      <c r="F140" s="48"/>
      <c r="G140" s="47"/>
      <c r="H140" s="55"/>
      <c r="I140" s="55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</row>
    <row r="141" spans="1:82" s="50" customFormat="1">
      <c r="A141" s="45"/>
      <c r="B141" s="49"/>
      <c r="C141" s="84"/>
      <c r="D141" s="76"/>
      <c r="F141" s="48"/>
      <c r="G141" s="47"/>
      <c r="H141" s="55"/>
      <c r="I141" s="55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</row>
    <row r="142" spans="1:82" s="50" customFormat="1">
      <c r="A142" s="45"/>
      <c r="B142" s="49"/>
      <c r="C142" s="84"/>
      <c r="D142" s="76"/>
      <c r="F142" s="48"/>
      <c r="G142" s="47"/>
      <c r="H142" s="55"/>
      <c r="I142" s="55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</row>
    <row r="143" spans="1:82" s="50" customFormat="1">
      <c r="A143" s="45"/>
      <c r="B143" s="49"/>
      <c r="C143" s="84"/>
      <c r="D143" s="76"/>
      <c r="F143" s="48"/>
      <c r="G143" s="47"/>
      <c r="H143" s="55"/>
      <c r="I143" s="55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</row>
    <row r="144" spans="1:82" s="50" customFormat="1">
      <c r="A144" s="45"/>
      <c r="B144" s="49"/>
      <c r="C144" s="84"/>
      <c r="D144" s="76"/>
      <c r="F144" s="48"/>
      <c r="G144" s="47"/>
      <c r="H144" s="55"/>
      <c r="I144" s="55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</row>
    <row r="145" spans="1:82" s="50" customFormat="1">
      <c r="A145" s="45"/>
      <c r="B145" s="49"/>
      <c r="C145" s="84"/>
      <c r="D145" s="76"/>
      <c r="F145" s="48"/>
      <c r="G145" s="47"/>
      <c r="H145" s="55"/>
      <c r="I145" s="55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</row>
    <row r="146" spans="1:82" s="50" customFormat="1">
      <c r="A146" s="45"/>
      <c r="B146" s="49"/>
      <c r="C146" s="84"/>
      <c r="D146" s="76"/>
      <c r="F146" s="48"/>
      <c r="G146" s="47"/>
      <c r="H146" s="55"/>
      <c r="I146" s="55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</row>
    <row r="147" spans="1:82" s="50" customFormat="1">
      <c r="A147" s="45"/>
      <c r="B147" s="49"/>
      <c r="C147" s="84"/>
      <c r="D147" s="76"/>
      <c r="F147" s="48"/>
      <c r="G147" s="47"/>
      <c r="H147" s="55"/>
      <c r="I147" s="55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</row>
    <row r="148" spans="1:82" s="50" customFormat="1">
      <c r="A148" s="45"/>
      <c r="B148" s="49"/>
      <c r="C148" s="84"/>
      <c r="D148" s="76"/>
      <c r="F148" s="48"/>
      <c r="G148" s="47"/>
      <c r="H148" s="55"/>
      <c r="I148" s="55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</row>
    <row r="149" spans="1:82" s="50" customFormat="1">
      <c r="A149" s="45"/>
      <c r="B149" s="49"/>
      <c r="C149" s="84"/>
      <c r="D149" s="76"/>
      <c r="F149" s="48"/>
      <c r="G149" s="47"/>
      <c r="H149" s="55"/>
      <c r="I149" s="55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</row>
    <row r="150" spans="1:82" s="50" customFormat="1">
      <c r="A150" s="45"/>
      <c r="B150" s="49"/>
      <c r="C150" s="84"/>
      <c r="D150" s="76"/>
      <c r="F150" s="48"/>
      <c r="G150" s="47"/>
      <c r="H150" s="55"/>
      <c r="I150" s="55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</row>
    <row r="151" spans="1:82" s="50" customFormat="1">
      <c r="A151" s="45"/>
      <c r="B151" s="49"/>
      <c r="C151" s="84"/>
      <c r="D151" s="76"/>
      <c r="F151" s="48"/>
      <c r="G151" s="47"/>
      <c r="H151" s="55"/>
      <c r="I151" s="55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</row>
    <row r="152" spans="1:82" s="50" customFormat="1">
      <c r="A152" s="45"/>
      <c r="B152" s="49"/>
      <c r="C152" s="84"/>
      <c r="D152" s="76"/>
      <c r="F152" s="48"/>
      <c r="G152" s="47"/>
      <c r="H152" s="55"/>
      <c r="I152" s="55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</row>
    <row r="153" spans="1:82" s="50" customFormat="1">
      <c r="A153" s="45"/>
      <c r="B153" s="49"/>
      <c r="C153" s="84"/>
      <c r="D153" s="76"/>
      <c r="F153" s="48"/>
      <c r="G153" s="47"/>
      <c r="H153" s="55"/>
      <c r="I153" s="55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</row>
    <row r="154" spans="1:82" s="50" customFormat="1">
      <c r="A154" s="45"/>
      <c r="B154" s="49"/>
      <c r="C154" s="84"/>
      <c r="D154" s="76"/>
      <c r="F154" s="48"/>
      <c r="G154" s="47"/>
      <c r="H154" s="55"/>
      <c r="I154" s="55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</row>
    <row r="155" spans="1:82" s="50" customFormat="1">
      <c r="A155" s="45"/>
      <c r="B155" s="49"/>
      <c r="C155" s="84"/>
      <c r="D155" s="76"/>
      <c r="F155" s="48"/>
      <c r="G155" s="47"/>
      <c r="H155" s="55"/>
      <c r="I155" s="55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</row>
    <row r="156" spans="1:82" s="50" customFormat="1">
      <c r="A156" s="45"/>
      <c r="B156" s="49"/>
      <c r="C156" s="84"/>
      <c r="D156" s="76"/>
      <c r="F156" s="48"/>
      <c r="G156" s="47"/>
      <c r="H156" s="55"/>
      <c r="I156" s="55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</row>
    <row r="157" spans="1:82" s="50" customFormat="1">
      <c r="A157" s="45"/>
      <c r="B157" s="49"/>
      <c r="C157" s="84"/>
      <c r="D157" s="76"/>
      <c r="F157" s="48"/>
      <c r="G157" s="47"/>
      <c r="H157" s="55"/>
      <c r="I157" s="55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</row>
    <row r="158" spans="1:82" s="50" customFormat="1">
      <c r="A158" s="45"/>
      <c r="B158" s="49"/>
      <c r="C158" s="84"/>
      <c r="D158" s="76"/>
      <c r="F158" s="48"/>
      <c r="G158" s="47"/>
      <c r="H158" s="55"/>
      <c r="I158" s="55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</row>
    <row r="159" spans="1:82" s="50" customFormat="1">
      <c r="A159" s="45"/>
      <c r="B159" s="49"/>
      <c r="C159" s="84"/>
      <c r="D159" s="76"/>
      <c r="F159" s="48"/>
      <c r="G159" s="47"/>
      <c r="H159" s="55"/>
      <c r="I159" s="55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</row>
    <row r="160" spans="1:82" s="50" customFormat="1">
      <c r="A160" s="45"/>
      <c r="B160" s="49"/>
      <c r="C160" s="84"/>
      <c r="D160" s="76"/>
      <c r="F160" s="48"/>
      <c r="G160" s="47"/>
      <c r="H160" s="55"/>
      <c r="I160" s="55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</row>
    <row r="161" spans="1:82" s="50" customFormat="1">
      <c r="A161" s="45"/>
      <c r="B161" s="49"/>
      <c r="C161" s="84"/>
      <c r="D161" s="76"/>
      <c r="F161" s="48"/>
      <c r="G161" s="47"/>
      <c r="H161" s="55"/>
      <c r="I161" s="55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</row>
    <row r="162" spans="1:82" s="50" customFormat="1">
      <c r="A162" s="45"/>
      <c r="B162" s="49"/>
      <c r="C162" s="84"/>
      <c r="D162" s="76"/>
      <c r="F162" s="48"/>
      <c r="G162" s="47"/>
      <c r="H162" s="55"/>
      <c r="I162" s="55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</row>
    <row r="163" spans="1:82" s="50" customFormat="1">
      <c r="A163" s="45"/>
      <c r="B163" s="49"/>
      <c r="C163" s="84"/>
      <c r="D163" s="76"/>
      <c r="F163" s="48"/>
      <c r="G163" s="47"/>
      <c r="H163" s="55"/>
      <c r="I163" s="55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</row>
    <row r="164" spans="1:82" s="50" customFormat="1">
      <c r="A164" s="45"/>
      <c r="B164" s="49"/>
      <c r="C164" s="84"/>
      <c r="D164" s="76"/>
      <c r="F164" s="48"/>
      <c r="G164" s="47"/>
      <c r="H164" s="55"/>
      <c r="I164" s="55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</row>
    <row r="165" spans="1:82" s="50" customFormat="1">
      <c r="A165" s="45"/>
      <c r="B165" s="49"/>
      <c r="C165" s="84"/>
      <c r="D165" s="76"/>
      <c r="F165" s="48"/>
      <c r="G165" s="47"/>
      <c r="H165" s="55"/>
      <c r="I165" s="55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</row>
    <row r="166" spans="1:82" s="50" customFormat="1">
      <c r="A166" s="45"/>
      <c r="B166" s="49"/>
      <c r="C166" s="84"/>
      <c r="D166" s="76"/>
      <c r="F166" s="48"/>
      <c r="G166" s="47"/>
      <c r="H166" s="55"/>
      <c r="I166" s="55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</row>
    <row r="167" spans="1:82" s="50" customFormat="1">
      <c r="A167" s="45"/>
      <c r="B167" s="49"/>
      <c r="C167" s="84"/>
      <c r="D167" s="76"/>
      <c r="F167" s="48"/>
      <c r="G167" s="47"/>
      <c r="H167" s="55"/>
      <c r="I167" s="55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</row>
    <row r="168" spans="1:82" s="50" customFormat="1">
      <c r="A168" s="45"/>
      <c r="B168" s="49"/>
      <c r="C168" s="84"/>
      <c r="D168" s="76"/>
      <c r="F168" s="48"/>
      <c r="G168" s="47"/>
      <c r="H168" s="55"/>
      <c r="I168" s="55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</row>
    <row r="169" spans="1:82" s="50" customFormat="1">
      <c r="A169" s="45"/>
      <c r="B169" s="49"/>
      <c r="C169" s="84"/>
      <c r="D169" s="76"/>
      <c r="F169" s="48"/>
      <c r="G169" s="47"/>
      <c r="H169" s="55"/>
      <c r="I169" s="55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</row>
    <row r="170" spans="1:82" s="50" customFormat="1">
      <c r="A170" s="45"/>
      <c r="B170" s="49"/>
      <c r="C170" s="84"/>
      <c r="D170" s="76"/>
      <c r="F170" s="48"/>
      <c r="G170" s="47"/>
      <c r="H170" s="55"/>
      <c r="I170" s="55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</row>
    <row r="171" spans="1:82" s="50" customFormat="1">
      <c r="A171" s="45"/>
      <c r="B171" s="49"/>
      <c r="C171" s="84"/>
      <c r="D171" s="76"/>
      <c r="F171" s="48"/>
      <c r="G171" s="47"/>
      <c r="H171" s="55"/>
      <c r="I171" s="55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</row>
    <row r="172" spans="1:82" s="50" customFormat="1">
      <c r="A172" s="45"/>
      <c r="B172" s="49"/>
      <c r="C172" s="84"/>
      <c r="D172" s="76"/>
      <c r="F172" s="48"/>
      <c r="G172" s="47"/>
      <c r="H172" s="55"/>
      <c r="I172" s="55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</row>
    <row r="173" spans="1:82" s="50" customFormat="1">
      <c r="A173" s="45"/>
      <c r="B173" s="49"/>
      <c r="C173" s="84"/>
      <c r="D173" s="76"/>
      <c r="F173" s="48"/>
      <c r="G173" s="47"/>
      <c r="H173" s="55"/>
      <c r="I173" s="55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</row>
    <row r="174" spans="1:82" s="50" customFormat="1">
      <c r="A174" s="45"/>
      <c r="B174" s="49"/>
      <c r="C174" s="84"/>
      <c r="D174" s="76"/>
      <c r="F174" s="48"/>
      <c r="G174" s="47"/>
      <c r="H174" s="55"/>
      <c r="I174" s="55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</row>
    <row r="175" spans="1:82" s="50" customFormat="1">
      <c r="A175" s="45"/>
      <c r="B175" s="49"/>
      <c r="C175" s="84"/>
      <c r="D175" s="76"/>
      <c r="F175" s="48"/>
      <c r="G175" s="47"/>
      <c r="H175" s="55"/>
      <c r="I175" s="55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</row>
    <row r="176" spans="1:82" s="50" customFormat="1">
      <c r="A176" s="45"/>
      <c r="B176" s="49"/>
      <c r="C176" s="84"/>
      <c r="D176" s="76"/>
      <c r="F176" s="48"/>
      <c r="G176" s="47"/>
      <c r="H176" s="55"/>
      <c r="I176" s="55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</row>
    <row r="177" spans="1:82" s="50" customFormat="1">
      <c r="A177" s="45"/>
      <c r="B177" s="49"/>
      <c r="C177" s="84"/>
      <c r="D177" s="76"/>
      <c r="F177" s="48"/>
      <c r="G177" s="47"/>
      <c r="H177" s="55"/>
      <c r="I177" s="55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</row>
    <row r="178" spans="1:82" s="50" customFormat="1">
      <c r="A178" s="45"/>
      <c r="B178" s="49"/>
      <c r="C178" s="84"/>
      <c r="D178" s="76"/>
      <c r="F178" s="48"/>
      <c r="G178" s="47"/>
      <c r="H178" s="55"/>
      <c r="I178" s="55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</row>
    <row r="179" spans="1:82" s="50" customFormat="1">
      <c r="A179" s="45"/>
      <c r="B179" s="49"/>
      <c r="C179" s="84"/>
      <c r="D179" s="76"/>
      <c r="F179" s="48"/>
      <c r="G179" s="47"/>
      <c r="H179" s="55"/>
      <c r="I179" s="55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</row>
    <row r="180" spans="1:82" s="50" customFormat="1">
      <c r="A180" s="45"/>
      <c r="B180" s="49"/>
      <c r="C180" s="84"/>
      <c r="D180" s="76"/>
      <c r="F180" s="48"/>
      <c r="G180" s="47"/>
      <c r="H180" s="55"/>
      <c r="I180" s="55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</row>
    <row r="181" spans="1:82" s="50" customFormat="1">
      <c r="A181" s="45"/>
      <c r="B181" s="49"/>
      <c r="C181" s="84"/>
      <c r="D181" s="76"/>
      <c r="F181" s="48"/>
      <c r="G181" s="47"/>
      <c r="H181" s="55"/>
      <c r="I181" s="55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</row>
    <row r="182" spans="1:82" s="50" customFormat="1">
      <c r="A182" s="45"/>
      <c r="B182" s="49"/>
      <c r="C182" s="84"/>
      <c r="D182" s="76"/>
      <c r="F182" s="48"/>
      <c r="G182" s="47"/>
      <c r="H182" s="55"/>
      <c r="I182" s="55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</row>
    <row r="183" spans="1:82" s="50" customFormat="1">
      <c r="A183" s="45"/>
      <c r="B183" s="49"/>
      <c r="C183" s="84"/>
      <c r="D183" s="76"/>
      <c r="F183" s="48"/>
      <c r="G183" s="47"/>
      <c r="H183" s="55"/>
      <c r="I183" s="55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</row>
    <row r="184" spans="1:82" s="50" customFormat="1">
      <c r="A184" s="45"/>
      <c r="B184" s="49"/>
      <c r="C184" s="84"/>
      <c r="D184" s="76"/>
      <c r="F184" s="48"/>
      <c r="G184" s="47"/>
      <c r="H184" s="55"/>
      <c r="I184" s="55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</row>
    <row r="185" spans="1:82" s="50" customFormat="1">
      <c r="A185" s="45"/>
      <c r="B185" s="49"/>
      <c r="C185" s="84"/>
      <c r="D185" s="76"/>
      <c r="F185" s="48"/>
      <c r="G185" s="47"/>
      <c r="H185" s="55"/>
      <c r="I185" s="55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</row>
    <row r="186" spans="1:82" s="50" customFormat="1">
      <c r="A186" s="45"/>
      <c r="B186" s="49"/>
      <c r="C186" s="84"/>
      <c r="D186" s="76"/>
      <c r="F186" s="48"/>
      <c r="G186" s="47"/>
      <c r="H186" s="55"/>
      <c r="I186" s="55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</row>
    <row r="187" spans="1:82" s="50" customFormat="1">
      <c r="A187" s="45"/>
      <c r="B187" s="49"/>
      <c r="C187" s="84"/>
      <c r="D187" s="76"/>
      <c r="F187" s="48"/>
      <c r="G187" s="47"/>
      <c r="H187" s="55"/>
      <c r="I187" s="55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</row>
    <row r="188" spans="1:82" s="50" customFormat="1">
      <c r="A188" s="45"/>
      <c r="B188" s="49"/>
      <c r="C188" s="84"/>
      <c r="D188" s="76"/>
      <c r="F188" s="48"/>
      <c r="G188" s="47"/>
      <c r="H188" s="55"/>
      <c r="I188" s="55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</row>
    <row r="189" spans="1:82" s="50" customFormat="1">
      <c r="A189" s="45"/>
      <c r="B189" s="49"/>
      <c r="C189" s="84"/>
      <c r="D189" s="76"/>
      <c r="F189" s="48"/>
      <c r="G189" s="47"/>
      <c r="H189" s="55"/>
      <c r="I189" s="55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</row>
    <row r="190" spans="1:82" s="50" customFormat="1">
      <c r="A190" s="45"/>
      <c r="B190" s="49"/>
      <c r="C190" s="84"/>
      <c r="D190" s="76"/>
      <c r="F190" s="48"/>
      <c r="G190" s="47"/>
      <c r="H190" s="55"/>
      <c r="I190" s="55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</row>
    <row r="191" spans="1:82" s="50" customFormat="1">
      <c r="A191" s="45"/>
      <c r="B191" s="49"/>
      <c r="C191" s="84"/>
      <c r="D191" s="76"/>
      <c r="F191" s="48"/>
      <c r="G191" s="47"/>
      <c r="H191" s="55"/>
      <c r="I191" s="55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</row>
    <row r="192" spans="1:82" s="50" customFormat="1">
      <c r="A192" s="45"/>
      <c r="B192" s="49"/>
      <c r="C192" s="84"/>
      <c r="D192" s="76"/>
      <c r="F192" s="48"/>
      <c r="G192" s="47"/>
      <c r="H192" s="55"/>
      <c r="I192" s="55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</row>
    <row r="193" spans="1:82" s="50" customFormat="1">
      <c r="A193" s="45"/>
      <c r="B193" s="49"/>
      <c r="C193" s="84"/>
      <c r="D193" s="76"/>
      <c r="F193" s="48"/>
      <c r="G193" s="47"/>
      <c r="H193" s="55"/>
      <c r="I193" s="55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</row>
    <row r="194" spans="1:82" s="50" customFormat="1">
      <c r="A194" s="45"/>
      <c r="B194" s="49"/>
      <c r="C194" s="84"/>
      <c r="D194" s="76"/>
      <c r="F194" s="48"/>
      <c r="G194" s="47"/>
      <c r="H194" s="55"/>
      <c r="I194" s="55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</row>
    <row r="195" spans="1:82" s="50" customFormat="1">
      <c r="A195" s="45"/>
      <c r="B195" s="49"/>
      <c r="C195" s="84"/>
      <c r="D195" s="76"/>
      <c r="F195" s="48"/>
      <c r="G195" s="47"/>
      <c r="H195" s="55"/>
      <c r="I195" s="55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</row>
    <row r="196" spans="1:82" s="50" customFormat="1">
      <c r="A196" s="45"/>
      <c r="B196" s="49"/>
      <c r="C196" s="84"/>
      <c r="D196" s="76"/>
      <c r="F196" s="48"/>
      <c r="G196" s="47"/>
      <c r="H196" s="55"/>
      <c r="I196" s="55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</row>
    <row r="197" spans="1:82" s="50" customFormat="1">
      <c r="A197" s="45"/>
      <c r="B197" s="49"/>
      <c r="C197" s="84"/>
      <c r="D197" s="76"/>
      <c r="F197" s="48"/>
      <c r="G197" s="47"/>
      <c r="H197" s="55"/>
      <c r="I197" s="55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</row>
    <row r="198" spans="1:82" s="50" customFormat="1">
      <c r="A198" s="45"/>
      <c r="B198" s="49"/>
      <c r="C198" s="84"/>
      <c r="D198" s="76"/>
      <c r="F198" s="48"/>
      <c r="G198" s="47"/>
      <c r="H198" s="55"/>
      <c r="I198" s="55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</row>
    <row r="199" spans="1:82" s="50" customFormat="1">
      <c r="A199" s="45"/>
      <c r="B199" s="49"/>
      <c r="C199" s="84"/>
      <c r="D199" s="76"/>
      <c r="F199" s="48"/>
      <c r="G199" s="47"/>
      <c r="H199" s="55"/>
      <c r="I199" s="55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</row>
    <row r="200" spans="1:82" s="50" customFormat="1">
      <c r="A200" s="45"/>
      <c r="B200" s="49"/>
      <c r="C200" s="84"/>
      <c r="D200" s="76"/>
      <c r="F200" s="48"/>
      <c r="G200" s="47"/>
      <c r="H200" s="55"/>
      <c r="I200" s="55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</row>
    <row r="201" spans="1:82" s="50" customFormat="1">
      <c r="A201" s="45"/>
      <c r="B201" s="49"/>
      <c r="C201" s="84"/>
      <c r="D201" s="76"/>
      <c r="F201" s="48"/>
      <c r="G201" s="47"/>
      <c r="H201" s="55"/>
      <c r="I201" s="55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</row>
    <row r="202" spans="1:82" s="50" customFormat="1">
      <c r="A202" s="45"/>
      <c r="B202" s="49"/>
      <c r="C202" s="84"/>
      <c r="D202" s="76"/>
      <c r="F202" s="48"/>
      <c r="G202" s="47"/>
      <c r="H202" s="55"/>
      <c r="I202" s="55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</row>
    <row r="203" spans="1:82" s="50" customFormat="1">
      <c r="A203" s="45"/>
      <c r="B203" s="49"/>
      <c r="C203" s="84"/>
      <c r="D203" s="76"/>
      <c r="F203" s="48"/>
      <c r="G203" s="47"/>
      <c r="H203" s="55"/>
      <c r="I203" s="55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</row>
    <row r="204" spans="1:82" s="50" customFormat="1">
      <c r="A204" s="45"/>
      <c r="B204" s="49"/>
      <c r="C204" s="84"/>
      <c r="D204" s="76"/>
      <c r="F204" s="48"/>
      <c r="G204" s="47"/>
      <c r="H204" s="55"/>
      <c r="I204" s="55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</row>
    <row r="205" spans="1:82" s="50" customFormat="1">
      <c r="A205" s="45"/>
      <c r="B205" s="49"/>
      <c r="C205" s="84"/>
      <c r="D205" s="76"/>
      <c r="F205" s="48"/>
      <c r="G205" s="47"/>
      <c r="H205" s="55"/>
      <c r="I205" s="55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</row>
    <row r="206" spans="1:82" s="50" customFormat="1">
      <c r="A206" s="45"/>
      <c r="B206" s="49"/>
      <c r="C206" s="84"/>
      <c r="D206" s="76"/>
      <c r="F206" s="48"/>
      <c r="G206" s="47"/>
      <c r="H206" s="55"/>
      <c r="I206" s="55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</row>
    <row r="207" spans="1:82" s="50" customFormat="1">
      <c r="A207" s="45"/>
      <c r="B207" s="49"/>
      <c r="C207" s="84"/>
      <c r="D207" s="76"/>
      <c r="F207" s="48"/>
      <c r="G207" s="47"/>
      <c r="H207" s="55"/>
      <c r="I207" s="55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</row>
    <row r="208" spans="1:82" s="50" customFormat="1">
      <c r="A208" s="45"/>
      <c r="B208" s="49"/>
      <c r="C208" s="84"/>
      <c r="D208" s="76"/>
      <c r="F208" s="48"/>
      <c r="G208" s="47"/>
      <c r="H208" s="55"/>
      <c r="I208" s="55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</row>
    <row r="209" spans="1:82" s="50" customFormat="1">
      <c r="A209" s="45"/>
      <c r="B209" s="49"/>
      <c r="C209" s="84"/>
      <c r="D209" s="76"/>
      <c r="F209" s="48"/>
      <c r="G209" s="47"/>
      <c r="H209" s="55"/>
      <c r="I209" s="55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</row>
    <row r="210" spans="1:82" s="50" customFormat="1">
      <c r="A210" s="45"/>
      <c r="B210" s="49"/>
      <c r="C210" s="84"/>
      <c r="D210" s="76"/>
      <c r="F210" s="48"/>
      <c r="G210" s="47"/>
      <c r="H210" s="55"/>
      <c r="I210" s="55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</row>
    <row r="211" spans="1:82" s="50" customFormat="1">
      <c r="A211" s="45"/>
      <c r="B211" s="49"/>
      <c r="C211" s="84"/>
      <c r="D211" s="76"/>
      <c r="F211" s="48"/>
      <c r="G211" s="47"/>
      <c r="H211" s="55"/>
      <c r="I211" s="55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</row>
    <row r="212" spans="1:82" s="50" customFormat="1">
      <c r="A212" s="45"/>
      <c r="B212" s="49"/>
      <c r="C212" s="84"/>
      <c r="D212" s="76"/>
      <c r="F212" s="48"/>
      <c r="G212" s="47"/>
      <c r="H212" s="55"/>
      <c r="I212" s="55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</row>
    <row r="213" spans="1:82" s="50" customFormat="1">
      <c r="A213" s="45"/>
      <c r="B213" s="49"/>
      <c r="C213" s="84"/>
      <c r="D213" s="76"/>
      <c r="F213" s="48"/>
      <c r="G213" s="47"/>
      <c r="H213" s="55"/>
      <c r="I213" s="55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</row>
    <row r="214" spans="1:82" s="50" customFormat="1">
      <c r="A214" s="45"/>
      <c r="B214" s="49"/>
      <c r="C214" s="84"/>
      <c r="D214" s="76"/>
      <c r="F214" s="48"/>
      <c r="G214" s="47"/>
      <c r="H214" s="55"/>
      <c r="I214" s="55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</row>
    <row r="215" spans="1:82" s="50" customFormat="1">
      <c r="A215" s="45"/>
      <c r="B215" s="49"/>
      <c r="C215" s="84"/>
      <c r="D215" s="76"/>
      <c r="F215" s="48"/>
      <c r="G215" s="47"/>
      <c r="H215" s="55"/>
      <c r="I215" s="55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</row>
    <row r="216" spans="1:82" s="50" customFormat="1">
      <c r="A216" s="45"/>
      <c r="B216" s="49"/>
      <c r="C216" s="84"/>
      <c r="D216" s="76"/>
      <c r="F216" s="48"/>
      <c r="G216" s="47"/>
      <c r="H216" s="55"/>
      <c r="I216" s="55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</row>
    <row r="217" spans="1:82" s="50" customFormat="1">
      <c r="A217" s="45"/>
      <c r="B217" s="49"/>
      <c r="C217" s="84"/>
      <c r="D217" s="76"/>
      <c r="F217" s="48"/>
      <c r="G217" s="47"/>
      <c r="H217" s="55"/>
      <c r="I217" s="55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</row>
    <row r="218" spans="1:82" s="50" customFormat="1">
      <c r="A218" s="45"/>
      <c r="B218" s="49"/>
      <c r="C218" s="84"/>
      <c r="D218" s="76"/>
      <c r="F218" s="48"/>
      <c r="G218" s="47"/>
      <c r="H218" s="55"/>
      <c r="I218" s="55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</row>
    <row r="219" spans="1:82" s="50" customFormat="1">
      <c r="A219" s="45"/>
      <c r="B219" s="49"/>
      <c r="C219" s="84"/>
      <c r="D219" s="76"/>
      <c r="F219" s="48"/>
      <c r="G219" s="47"/>
      <c r="H219" s="55"/>
      <c r="I219" s="55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</row>
    <row r="220" spans="1:82" s="50" customFormat="1">
      <c r="A220" s="45"/>
      <c r="B220" s="49"/>
      <c r="C220" s="84"/>
      <c r="D220" s="76"/>
      <c r="F220" s="48"/>
      <c r="G220" s="47"/>
      <c r="H220" s="55"/>
      <c r="I220" s="55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</row>
    <row r="221" spans="1:82" s="50" customFormat="1">
      <c r="A221" s="45"/>
      <c r="B221" s="49"/>
      <c r="C221" s="84"/>
      <c r="D221" s="76"/>
      <c r="F221" s="48"/>
      <c r="G221" s="47"/>
      <c r="H221" s="55"/>
      <c r="I221" s="55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</row>
    <row r="222" spans="1:82" s="50" customFormat="1">
      <c r="A222" s="45"/>
      <c r="B222" s="49"/>
      <c r="C222" s="84"/>
      <c r="D222" s="76"/>
      <c r="F222" s="48"/>
      <c r="G222" s="47"/>
      <c r="H222" s="55"/>
      <c r="I222" s="55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</row>
    <row r="223" spans="1:82" s="50" customFormat="1">
      <c r="A223" s="45"/>
      <c r="B223" s="49"/>
      <c r="C223" s="84"/>
      <c r="D223" s="76"/>
      <c r="F223" s="48"/>
      <c r="G223" s="47"/>
      <c r="H223" s="55"/>
      <c r="I223" s="55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</row>
    <row r="224" spans="1:82" s="50" customFormat="1">
      <c r="A224" s="45"/>
      <c r="B224" s="49"/>
      <c r="C224" s="84"/>
      <c r="D224" s="76"/>
      <c r="F224" s="48"/>
      <c r="G224" s="47"/>
      <c r="H224" s="55"/>
      <c r="I224" s="55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</row>
    <row r="225" spans="1:82" s="50" customFormat="1">
      <c r="A225" s="45"/>
      <c r="B225" s="49"/>
      <c r="C225" s="84"/>
      <c r="D225" s="76"/>
      <c r="F225" s="48"/>
      <c r="G225" s="47"/>
      <c r="H225" s="55"/>
      <c r="I225" s="55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</row>
    <row r="226" spans="1:82" s="50" customFormat="1">
      <c r="A226" s="45"/>
      <c r="B226" s="49"/>
      <c r="C226" s="84"/>
      <c r="D226" s="76"/>
      <c r="F226" s="48"/>
      <c r="G226" s="47"/>
      <c r="H226" s="55"/>
      <c r="I226" s="55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</row>
    <row r="227" spans="1:82" s="50" customFormat="1">
      <c r="A227" s="45"/>
      <c r="B227" s="49"/>
      <c r="C227" s="84"/>
      <c r="D227" s="76"/>
      <c r="F227" s="48"/>
      <c r="G227" s="47"/>
      <c r="H227" s="55"/>
      <c r="I227" s="55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</row>
    <row r="228" spans="1:82" s="50" customFormat="1">
      <c r="A228" s="45"/>
      <c r="B228" s="49"/>
      <c r="C228" s="84"/>
      <c r="D228" s="76"/>
      <c r="F228" s="48"/>
      <c r="G228" s="47"/>
      <c r="H228" s="55"/>
      <c r="I228" s="55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</row>
    <row r="229" spans="1:82" s="50" customFormat="1">
      <c r="A229" s="45"/>
      <c r="B229" s="49"/>
      <c r="C229" s="84"/>
      <c r="D229" s="76"/>
      <c r="F229" s="48"/>
      <c r="G229" s="47"/>
      <c r="H229" s="55"/>
      <c r="I229" s="55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</row>
    <row r="230" spans="1:82" s="50" customFormat="1">
      <c r="A230" s="45"/>
      <c r="B230" s="49"/>
      <c r="C230" s="84"/>
      <c r="D230" s="76"/>
      <c r="F230" s="48"/>
      <c r="G230" s="47"/>
      <c r="H230" s="55"/>
      <c r="I230" s="55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</row>
    <row r="231" spans="1:82" s="50" customFormat="1">
      <c r="A231" s="45"/>
      <c r="B231" s="49"/>
      <c r="C231" s="84"/>
      <c r="D231" s="76"/>
      <c r="F231" s="48"/>
      <c r="G231" s="47"/>
      <c r="H231" s="55"/>
      <c r="I231" s="55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</row>
    <row r="232" spans="1:82" s="50" customFormat="1">
      <c r="A232" s="45"/>
      <c r="B232" s="49"/>
      <c r="C232" s="84"/>
      <c r="D232" s="76"/>
      <c r="F232" s="48"/>
      <c r="G232" s="47"/>
      <c r="H232" s="55"/>
      <c r="I232" s="55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</row>
    <row r="233" spans="1:82" s="50" customFormat="1">
      <c r="A233" s="45"/>
      <c r="B233" s="49"/>
      <c r="C233" s="84"/>
      <c r="D233" s="76"/>
      <c r="F233" s="48"/>
      <c r="G233" s="47"/>
      <c r="H233" s="55"/>
      <c r="I233" s="55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</row>
    <row r="234" spans="1:82" s="50" customFormat="1">
      <c r="A234" s="45"/>
      <c r="B234" s="49"/>
      <c r="C234" s="84"/>
      <c r="D234" s="76"/>
      <c r="F234" s="48"/>
      <c r="G234" s="47"/>
      <c r="H234" s="55"/>
      <c r="I234" s="55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</row>
    <row r="235" spans="1:82" s="50" customFormat="1">
      <c r="A235" s="45"/>
      <c r="B235" s="49"/>
      <c r="C235" s="84"/>
      <c r="D235" s="76"/>
      <c r="F235" s="48"/>
      <c r="G235" s="47"/>
      <c r="H235" s="55"/>
      <c r="I235" s="55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</row>
    <row r="236" spans="1:82" s="50" customFormat="1">
      <c r="A236" s="45"/>
      <c r="B236" s="49"/>
      <c r="C236" s="84"/>
      <c r="D236" s="76"/>
      <c r="F236" s="48"/>
      <c r="G236" s="47"/>
      <c r="H236" s="55"/>
      <c r="I236" s="55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</row>
    <row r="237" spans="1:82" s="50" customFormat="1">
      <c r="A237" s="45"/>
      <c r="B237" s="49"/>
      <c r="C237" s="84"/>
      <c r="D237" s="76"/>
      <c r="F237" s="48"/>
      <c r="G237" s="47"/>
      <c r="H237" s="55"/>
      <c r="I237" s="55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</row>
    <row r="238" spans="1:82" s="50" customFormat="1">
      <c r="A238" s="45"/>
      <c r="B238" s="49"/>
      <c r="C238" s="84"/>
      <c r="D238" s="76"/>
      <c r="F238" s="48"/>
      <c r="G238" s="47"/>
      <c r="H238" s="55"/>
      <c r="I238" s="55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</row>
    <row r="239" spans="1:82" s="50" customFormat="1">
      <c r="A239" s="45"/>
      <c r="B239" s="49"/>
      <c r="C239" s="84"/>
      <c r="D239" s="76"/>
      <c r="F239" s="48"/>
      <c r="G239" s="47"/>
      <c r="H239" s="55"/>
      <c r="I239" s="55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</row>
    <row r="240" spans="1:82" s="50" customFormat="1">
      <c r="A240" s="45"/>
      <c r="B240" s="49"/>
      <c r="C240" s="84"/>
      <c r="D240" s="76"/>
      <c r="F240" s="48"/>
      <c r="G240" s="47"/>
      <c r="H240" s="55"/>
      <c r="I240" s="55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</row>
    <row r="241" spans="1:82" s="50" customFormat="1">
      <c r="A241" s="45"/>
      <c r="B241" s="49"/>
      <c r="C241" s="84"/>
      <c r="D241" s="76"/>
      <c r="F241" s="48"/>
      <c r="G241" s="47"/>
      <c r="H241" s="55"/>
      <c r="I241" s="55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</row>
    <row r="242" spans="1:82" s="50" customFormat="1">
      <c r="A242" s="45"/>
      <c r="B242" s="49"/>
      <c r="C242" s="84"/>
      <c r="D242" s="76"/>
      <c r="F242" s="48"/>
      <c r="G242" s="47"/>
      <c r="H242" s="55"/>
      <c r="I242" s="55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</row>
    <row r="243" spans="1:82" s="50" customFormat="1">
      <c r="A243" s="45"/>
      <c r="B243" s="49"/>
      <c r="C243" s="84"/>
      <c r="D243" s="76"/>
      <c r="F243" s="48"/>
      <c r="G243" s="47"/>
      <c r="H243" s="55"/>
      <c r="I243" s="55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</row>
    <row r="244" spans="1:82" s="50" customFormat="1">
      <c r="A244" s="45"/>
      <c r="B244" s="49"/>
      <c r="C244" s="84"/>
      <c r="D244" s="76"/>
      <c r="F244" s="48"/>
      <c r="G244" s="47"/>
      <c r="H244" s="55"/>
      <c r="I244" s="55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</row>
    <row r="245" spans="1:82" s="50" customFormat="1">
      <c r="A245" s="45"/>
      <c r="B245" s="49"/>
      <c r="C245" s="84"/>
      <c r="D245" s="76"/>
      <c r="F245" s="48"/>
      <c r="G245" s="47"/>
      <c r="H245" s="55"/>
      <c r="I245" s="55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</row>
    <row r="246" spans="1:82" s="50" customFormat="1">
      <c r="A246" s="45"/>
      <c r="B246" s="49"/>
      <c r="C246" s="84"/>
      <c r="D246" s="76"/>
      <c r="F246" s="48"/>
      <c r="G246" s="47"/>
      <c r="H246" s="55"/>
      <c r="I246" s="55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</row>
    <row r="247" spans="1:82" s="50" customFormat="1">
      <c r="A247" s="45"/>
      <c r="B247" s="49"/>
      <c r="C247" s="84"/>
      <c r="D247" s="76"/>
      <c r="F247" s="48"/>
      <c r="G247" s="47"/>
      <c r="H247" s="55"/>
      <c r="I247" s="55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</row>
    <row r="248" spans="1:82" s="50" customFormat="1">
      <c r="A248" s="45"/>
      <c r="B248" s="49"/>
      <c r="C248" s="84"/>
      <c r="D248" s="76"/>
      <c r="F248" s="48"/>
      <c r="G248" s="47"/>
      <c r="H248" s="55"/>
      <c r="I248" s="55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</row>
    <row r="249" spans="1:82" s="50" customFormat="1">
      <c r="A249" s="45"/>
      <c r="B249" s="49"/>
      <c r="C249" s="84"/>
      <c r="D249" s="76"/>
      <c r="F249" s="48"/>
      <c r="G249" s="47"/>
      <c r="H249" s="55"/>
      <c r="I249" s="55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</row>
    <row r="250" spans="1:82" s="50" customFormat="1">
      <c r="A250" s="45"/>
      <c r="B250" s="49"/>
      <c r="C250" s="84"/>
      <c r="D250" s="76"/>
      <c r="F250" s="48"/>
      <c r="G250" s="47"/>
      <c r="H250" s="55"/>
      <c r="I250" s="55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</row>
    <row r="251" spans="1:82" s="50" customFormat="1">
      <c r="A251" s="45"/>
      <c r="B251" s="49"/>
      <c r="C251" s="84"/>
      <c r="D251" s="76"/>
      <c r="F251" s="48"/>
      <c r="G251" s="47"/>
      <c r="H251" s="55"/>
      <c r="I251" s="55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</row>
    <row r="252" spans="1:82" s="50" customFormat="1">
      <c r="A252" s="45"/>
      <c r="B252" s="49"/>
      <c r="C252" s="84"/>
      <c r="D252" s="76"/>
      <c r="F252" s="48"/>
      <c r="G252" s="47"/>
      <c r="H252" s="55"/>
      <c r="I252" s="55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</row>
    <row r="253" spans="1:82" s="50" customFormat="1">
      <c r="A253" s="45"/>
      <c r="B253" s="49"/>
      <c r="C253" s="84"/>
      <c r="D253" s="76"/>
      <c r="F253" s="48"/>
      <c r="G253" s="47"/>
      <c r="H253" s="55"/>
      <c r="I253" s="55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</row>
    <row r="254" spans="1:82" s="50" customFormat="1">
      <c r="A254" s="45"/>
      <c r="B254" s="49"/>
      <c r="C254" s="84"/>
      <c r="D254" s="76"/>
      <c r="F254" s="48"/>
      <c r="G254" s="47"/>
      <c r="H254" s="55"/>
      <c r="I254" s="55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</row>
    <row r="255" spans="1:82" s="50" customFormat="1">
      <c r="A255" s="45"/>
      <c r="B255" s="49"/>
      <c r="C255" s="84"/>
      <c r="D255" s="76"/>
      <c r="F255" s="48"/>
      <c r="G255" s="47"/>
      <c r="H255" s="55"/>
      <c r="I255" s="55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</row>
    <row r="256" spans="1:82" s="50" customFormat="1">
      <c r="A256" s="45"/>
      <c r="B256" s="49"/>
      <c r="C256" s="84"/>
      <c r="D256" s="76"/>
      <c r="F256" s="48"/>
      <c r="G256" s="47"/>
      <c r="H256" s="55"/>
      <c r="I256" s="55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</row>
    <row r="257" spans="1:82" s="50" customFormat="1">
      <c r="A257" s="45"/>
      <c r="B257" s="49"/>
      <c r="C257" s="84"/>
      <c r="D257" s="76"/>
      <c r="F257" s="48"/>
      <c r="G257" s="47"/>
      <c r="H257" s="55"/>
      <c r="I257" s="55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</row>
    <row r="258" spans="1:82" s="50" customFormat="1">
      <c r="A258" s="45"/>
      <c r="B258" s="49"/>
      <c r="C258" s="84"/>
      <c r="D258" s="76"/>
      <c r="F258" s="48"/>
      <c r="G258" s="47"/>
      <c r="H258" s="55"/>
      <c r="I258" s="55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</row>
    <row r="259" spans="1:82" s="50" customFormat="1">
      <c r="A259" s="45"/>
      <c r="B259" s="49"/>
      <c r="C259" s="84"/>
      <c r="D259" s="76"/>
      <c r="F259" s="48"/>
      <c r="G259" s="47"/>
      <c r="H259" s="55"/>
      <c r="I259" s="55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</row>
    <row r="260" spans="1:82" s="50" customFormat="1">
      <c r="A260" s="45"/>
      <c r="B260" s="49"/>
      <c r="C260" s="84"/>
      <c r="D260" s="76"/>
      <c r="F260" s="48"/>
      <c r="G260" s="47"/>
      <c r="H260" s="55"/>
      <c r="I260" s="55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</row>
    <row r="261" spans="1:82" s="50" customFormat="1">
      <c r="A261" s="45"/>
      <c r="B261" s="49"/>
      <c r="C261" s="84"/>
      <c r="D261" s="76"/>
      <c r="F261" s="48"/>
      <c r="G261" s="47"/>
      <c r="H261" s="55"/>
      <c r="I261" s="55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</row>
    <row r="262" spans="1:82" s="50" customFormat="1">
      <c r="A262" s="45"/>
      <c r="B262" s="49"/>
      <c r="C262" s="84"/>
      <c r="D262" s="76"/>
      <c r="F262" s="48"/>
      <c r="G262" s="47"/>
      <c r="H262" s="55"/>
      <c r="I262" s="55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</row>
    <row r="263" spans="1:82" s="50" customFormat="1">
      <c r="A263" s="45"/>
      <c r="B263" s="49"/>
      <c r="C263" s="84"/>
      <c r="D263" s="76"/>
      <c r="F263" s="48"/>
      <c r="G263" s="47"/>
      <c r="H263" s="55"/>
      <c r="I263" s="55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</row>
    <row r="264" spans="1:82" s="50" customFormat="1">
      <c r="A264" s="45"/>
      <c r="B264" s="49"/>
      <c r="C264" s="84"/>
      <c r="D264" s="76"/>
      <c r="F264" s="48"/>
      <c r="G264" s="47"/>
      <c r="H264" s="55"/>
      <c r="I264" s="55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</row>
    <row r="265" spans="1:82" s="50" customFormat="1">
      <c r="A265" s="45"/>
      <c r="B265" s="49"/>
      <c r="C265" s="84"/>
      <c r="D265" s="76"/>
      <c r="F265" s="48"/>
      <c r="G265" s="47"/>
      <c r="H265" s="55"/>
      <c r="I265" s="55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</row>
    <row r="266" spans="1:82" s="50" customFormat="1">
      <c r="A266" s="45"/>
      <c r="B266" s="49"/>
      <c r="C266" s="84"/>
      <c r="D266" s="76"/>
      <c r="F266" s="48"/>
      <c r="G266" s="47"/>
      <c r="H266" s="55"/>
      <c r="I266" s="55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</row>
    <row r="267" spans="1:82" s="50" customFormat="1">
      <c r="A267" s="45"/>
      <c r="B267" s="49"/>
      <c r="C267" s="84"/>
      <c r="D267" s="76"/>
      <c r="F267" s="48"/>
      <c r="G267" s="47"/>
      <c r="H267" s="55"/>
      <c r="I267" s="55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</row>
    <row r="268" spans="1:82" s="50" customFormat="1">
      <c r="A268" s="45"/>
      <c r="B268" s="49"/>
      <c r="C268" s="84"/>
      <c r="D268" s="76"/>
      <c r="F268" s="48"/>
      <c r="G268" s="47"/>
      <c r="H268" s="55"/>
      <c r="I268" s="55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</row>
    <row r="269" spans="1:82" s="50" customFormat="1">
      <c r="A269" s="45"/>
      <c r="B269" s="49"/>
      <c r="C269" s="84"/>
      <c r="D269" s="76"/>
      <c r="F269" s="48"/>
      <c r="G269" s="47"/>
      <c r="H269" s="55"/>
      <c r="I269" s="55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</row>
    <row r="270" spans="1:82" s="50" customFormat="1">
      <c r="A270" s="45"/>
      <c r="B270" s="49"/>
      <c r="C270" s="84"/>
      <c r="D270" s="76"/>
      <c r="F270" s="48"/>
      <c r="G270" s="47"/>
      <c r="H270" s="55"/>
      <c r="I270" s="55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</row>
    <row r="271" spans="1:82" s="50" customFormat="1">
      <c r="A271" s="45"/>
      <c r="B271" s="49"/>
      <c r="C271" s="84"/>
      <c r="D271" s="76"/>
      <c r="F271" s="48"/>
      <c r="G271" s="47"/>
      <c r="H271" s="55"/>
      <c r="I271" s="55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</row>
    <row r="272" spans="1:82" s="50" customFormat="1">
      <c r="A272" s="45"/>
      <c r="B272" s="49"/>
      <c r="C272" s="84"/>
      <c r="D272" s="76"/>
      <c r="F272" s="48"/>
      <c r="G272" s="47"/>
      <c r="H272" s="55"/>
      <c r="I272" s="55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</row>
    <row r="273" spans="1:82" s="50" customFormat="1">
      <c r="A273" s="45"/>
      <c r="B273" s="49"/>
      <c r="C273" s="84"/>
      <c r="D273" s="76"/>
      <c r="F273" s="48"/>
      <c r="G273" s="47"/>
      <c r="H273" s="55"/>
      <c r="I273" s="55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</row>
    <row r="274" spans="1:82" s="50" customFormat="1">
      <c r="A274" s="45"/>
      <c r="B274" s="49"/>
      <c r="C274" s="84"/>
      <c r="D274" s="76"/>
      <c r="F274" s="48"/>
      <c r="G274" s="47"/>
      <c r="H274" s="55"/>
      <c r="I274" s="55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</row>
    <row r="275" spans="1:82" s="50" customFormat="1">
      <c r="A275" s="45"/>
      <c r="B275" s="49"/>
      <c r="C275" s="84"/>
      <c r="D275" s="76"/>
      <c r="F275" s="48"/>
      <c r="G275" s="47"/>
      <c r="H275" s="55"/>
      <c r="I275" s="55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</row>
    <row r="276" spans="1:82" s="50" customFormat="1">
      <c r="A276" s="45"/>
      <c r="B276" s="49"/>
      <c r="C276" s="84"/>
      <c r="D276" s="76"/>
      <c r="F276" s="48"/>
      <c r="G276" s="47"/>
      <c r="H276" s="55"/>
      <c r="I276" s="55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</row>
    <row r="277" spans="1:82" s="50" customFormat="1">
      <c r="A277" s="45"/>
      <c r="B277" s="49"/>
      <c r="C277" s="84"/>
      <c r="D277" s="76"/>
      <c r="F277" s="48"/>
      <c r="G277" s="47"/>
      <c r="H277" s="55"/>
      <c r="I277" s="55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</row>
    <row r="278" spans="1:82" s="50" customFormat="1">
      <c r="A278" s="45"/>
      <c r="B278" s="49"/>
      <c r="C278" s="84"/>
      <c r="D278" s="76"/>
      <c r="F278" s="48"/>
      <c r="G278" s="47"/>
      <c r="H278" s="55"/>
      <c r="I278" s="55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</row>
    <row r="279" spans="1:82" s="50" customFormat="1">
      <c r="A279" s="45"/>
      <c r="B279" s="49"/>
      <c r="C279" s="84"/>
      <c r="D279" s="76"/>
      <c r="F279" s="48"/>
      <c r="G279" s="47"/>
      <c r="H279" s="55"/>
      <c r="I279" s="55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</row>
    <row r="280" spans="1:82" s="50" customFormat="1">
      <c r="A280" s="45"/>
      <c r="B280" s="49"/>
      <c r="C280" s="84"/>
      <c r="D280" s="76"/>
      <c r="F280" s="48"/>
      <c r="G280" s="47"/>
      <c r="H280" s="55"/>
      <c r="I280" s="55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</row>
    <row r="281" spans="1:82" s="50" customFormat="1">
      <c r="A281" s="45"/>
      <c r="B281" s="49"/>
      <c r="C281" s="84"/>
      <c r="D281" s="76"/>
      <c r="F281" s="48"/>
      <c r="G281" s="47"/>
      <c r="H281" s="55"/>
      <c r="I281" s="55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</row>
    <row r="282" spans="1:82" s="50" customFormat="1">
      <c r="A282" s="45"/>
      <c r="B282" s="49"/>
      <c r="C282" s="84"/>
      <c r="D282" s="76"/>
      <c r="F282" s="48"/>
      <c r="G282" s="47"/>
      <c r="H282" s="55"/>
      <c r="I282" s="55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</row>
    <row r="283" spans="1:82" s="50" customFormat="1">
      <c r="A283" s="45"/>
      <c r="B283" s="49"/>
      <c r="C283" s="84"/>
      <c r="D283" s="76"/>
      <c r="F283" s="48"/>
      <c r="G283" s="47"/>
      <c r="H283" s="55"/>
      <c r="I283" s="55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</row>
    <row r="284" spans="1:82" s="50" customFormat="1">
      <c r="A284" s="45"/>
      <c r="B284" s="49"/>
      <c r="C284" s="84"/>
      <c r="D284" s="76"/>
      <c r="F284" s="48"/>
      <c r="G284" s="47"/>
      <c r="H284" s="55"/>
      <c r="I284" s="55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</row>
    <row r="285" spans="1:82" s="50" customFormat="1">
      <c r="A285" s="45"/>
      <c r="B285" s="49"/>
      <c r="C285" s="84"/>
      <c r="D285" s="76"/>
      <c r="F285" s="48"/>
      <c r="G285" s="47"/>
      <c r="H285" s="55"/>
      <c r="I285" s="55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</row>
    <row r="286" spans="1:82" s="50" customFormat="1">
      <c r="A286" s="45"/>
      <c r="B286" s="49"/>
      <c r="C286" s="84"/>
      <c r="D286" s="76"/>
      <c r="F286" s="48"/>
      <c r="G286" s="47"/>
      <c r="H286" s="55"/>
      <c r="I286" s="55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</row>
    <row r="287" spans="1:82" s="50" customFormat="1">
      <c r="A287" s="45"/>
      <c r="B287" s="49"/>
      <c r="C287" s="84"/>
      <c r="D287" s="76"/>
      <c r="F287" s="48"/>
      <c r="G287" s="47"/>
      <c r="H287" s="55"/>
      <c r="I287" s="55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</row>
    <row r="288" spans="1:82" s="50" customFormat="1">
      <c r="A288" s="45"/>
      <c r="B288" s="49"/>
      <c r="C288" s="84"/>
      <c r="D288" s="76"/>
      <c r="F288" s="48"/>
      <c r="G288" s="47"/>
      <c r="H288" s="55"/>
      <c r="I288" s="55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</row>
    <row r="289" spans="1:82" s="50" customFormat="1">
      <c r="A289" s="45"/>
      <c r="B289" s="49"/>
      <c r="C289" s="84"/>
      <c r="D289" s="76"/>
      <c r="F289" s="48"/>
      <c r="G289" s="47"/>
      <c r="H289" s="55"/>
      <c r="I289" s="55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</row>
    <row r="290" spans="1:82" s="50" customFormat="1">
      <c r="A290" s="45"/>
      <c r="B290" s="49"/>
      <c r="C290" s="84"/>
      <c r="D290" s="76"/>
      <c r="F290" s="48"/>
      <c r="G290" s="47"/>
      <c r="H290" s="55"/>
      <c r="I290" s="55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</row>
    <row r="291" spans="1:82" s="50" customFormat="1">
      <c r="A291" s="45"/>
      <c r="B291" s="49"/>
      <c r="C291" s="84"/>
      <c r="D291" s="76"/>
      <c r="F291" s="48"/>
      <c r="G291" s="47"/>
      <c r="H291" s="55"/>
      <c r="I291" s="55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</row>
    <row r="292" spans="1:82" s="50" customFormat="1">
      <c r="A292" s="45"/>
      <c r="B292" s="49"/>
      <c r="C292" s="84"/>
      <c r="D292" s="76"/>
      <c r="F292" s="48"/>
      <c r="G292" s="47"/>
      <c r="H292" s="55"/>
      <c r="I292" s="55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</row>
    <row r="293" spans="1:82" s="50" customFormat="1">
      <c r="A293" s="45"/>
      <c r="B293" s="49"/>
      <c r="C293" s="84"/>
      <c r="D293" s="76"/>
      <c r="F293" s="48"/>
      <c r="G293" s="47"/>
      <c r="H293" s="55"/>
      <c r="I293" s="55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</row>
    <row r="294" spans="1:82" s="50" customFormat="1">
      <c r="A294" s="45"/>
      <c r="B294" s="49"/>
      <c r="C294" s="84"/>
      <c r="D294" s="76"/>
      <c r="F294" s="48"/>
      <c r="G294" s="47"/>
      <c r="H294" s="55"/>
      <c r="I294" s="55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</row>
    <row r="295" spans="1:82" s="50" customFormat="1">
      <c r="A295" s="45"/>
      <c r="B295" s="49"/>
      <c r="C295" s="84"/>
      <c r="D295" s="76"/>
      <c r="F295" s="48"/>
      <c r="G295" s="47"/>
      <c r="H295" s="55"/>
      <c r="I295" s="55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</row>
    <row r="296" spans="1:82" s="50" customFormat="1">
      <c r="A296" s="45"/>
      <c r="B296" s="49"/>
      <c r="C296" s="84"/>
      <c r="D296" s="76"/>
      <c r="F296" s="48"/>
      <c r="G296" s="47"/>
      <c r="H296" s="55"/>
      <c r="I296" s="55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</row>
    <row r="297" spans="1:82" s="50" customFormat="1">
      <c r="A297" s="45"/>
      <c r="B297" s="49"/>
      <c r="C297" s="84"/>
      <c r="D297" s="76"/>
      <c r="F297" s="48"/>
      <c r="G297" s="47"/>
      <c r="H297" s="55"/>
      <c r="I297" s="55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</row>
    <row r="298" spans="1:82" s="50" customFormat="1">
      <c r="A298" s="45"/>
      <c r="B298" s="49"/>
      <c r="C298" s="84"/>
      <c r="D298" s="76"/>
      <c r="F298" s="48"/>
      <c r="G298" s="47"/>
      <c r="H298" s="55"/>
      <c r="I298" s="55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</row>
    <row r="299" spans="1:82" s="50" customFormat="1">
      <c r="A299" s="45"/>
      <c r="B299" s="49"/>
      <c r="C299" s="84"/>
      <c r="D299" s="76"/>
      <c r="F299" s="48"/>
      <c r="G299" s="47"/>
      <c r="H299" s="55"/>
      <c r="I299" s="55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</row>
    <row r="300" spans="1:82" s="50" customFormat="1">
      <c r="A300" s="45"/>
      <c r="B300" s="49"/>
      <c r="C300" s="84"/>
      <c r="D300" s="76"/>
      <c r="F300" s="48"/>
      <c r="G300" s="47"/>
      <c r="H300" s="55"/>
      <c r="I300" s="55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</row>
    <row r="301" spans="1:82" s="50" customFormat="1">
      <c r="A301" s="45"/>
      <c r="B301" s="49"/>
      <c r="C301" s="84"/>
      <c r="D301" s="76"/>
      <c r="F301" s="48"/>
      <c r="G301" s="47"/>
      <c r="H301" s="55"/>
      <c r="I301" s="55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</row>
    <row r="302" spans="1:82" s="50" customFormat="1">
      <c r="A302" s="45"/>
      <c r="B302" s="49"/>
      <c r="C302" s="84"/>
      <c r="D302" s="76"/>
      <c r="F302" s="48"/>
      <c r="G302" s="47"/>
      <c r="H302" s="55"/>
      <c r="I302" s="55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</row>
    <row r="303" spans="1:82" s="50" customFormat="1">
      <c r="A303" s="45"/>
      <c r="B303" s="49"/>
      <c r="C303" s="84"/>
      <c r="D303" s="76"/>
      <c r="F303" s="48"/>
      <c r="G303" s="47"/>
      <c r="H303" s="55"/>
      <c r="I303" s="55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</row>
    <row r="304" spans="1:82" s="50" customFormat="1">
      <c r="A304" s="45"/>
      <c r="B304" s="49"/>
      <c r="C304" s="84"/>
      <c r="D304" s="76"/>
      <c r="F304" s="48"/>
      <c r="G304" s="47"/>
      <c r="H304" s="55"/>
      <c r="I304" s="55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</row>
    <row r="305" spans="1:82" s="50" customFormat="1">
      <c r="A305" s="45"/>
      <c r="B305" s="49"/>
      <c r="C305" s="84"/>
      <c r="D305" s="76"/>
      <c r="F305" s="48"/>
      <c r="G305" s="47"/>
      <c r="H305" s="55"/>
      <c r="I305" s="55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</row>
    <row r="306" spans="1:82" s="50" customFormat="1">
      <c r="A306" s="45"/>
      <c r="B306" s="49"/>
      <c r="C306" s="84"/>
      <c r="D306" s="76"/>
      <c r="F306" s="48"/>
      <c r="G306" s="47"/>
      <c r="H306" s="55"/>
      <c r="I306" s="55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</row>
    <row r="307" spans="1:82" s="50" customFormat="1">
      <c r="A307" s="45"/>
      <c r="B307" s="49"/>
      <c r="C307" s="84"/>
      <c r="D307" s="76"/>
      <c r="F307" s="48"/>
      <c r="G307" s="47"/>
      <c r="H307" s="55"/>
      <c r="I307" s="55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</row>
    <row r="308" spans="1:82" s="50" customFormat="1">
      <c r="A308" s="45"/>
      <c r="B308" s="49"/>
      <c r="C308" s="84"/>
      <c r="D308" s="76"/>
      <c r="F308" s="48"/>
      <c r="G308" s="47"/>
      <c r="H308" s="55"/>
      <c r="I308" s="55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</row>
    <row r="309" spans="1:82" s="50" customFormat="1">
      <c r="A309" s="45"/>
      <c r="B309" s="49"/>
      <c r="C309" s="84"/>
      <c r="D309" s="76"/>
      <c r="F309" s="48"/>
      <c r="G309" s="47"/>
      <c r="H309" s="55"/>
      <c r="I309" s="55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</row>
    <row r="310" spans="1:82" s="50" customFormat="1">
      <c r="A310" s="45"/>
      <c r="B310" s="49"/>
      <c r="C310" s="84"/>
      <c r="D310" s="76"/>
      <c r="F310" s="48"/>
      <c r="G310" s="47"/>
      <c r="H310" s="55"/>
      <c r="I310" s="55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</row>
    <row r="311" spans="1:82" s="50" customFormat="1">
      <c r="A311" s="45"/>
      <c r="B311" s="49"/>
      <c r="C311" s="84"/>
      <c r="D311" s="76"/>
      <c r="F311" s="48"/>
      <c r="G311" s="47"/>
      <c r="H311" s="55"/>
      <c r="I311" s="55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</row>
    <row r="312" spans="1:82" s="50" customFormat="1">
      <c r="A312" s="45"/>
      <c r="B312" s="49"/>
      <c r="C312" s="84"/>
      <c r="D312" s="76"/>
      <c r="F312" s="48"/>
      <c r="G312" s="47"/>
      <c r="H312" s="55"/>
      <c r="I312" s="55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</row>
    <row r="313" spans="1:82" s="50" customFormat="1">
      <c r="A313" s="45"/>
      <c r="B313" s="49"/>
      <c r="C313" s="84"/>
      <c r="D313" s="76"/>
      <c r="F313" s="48"/>
      <c r="G313" s="47"/>
      <c r="H313" s="55"/>
      <c r="I313" s="55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</row>
    <row r="314" spans="1:82" s="50" customFormat="1">
      <c r="A314" s="45"/>
      <c r="B314" s="49"/>
      <c r="C314" s="84"/>
      <c r="D314" s="76"/>
      <c r="F314" s="48"/>
      <c r="G314" s="47"/>
      <c r="H314" s="55"/>
      <c r="I314" s="55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</row>
    <row r="315" spans="1:82" s="50" customFormat="1">
      <c r="A315" s="45"/>
      <c r="B315" s="49"/>
      <c r="C315" s="84"/>
      <c r="D315" s="76"/>
      <c r="F315" s="48"/>
      <c r="G315" s="47"/>
      <c r="H315" s="55"/>
      <c r="I315" s="55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</row>
    <row r="316" spans="1:82" s="50" customFormat="1">
      <c r="A316" s="45"/>
      <c r="B316" s="49"/>
      <c r="C316" s="84"/>
      <c r="D316" s="76"/>
      <c r="F316" s="48"/>
      <c r="G316" s="47"/>
      <c r="H316" s="55"/>
      <c r="I316" s="55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</row>
    <row r="317" spans="1:82" s="50" customFormat="1">
      <c r="A317" s="45"/>
      <c r="B317" s="49"/>
      <c r="C317" s="84"/>
      <c r="D317" s="76"/>
      <c r="F317" s="48"/>
      <c r="G317" s="47"/>
      <c r="H317" s="55"/>
      <c r="I317" s="55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</row>
    <row r="318" spans="1:82" s="50" customFormat="1">
      <c r="A318" s="45"/>
      <c r="B318" s="49"/>
      <c r="C318" s="84"/>
      <c r="D318" s="76"/>
      <c r="F318" s="48"/>
      <c r="G318" s="47"/>
      <c r="H318" s="55"/>
      <c r="I318" s="55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</row>
    <row r="319" spans="1:82" s="50" customFormat="1">
      <c r="A319" s="45"/>
      <c r="B319" s="49"/>
      <c r="C319" s="84"/>
      <c r="D319" s="76"/>
      <c r="F319" s="48"/>
      <c r="G319" s="47"/>
      <c r="H319" s="55"/>
      <c r="I319" s="55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</row>
    <row r="320" spans="1:82" s="50" customFormat="1">
      <c r="A320" s="45"/>
      <c r="B320" s="49"/>
      <c r="C320" s="84"/>
      <c r="D320" s="76"/>
      <c r="F320" s="48"/>
      <c r="G320" s="47"/>
      <c r="H320" s="55"/>
      <c r="I320" s="55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</row>
    <row r="321" spans="1:82" s="50" customFormat="1">
      <c r="A321" s="45"/>
      <c r="B321" s="49"/>
      <c r="C321" s="84"/>
      <c r="D321" s="76"/>
      <c r="F321" s="48"/>
      <c r="G321" s="47"/>
      <c r="H321" s="55"/>
      <c r="I321" s="55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</row>
    <row r="322" spans="1:82" s="50" customFormat="1">
      <c r="A322" s="45"/>
      <c r="B322" s="49"/>
      <c r="C322" s="84"/>
      <c r="D322" s="76"/>
      <c r="F322" s="48"/>
      <c r="G322" s="47"/>
      <c r="H322" s="55"/>
      <c r="I322" s="55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</row>
    <row r="323" spans="1:82" s="50" customFormat="1">
      <c r="A323" s="45"/>
      <c r="B323" s="49"/>
      <c r="C323" s="84"/>
      <c r="D323" s="76"/>
      <c r="F323" s="48"/>
      <c r="G323" s="47"/>
      <c r="H323" s="55"/>
      <c r="I323" s="55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</row>
    <row r="324" spans="1:82" s="50" customFormat="1">
      <c r="A324" s="45"/>
      <c r="B324" s="49"/>
      <c r="C324" s="84"/>
      <c r="D324" s="76"/>
      <c r="F324" s="48"/>
      <c r="G324" s="47"/>
      <c r="H324" s="55"/>
      <c r="I324" s="55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</row>
    <row r="325" spans="1:82" s="50" customFormat="1">
      <c r="A325" s="45"/>
      <c r="B325" s="49"/>
      <c r="C325" s="84"/>
      <c r="D325" s="76"/>
      <c r="F325" s="48"/>
      <c r="G325" s="47"/>
      <c r="H325" s="55"/>
      <c r="I325" s="55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</row>
    <row r="326" spans="1:82" s="50" customFormat="1">
      <c r="A326" s="45"/>
      <c r="B326" s="49"/>
      <c r="C326" s="84"/>
      <c r="D326" s="76"/>
      <c r="F326" s="48"/>
      <c r="G326" s="47"/>
      <c r="H326" s="55"/>
      <c r="I326" s="55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</row>
    <row r="327" spans="1:82" s="50" customFormat="1">
      <c r="A327" s="45"/>
      <c r="B327" s="49"/>
      <c r="C327" s="84"/>
      <c r="D327" s="76"/>
      <c r="F327" s="48"/>
      <c r="G327" s="47"/>
      <c r="H327" s="55"/>
      <c r="I327" s="55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</row>
    <row r="328" spans="1:82" s="50" customFormat="1">
      <c r="A328" s="45"/>
      <c r="B328" s="49"/>
      <c r="C328" s="84"/>
      <c r="D328" s="76"/>
      <c r="F328" s="48"/>
      <c r="G328" s="47"/>
      <c r="H328" s="55"/>
      <c r="I328" s="55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</row>
    <row r="329" spans="1:82" s="50" customFormat="1">
      <c r="A329" s="45"/>
      <c r="B329" s="49"/>
      <c r="C329" s="84"/>
      <c r="D329" s="76"/>
      <c r="F329" s="48"/>
      <c r="G329" s="47"/>
      <c r="H329" s="55"/>
      <c r="I329" s="55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</row>
    <row r="330" spans="1:82" s="50" customFormat="1">
      <c r="A330" s="45"/>
      <c r="B330" s="49"/>
      <c r="C330" s="84"/>
      <c r="D330" s="76"/>
      <c r="F330" s="48"/>
      <c r="G330" s="47"/>
      <c r="H330" s="55"/>
      <c r="I330" s="55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</row>
    <row r="331" spans="1:82" s="50" customFormat="1">
      <c r="A331" s="45"/>
      <c r="B331" s="49"/>
      <c r="C331" s="84"/>
      <c r="D331" s="76"/>
      <c r="F331" s="48"/>
      <c r="G331" s="47"/>
      <c r="H331" s="55"/>
      <c r="I331" s="55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</row>
    <row r="332" spans="1:82" s="50" customFormat="1">
      <c r="A332" s="45"/>
      <c r="B332" s="49"/>
      <c r="C332" s="84"/>
      <c r="D332" s="76"/>
      <c r="F332" s="48"/>
      <c r="G332" s="47"/>
      <c r="H332" s="55"/>
      <c r="I332" s="55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</row>
    <row r="333" spans="1:82" s="50" customFormat="1">
      <c r="A333" s="45"/>
      <c r="B333" s="49"/>
      <c r="C333" s="84"/>
      <c r="D333" s="76"/>
      <c r="F333" s="48"/>
      <c r="G333" s="47"/>
      <c r="H333" s="55"/>
      <c r="I333" s="55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</row>
    <row r="334" spans="1:82" s="50" customFormat="1">
      <c r="A334" s="45"/>
      <c r="B334" s="49"/>
      <c r="C334" s="84"/>
      <c r="D334" s="76"/>
      <c r="F334" s="48"/>
      <c r="G334" s="47"/>
      <c r="H334" s="55"/>
      <c r="I334" s="55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</row>
    <row r="335" spans="1:82" s="50" customFormat="1">
      <c r="A335" s="45"/>
      <c r="B335" s="49"/>
      <c r="C335" s="84"/>
      <c r="D335" s="76"/>
      <c r="F335" s="48"/>
      <c r="G335" s="47"/>
      <c r="H335" s="55"/>
      <c r="I335" s="55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</row>
    <row r="336" spans="1:82" s="50" customFormat="1">
      <c r="A336" s="45"/>
      <c r="B336" s="49"/>
      <c r="C336" s="84"/>
      <c r="D336" s="76"/>
      <c r="F336" s="48"/>
      <c r="G336" s="47"/>
      <c r="H336" s="55"/>
      <c r="I336" s="55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</row>
    <row r="337" spans="1:82" s="50" customFormat="1">
      <c r="A337" s="45"/>
      <c r="B337" s="49"/>
      <c r="C337" s="84"/>
      <c r="D337" s="76"/>
      <c r="F337" s="48"/>
      <c r="G337" s="47"/>
      <c r="H337" s="55"/>
      <c r="I337" s="55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</row>
    <row r="338" spans="1:82" s="50" customFormat="1">
      <c r="A338" s="45"/>
      <c r="B338" s="49"/>
      <c r="C338" s="84"/>
      <c r="D338" s="76"/>
      <c r="F338" s="48"/>
      <c r="G338" s="47"/>
      <c r="H338" s="55"/>
      <c r="I338" s="55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</row>
    <row r="339" spans="1:82" s="50" customFormat="1">
      <c r="A339" s="45"/>
      <c r="B339" s="49"/>
      <c r="C339" s="84"/>
      <c r="D339" s="76"/>
      <c r="F339" s="48"/>
      <c r="G339" s="47"/>
      <c r="H339" s="55"/>
      <c r="I339" s="55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</row>
    <row r="340" spans="1:82" s="50" customFormat="1">
      <c r="A340" s="45"/>
      <c r="B340" s="49"/>
      <c r="C340" s="84"/>
      <c r="D340" s="76"/>
      <c r="F340" s="48"/>
      <c r="G340" s="47"/>
      <c r="H340" s="55"/>
      <c r="I340" s="55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</row>
    <row r="341" spans="1:82" s="50" customFormat="1">
      <c r="A341" s="45"/>
      <c r="B341" s="49"/>
      <c r="C341" s="84"/>
      <c r="D341" s="76"/>
      <c r="F341" s="48"/>
      <c r="G341" s="47"/>
      <c r="H341" s="55"/>
      <c r="I341" s="55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</row>
    <row r="342" spans="1:82" s="50" customFormat="1">
      <c r="A342" s="45"/>
      <c r="B342" s="49"/>
      <c r="C342" s="84"/>
      <c r="D342" s="76"/>
      <c r="F342" s="48"/>
      <c r="G342" s="47"/>
      <c r="H342" s="55"/>
      <c r="I342" s="55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</row>
    <row r="343" spans="1:82" s="50" customFormat="1">
      <c r="A343" s="45"/>
      <c r="B343" s="49"/>
      <c r="C343" s="84"/>
      <c r="D343" s="76"/>
      <c r="F343" s="48"/>
      <c r="G343" s="47"/>
      <c r="H343" s="55"/>
      <c r="I343" s="55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</row>
    <row r="344" spans="1:82" s="50" customFormat="1">
      <c r="A344" s="45"/>
      <c r="B344" s="49"/>
      <c r="C344" s="84"/>
      <c r="D344" s="76"/>
      <c r="F344" s="48"/>
      <c r="G344" s="47"/>
      <c r="H344" s="55"/>
      <c r="I344" s="55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</row>
    <row r="345" spans="1:82" s="50" customFormat="1">
      <c r="A345" s="45"/>
      <c r="B345" s="49"/>
      <c r="C345" s="84"/>
      <c r="D345" s="76"/>
      <c r="F345" s="48"/>
      <c r="G345" s="47"/>
      <c r="H345" s="55"/>
      <c r="I345" s="55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</row>
    <row r="346" spans="1:82" s="50" customFormat="1">
      <c r="A346" s="45"/>
      <c r="B346" s="49"/>
      <c r="C346" s="84"/>
      <c r="D346" s="76"/>
      <c r="F346" s="48"/>
      <c r="G346" s="47"/>
      <c r="H346" s="55"/>
      <c r="I346" s="55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</row>
    <row r="347" spans="1:82" s="50" customFormat="1">
      <c r="A347" s="45"/>
      <c r="B347" s="49"/>
      <c r="C347" s="84"/>
      <c r="D347" s="76"/>
      <c r="F347" s="48"/>
      <c r="G347" s="47"/>
      <c r="H347" s="55"/>
      <c r="I347" s="55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</row>
    <row r="348" spans="1:82" s="50" customFormat="1">
      <c r="A348" s="45"/>
      <c r="B348" s="49"/>
      <c r="C348" s="84"/>
      <c r="D348" s="76"/>
      <c r="F348" s="48"/>
      <c r="G348" s="47"/>
      <c r="H348" s="55"/>
      <c r="I348" s="55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</row>
    <row r="349" spans="1:82" s="50" customFormat="1">
      <c r="A349" s="45"/>
      <c r="B349" s="49"/>
      <c r="C349" s="84"/>
      <c r="D349" s="76"/>
      <c r="F349" s="48"/>
      <c r="G349" s="47"/>
      <c r="H349" s="55"/>
      <c r="I349" s="55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</row>
    <row r="350" spans="1:82" s="50" customFormat="1">
      <c r="A350" s="45"/>
      <c r="B350" s="49"/>
      <c r="C350" s="84"/>
      <c r="D350" s="76"/>
      <c r="F350" s="48"/>
      <c r="G350" s="47"/>
      <c r="H350" s="55"/>
      <c r="I350" s="55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</row>
    <row r="351" spans="1:82" s="50" customFormat="1">
      <c r="A351" s="45"/>
      <c r="B351" s="49"/>
      <c r="C351" s="84"/>
      <c r="D351" s="76"/>
      <c r="F351" s="48"/>
      <c r="G351" s="47"/>
      <c r="H351" s="55"/>
      <c r="I351" s="55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</row>
    <row r="352" spans="1:82" s="50" customFormat="1">
      <c r="A352" s="45"/>
      <c r="B352" s="49"/>
      <c r="C352" s="84"/>
      <c r="D352" s="76"/>
      <c r="F352" s="48"/>
      <c r="G352" s="47"/>
      <c r="H352" s="55"/>
      <c r="I352" s="55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</row>
    <row r="353" spans="1:82" s="50" customFormat="1">
      <c r="A353" s="45"/>
      <c r="B353" s="49"/>
      <c r="C353" s="84"/>
      <c r="D353" s="76"/>
      <c r="F353" s="48"/>
      <c r="G353" s="47"/>
      <c r="H353" s="55"/>
      <c r="I353" s="55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</row>
    <row r="354" spans="1:82" s="50" customFormat="1">
      <c r="A354" s="45"/>
      <c r="B354" s="49"/>
      <c r="C354" s="84"/>
      <c r="D354" s="76"/>
      <c r="F354" s="48"/>
      <c r="G354" s="47"/>
      <c r="H354" s="55"/>
      <c r="I354" s="55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</row>
    <row r="355" spans="1:82" s="50" customFormat="1">
      <c r="A355" s="45"/>
      <c r="B355" s="49"/>
      <c r="C355" s="84"/>
      <c r="D355" s="76"/>
      <c r="F355" s="48"/>
      <c r="G355" s="47"/>
      <c r="H355" s="55"/>
      <c r="I355" s="55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</row>
    <row r="356" spans="1:82" s="50" customFormat="1">
      <c r="A356" s="45"/>
      <c r="B356" s="49"/>
      <c r="C356" s="84"/>
      <c r="D356" s="76"/>
      <c r="F356" s="48"/>
      <c r="G356" s="47"/>
      <c r="H356" s="55"/>
      <c r="I356" s="55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</row>
    <row r="357" spans="1:82" s="50" customFormat="1">
      <c r="A357" s="45"/>
      <c r="B357" s="49"/>
      <c r="C357" s="84"/>
      <c r="D357" s="76"/>
      <c r="F357" s="48"/>
      <c r="G357" s="47"/>
      <c r="H357" s="55"/>
      <c r="I357" s="55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</row>
    <row r="358" spans="1:82" s="50" customFormat="1">
      <c r="A358" s="45"/>
      <c r="B358" s="49"/>
      <c r="C358" s="84"/>
      <c r="D358" s="76"/>
      <c r="F358" s="48"/>
      <c r="G358" s="47"/>
      <c r="H358" s="55"/>
      <c r="I358" s="55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</row>
    <row r="359" spans="1:82" s="50" customFormat="1">
      <c r="A359" s="45"/>
      <c r="B359" s="49"/>
      <c r="C359" s="84"/>
      <c r="D359" s="76"/>
      <c r="F359" s="48"/>
      <c r="G359" s="47"/>
      <c r="H359" s="55"/>
      <c r="I359" s="55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</row>
    <row r="360" spans="1:82" s="50" customFormat="1">
      <c r="A360" s="45"/>
      <c r="B360" s="49"/>
      <c r="C360" s="84"/>
      <c r="D360" s="76"/>
      <c r="F360" s="48"/>
      <c r="G360" s="47"/>
      <c r="H360" s="55"/>
      <c r="I360" s="55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</row>
    <row r="361" spans="1:82" s="50" customFormat="1">
      <c r="A361" s="45"/>
      <c r="B361" s="49"/>
      <c r="C361" s="84"/>
      <c r="D361" s="76"/>
      <c r="F361" s="48"/>
      <c r="G361" s="47"/>
      <c r="H361" s="55"/>
      <c r="I361" s="55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</row>
    <row r="362" spans="1:82" s="50" customFormat="1">
      <c r="A362" s="45"/>
      <c r="B362" s="49"/>
      <c r="C362" s="84"/>
      <c r="D362" s="76"/>
      <c r="F362" s="48"/>
      <c r="G362" s="47"/>
      <c r="H362" s="55"/>
      <c r="I362" s="55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</row>
    <row r="363" spans="1:82" s="50" customFormat="1">
      <c r="A363" s="45"/>
      <c r="B363" s="49"/>
      <c r="C363" s="84"/>
      <c r="D363" s="76"/>
      <c r="F363" s="48"/>
      <c r="G363" s="47"/>
      <c r="H363" s="55"/>
      <c r="I363" s="55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</row>
    <row r="364" spans="1:82" s="50" customFormat="1">
      <c r="A364" s="45"/>
      <c r="B364" s="49"/>
      <c r="C364" s="84"/>
      <c r="D364" s="76"/>
      <c r="F364" s="48"/>
      <c r="G364" s="47"/>
      <c r="H364" s="55"/>
      <c r="I364" s="55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</row>
    <row r="365" spans="1:82" s="50" customFormat="1">
      <c r="A365" s="45"/>
      <c r="B365" s="49"/>
      <c r="C365" s="84"/>
      <c r="D365" s="76"/>
      <c r="F365" s="48"/>
      <c r="G365" s="47"/>
      <c r="H365" s="55"/>
      <c r="I365" s="55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</row>
    <row r="366" spans="1:82" s="50" customFormat="1">
      <c r="A366" s="45"/>
      <c r="B366" s="49"/>
      <c r="C366" s="84"/>
      <c r="D366" s="76"/>
      <c r="F366" s="48"/>
      <c r="G366" s="47"/>
      <c r="H366" s="55"/>
      <c r="I366" s="55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</row>
    <row r="367" spans="1:82" s="50" customFormat="1">
      <c r="A367" s="45"/>
      <c r="B367" s="49"/>
      <c r="C367" s="84"/>
      <c r="D367" s="76"/>
      <c r="F367" s="48"/>
      <c r="G367" s="47"/>
      <c r="H367" s="55"/>
      <c r="I367" s="55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</row>
    <row r="368" spans="1:82" s="50" customFormat="1">
      <c r="A368" s="45"/>
      <c r="B368" s="49"/>
      <c r="C368" s="84"/>
      <c r="D368" s="76"/>
      <c r="F368" s="48"/>
      <c r="G368" s="47"/>
      <c r="H368" s="55"/>
      <c r="I368" s="55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</row>
    <row r="369" spans="1:82" s="50" customFormat="1">
      <c r="A369" s="45"/>
      <c r="B369" s="49"/>
      <c r="C369" s="84"/>
      <c r="D369" s="76"/>
      <c r="F369" s="48"/>
      <c r="G369" s="47"/>
      <c r="H369" s="55"/>
      <c r="I369" s="55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</row>
    <row r="370" spans="1:82" s="50" customFormat="1">
      <c r="A370" s="45"/>
      <c r="B370" s="49"/>
      <c r="C370" s="84"/>
      <c r="D370" s="76"/>
      <c r="F370" s="48"/>
      <c r="G370" s="47"/>
      <c r="H370" s="55"/>
      <c r="I370" s="55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</row>
    <row r="371" spans="1:82" s="50" customFormat="1">
      <c r="A371" s="45"/>
      <c r="B371" s="49"/>
      <c r="C371" s="84"/>
      <c r="D371" s="76"/>
      <c r="F371" s="48"/>
      <c r="G371" s="47"/>
      <c r="H371" s="55"/>
      <c r="I371" s="55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</row>
    <row r="372" spans="1:82" s="50" customFormat="1">
      <c r="A372" s="45"/>
      <c r="B372" s="49"/>
      <c r="C372" s="84"/>
      <c r="D372" s="76"/>
      <c r="F372" s="48"/>
      <c r="G372" s="47"/>
      <c r="H372" s="55"/>
      <c r="I372" s="55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</row>
    <row r="373" spans="1:82" s="50" customFormat="1">
      <c r="A373" s="45"/>
      <c r="B373" s="49"/>
      <c r="C373" s="84"/>
      <c r="D373" s="76"/>
      <c r="F373" s="48"/>
      <c r="G373" s="47"/>
      <c r="H373" s="55"/>
      <c r="I373" s="55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</row>
    <row r="374" spans="1:82" s="50" customFormat="1">
      <c r="A374" s="45"/>
      <c r="B374" s="49"/>
      <c r="C374" s="84"/>
      <c r="D374" s="76"/>
      <c r="F374" s="48"/>
      <c r="G374" s="47"/>
      <c r="H374" s="55"/>
      <c r="I374" s="55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</row>
    <row r="375" spans="1:82" s="50" customFormat="1">
      <c r="A375" s="45"/>
      <c r="B375" s="49"/>
      <c r="C375" s="84"/>
      <c r="D375" s="76"/>
      <c r="F375" s="48"/>
      <c r="G375" s="47"/>
      <c r="H375" s="55"/>
      <c r="I375" s="55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</row>
    <row r="376" spans="1:82" s="50" customFormat="1">
      <c r="A376" s="45"/>
      <c r="B376" s="49"/>
      <c r="C376" s="84"/>
      <c r="D376" s="76"/>
      <c r="F376" s="48"/>
      <c r="G376" s="47"/>
      <c r="H376" s="55"/>
      <c r="I376" s="55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</row>
    <row r="377" spans="1:82" s="50" customFormat="1">
      <c r="A377" s="45"/>
      <c r="B377" s="49"/>
      <c r="C377" s="84"/>
      <c r="D377" s="76"/>
      <c r="F377" s="48"/>
      <c r="G377" s="47"/>
      <c r="H377" s="55"/>
      <c r="I377" s="55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</row>
    <row r="378" spans="1:82" s="50" customFormat="1">
      <c r="A378" s="45"/>
      <c r="B378" s="49"/>
      <c r="C378" s="84"/>
      <c r="D378" s="76"/>
      <c r="F378" s="48"/>
      <c r="G378" s="47"/>
      <c r="H378" s="55"/>
      <c r="I378" s="55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</row>
    <row r="379" spans="1:82" s="50" customFormat="1">
      <c r="A379" s="45"/>
      <c r="B379" s="49"/>
      <c r="C379" s="84"/>
      <c r="D379" s="76"/>
      <c r="F379" s="48"/>
      <c r="G379" s="47"/>
      <c r="H379" s="55"/>
      <c r="I379" s="55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</row>
    <row r="380" spans="1:82" s="50" customFormat="1">
      <c r="A380" s="45"/>
      <c r="B380" s="49"/>
      <c r="C380" s="84"/>
      <c r="D380" s="76"/>
      <c r="F380" s="48"/>
      <c r="G380" s="47"/>
      <c r="H380" s="55"/>
      <c r="I380" s="55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</row>
    <row r="381" spans="1:82" s="50" customFormat="1">
      <c r="A381" s="45"/>
      <c r="B381" s="49"/>
      <c r="C381" s="84"/>
      <c r="D381" s="76"/>
      <c r="F381" s="48"/>
      <c r="G381" s="47"/>
      <c r="H381" s="55"/>
      <c r="I381" s="55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</row>
    <row r="382" spans="1:82" s="50" customFormat="1">
      <c r="A382" s="45"/>
      <c r="B382" s="49"/>
      <c r="C382" s="84"/>
      <c r="D382" s="76"/>
      <c r="F382" s="48"/>
      <c r="G382" s="47"/>
      <c r="H382" s="55"/>
      <c r="I382" s="55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</row>
    <row r="383" spans="1:82" s="50" customFormat="1">
      <c r="A383" s="45"/>
      <c r="B383" s="49"/>
      <c r="C383" s="84"/>
      <c r="D383" s="76"/>
      <c r="F383" s="48"/>
      <c r="G383" s="47"/>
      <c r="H383" s="55"/>
      <c r="I383" s="55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</row>
    <row r="384" spans="1:82" s="50" customFormat="1">
      <c r="A384" s="45"/>
      <c r="B384" s="49"/>
      <c r="C384" s="84"/>
      <c r="D384" s="76"/>
      <c r="F384" s="48"/>
      <c r="G384" s="47"/>
      <c r="H384" s="55"/>
      <c r="I384" s="55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</row>
    <row r="385" spans="1:82" s="50" customFormat="1">
      <c r="A385" s="45"/>
      <c r="B385" s="49"/>
      <c r="C385" s="84"/>
      <c r="D385" s="76"/>
      <c r="F385" s="48"/>
      <c r="G385" s="47"/>
      <c r="H385" s="55"/>
      <c r="I385" s="55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</row>
    <row r="386" spans="1:82" s="50" customFormat="1">
      <c r="A386" s="45"/>
      <c r="B386" s="49"/>
      <c r="C386" s="84"/>
      <c r="D386" s="76"/>
      <c r="F386" s="48"/>
      <c r="G386" s="47"/>
      <c r="H386" s="55"/>
      <c r="I386" s="55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</row>
    <row r="387" spans="1:82" s="50" customFormat="1">
      <c r="A387" s="45"/>
      <c r="B387" s="49"/>
      <c r="C387" s="84"/>
      <c r="D387" s="76"/>
      <c r="F387" s="48"/>
      <c r="G387" s="47"/>
      <c r="H387" s="55"/>
      <c r="I387" s="55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</row>
    <row r="388" spans="1:82" s="50" customFormat="1">
      <c r="A388" s="45"/>
      <c r="B388" s="49"/>
      <c r="C388" s="84"/>
      <c r="D388" s="76"/>
      <c r="F388" s="48"/>
      <c r="G388" s="47"/>
      <c r="H388" s="55"/>
      <c r="I388" s="55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</row>
    <row r="389" spans="1:82" s="50" customFormat="1">
      <c r="A389" s="45"/>
      <c r="B389" s="49"/>
      <c r="C389" s="84"/>
      <c r="D389" s="76"/>
      <c r="F389" s="48"/>
      <c r="G389" s="47"/>
      <c r="H389" s="55"/>
      <c r="I389" s="55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</row>
    <row r="390" spans="1:82" s="50" customFormat="1">
      <c r="A390" s="45"/>
      <c r="B390" s="49"/>
      <c r="C390" s="84"/>
      <c r="D390" s="76"/>
      <c r="F390" s="48"/>
      <c r="G390" s="47"/>
      <c r="H390" s="55"/>
      <c r="I390" s="55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</row>
    <row r="391" spans="1:82" s="50" customFormat="1">
      <c r="A391" s="45"/>
      <c r="B391" s="49"/>
      <c r="C391" s="84"/>
      <c r="D391" s="76"/>
      <c r="F391" s="48"/>
      <c r="G391" s="47"/>
      <c r="H391" s="55"/>
      <c r="I391" s="55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</row>
    <row r="392" spans="1:82" s="50" customFormat="1">
      <c r="A392" s="45"/>
      <c r="B392" s="49"/>
      <c r="C392" s="84"/>
      <c r="D392" s="76"/>
      <c r="F392" s="48"/>
      <c r="G392" s="47"/>
      <c r="H392" s="55"/>
      <c r="I392" s="55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</row>
    <row r="393" spans="1:82" s="50" customFormat="1">
      <c r="A393" s="45"/>
      <c r="B393" s="49"/>
      <c r="C393" s="84"/>
      <c r="D393" s="76"/>
      <c r="F393" s="48"/>
      <c r="G393" s="47"/>
      <c r="H393" s="55"/>
      <c r="I393" s="55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</row>
    <row r="394" spans="1:82" s="50" customFormat="1">
      <c r="A394" s="45"/>
      <c r="B394" s="49"/>
      <c r="C394" s="84"/>
      <c r="D394" s="76"/>
      <c r="F394" s="48"/>
      <c r="G394" s="47"/>
      <c r="H394" s="55"/>
      <c r="I394" s="55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</row>
    <row r="395" spans="1:82" s="50" customFormat="1">
      <c r="A395" s="45"/>
      <c r="B395" s="49"/>
      <c r="C395" s="84"/>
      <c r="D395" s="76"/>
      <c r="F395" s="48"/>
      <c r="G395" s="47"/>
      <c r="H395" s="55"/>
      <c r="I395" s="55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</row>
    <row r="396" spans="1:82" s="50" customFormat="1">
      <c r="A396" s="45"/>
      <c r="B396" s="49"/>
      <c r="C396" s="84"/>
      <c r="D396" s="76"/>
      <c r="F396" s="48"/>
      <c r="G396" s="47"/>
      <c r="H396" s="55"/>
      <c r="I396" s="55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</row>
    <row r="397" spans="1:82" s="50" customFormat="1">
      <c r="A397" s="45"/>
      <c r="B397" s="49"/>
      <c r="C397" s="84"/>
      <c r="D397" s="76"/>
      <c r="F397" s="48"/>
      <c r="G397" s="47"/>
      <c r="H397" s="55"/>
      <c r="I397" s="55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</row>
    <row r="398" spans="1:82" s="50" customFormat="1">
      <c r="A398" s="45"/>
      <c r="B398" s="49"/>
      <c r="C398" s="84"/>
      <c r="D398" s="76"/>
      <c r="F398" s="48"/>
      <c r="G398" s="47"/>
      <c r="H398" s="55"/>
      <c r="I398" s="55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</row>
    <row r="399" spans="1:82" s="50" customFormat="1">
      <c r="A399" s="45"/>
      <c r="B399" s="49"/>
      <c r="C399" s="84"/>
      <c r="D399" s="76"/>
      <c r="F399" s="48"/>
      <c r="G399" s="47"/>
      <c r="H399" s="55"/>
      <c r="I399" s="55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</row>
    <row r="400" spans="1:82" s="50" customFormat="1">
      <c r="A400" s="45"/>
      <c r="B400" s="49"/>
      <c r="C400" s="84"/>
      <c r="D400" s="76"/>
      <c r="F400" s="48"/>
      <c r="G400" s="47"/>
      <c r="H400" s="55"/>
      <c r="I400" s="55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  <c r="BS400" s="51"/>
      <c r="BT400" s="51"/>
      <c r="BU400" s="51"/>
      <c r="BV400" s="51"/>
      <c r="BW400" s="51"/>
      <c r="BX400" s="51"/>
      <c r="BY400" s="51"/>
      <c r="BZ400" s="51"/>
      <c r="CA400" s="51"/>
      <c r="CB400" s="51"/>
      <c r="CC400" s="51"/>
      <c r="CD400" s="51"/>
    </row>
    <row r="401" spans="1:82" s="50" customFormat="1">
      <c r="A401" s="45"/>
      <c r="B401" s="49"/>
      <c r="C401" s="84"/>
      <c r="D401" s="76"/>
      <c r="F401" s="48"/>
      <c r="G401" s="47"/>
      <c r="H401" s="55"/>
      <c r="I401" s="55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</row>
    <row r="402" spans="1:82" s="50" customFormat="1">
      <c r="A402" s="45"/>
      <c r="B402" s="49"/>
      <c r="C402" s="84"/>
      <c r="D402" s="76"/>
      <c r="F402" s="48"/>
      <c r="G402" s="47"/>
      <c r="H402" s="55"/>
      <c r="I402" s="55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</row>
    <row r="403" spans="1:82" s="50" customFormat="1">
      <c r="A403" s="45"/>
      <c r="B403" s="49"/>
      <c r="C403" s="84"/>
      <c r="D403" s="76"/>
      <c r="F403" s="48"/>
      <c r="G403" s="47"/>
      <c r="H403" s="55"/>
      <c r="I403" s="55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  <c r="BS403" s="51"/>
      <c r="BT403" s="51"/>
      <c r="BU403" s="51"/>
      <c r="BV403" s="51"/>
      <c r="BW403" s="51"/>
      <c r="BX403" s="51"/>
      <c r="BY403" s="51"/>
      <c r="BZ403" s="51"/>
      <c r="CA403" s="51"/>
      <c r="CB403" s="51"/>
      <c r="CC403" s="51"/>
      <c r="CD403" s="51"/>
    </row>
    <row r="404" spans="1:82" s="50" customFormat="1">
      <c r="A404" s="45"/>
      <c r="B404" s="49"/>
      <c r="C404" s="84"/>
      <c r="D404" s="76"/>
      <c r="F404" s="48"/>
      <c r="G404" s="47"/>
      <c r="H404" s="55"/>
      <c r="I404" s="55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  <c r="BS404" s="51"/>
      <c r="BT404" s="51"/>
      <c r="BU404" s="51"/>
      <c r="BV404" s="51"/>
      <c r="BW404" s="51"/>
      <c r="BX404" s="51"/>
      <c r="BY404" s="51"/>
      <c r="BZ404" s="51"/>
      <c r="CA404" s="51"/>
      <c r="CB404" s="51"/>
      <c r="CC404" s="51"/>
      <c r="CD404" s="51"/>
    </row>
    <row r="405" spans="1:82" s="50" customFormat="1">
      <c r="A405" s="45"/>
      <c r="B405" s="49"/>
      <c r="C405" s="84"/>
      <c r="D405" s="76"/>
      <c r="F405" s="48"/>
      <c r="G405" s="47"/>
      <c r="H405" s="55"/>
      <c r="I405" s="55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  <c r="BS405" s="51"/>
      <c r="BT405" s="51"/>
      <c r="BU405" s="51"/>
      <c r="BV405" s="51"/>
      <c r="BW405" s="51"/>
      <c r="BX405" s="51"/>
      <c r="BY405" s="51"/>
      <c r="BZ405" s="51"/>
      <c r="CA405" s="51"/>
      <c r="CB405" s="51"/>
      <c r="CC405" s="51"/>
      <c r="CD405" s="51"/>
    </row>
    <row r="406" spans="1:82" s="50" customFormat="1">
      <c r="A406" s="45"/>
      <c r="B406" s="49"/>
      <c r="C406" s="84"/>
      <c r="D406" s="76"/>
      <c r="F406" s="48"/>
      <c r="G406" s="47"/>
      <c r="H406" s="55"/>
      <c r="I406" s="55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</row>
    <row r="407" spans="1:82" s="50" customFormat="1">
      <c r="A407" s="45"/>
      <c r="B407" s="49"/>
      <c r="C407" s="84"/>
      <c r="D407" s="76"/>
      <c r="F407" s="48"/>
      <c r="G407" s="47"/>
      <c r="H407" s="55"/>
      <c r="I407" s="55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</row>
    <row r="408" spans="1:82" s="50" customFormat="1">
      <c r="A408" s="45"/>
      <c r="B408" s="49"/>
      <c r="C408" s="84"/>
      <c r="D408" s="76"/>
      <c r="F408" s="48"/>
      <c r="G408" s="47"/>
      <c r="H408" s="55"/>
      <c r="I408" s="55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</row>
    <row r="409" spans="1:82" s="50" customFormat="1">
      <c r="A409" s="45"/>
      <c r="B409" s="49"/>
      <c r="C409" s="84"/>
      <c r="D409" s="76"/>
      <c r="F409" s="48"/>
      <c r="G409" s="47"/>
      <c r="H409" s="55"/>
      <c r="I409" s="55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</row>
    <row r="410" spans="1:82" s="50" customFormat="1">
      <c r="A410" s="45"/>
      <c r="B410" s="49"/>
      <c r="C410" s="84"/>
      <c r="D410" s="76"/>
      <c r="F410" s="48"/>
      <c r="G410" s="47"/>
      <c r="H410" s="55"/>
      <c r="I410" s="55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</row>
    <row r="411" spans="1:82" s="50" customFormat="1">
      <c r="A411" s="45"/>
      <c r="B411" s="49"/>
      <c r="C411" s="84"/>
      <c r="D411" s="76"/>
      <c r="F411" s="48"/>
      <c r="G411" s="47"/>
      <c r="H411" s="55"/>
      <c r="I411" s="55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</row>
    <row r="412" spans="1:82" s="50" customFormat="1">
      <c r="A412" s="45"/>
      <c r="B412" s="49"/>
      <c r="C412" s="84"/>
      <c r="D412" s="76"/>
      <c r="F412" s="48"/>
      <c r="G412" s="47"/>
      <c r="H412" s="55"/>
      <c r="I412" s="55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</row>
    <row r="413" spans="1:82" s="50" customFormat="1">
      <c r="A413" s="45"/>
      <c r="B413" s="49"/>
      <c r="C413" s="84"/>
      <c r="D413" s="76"/>
      <c r="F413" s="48"/>
      <c r="G413" s="47"/>
      <c r="H413" s="55"/>
      <c r="I413" s="55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1"/>
      <c r="BT413" s="51"/>
      <c r="BU413" s="51"/>
      <c r="BV413" s="51"/>
      <c r="BW413" s="51"/>
      <c r="BX413" s="51"/>
      <c r="BY413" s="51"/>
      <c r="BZ413" s="51"/>
      <c r="CA413" s="51"/>
      <c r="CB413" s="51"/>
      <c r="CC413" s="51"/>
      <c r="CD413" s="51"/>
    </row>
    <row r="414" spans="1:82" s="50" customFormat="1">
      <c r="A414" s="45"/>
      <c r="B414" s="49"/>
      <c r="C414" s="84"/>
      <c r="D414" s="76"/>
      <c r="F414" s="48"/>
      <c r="G414" s="47"/>
      <c r="H414" s="55"/>
      <c r="I414" s="55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  <c r="BS414" s="51"/>
      <c r="BT414" s="51"/>
      <c r="BU414" s="51"/>
      <c r="BV414" s="51"/>
      <c r="BW414" s="51"/>
      <c r="BX414" s="51"/>
      <c r="BY414" s="51"/>
      <c r="BZ414" s="51"/>
      <c r="CA414" s="51"/>
      <c r="CB414" s="51"/>
      <c r="CC414" s="51"/>
      <c r="CD414" s="51"/>
    </row>
    <row r="415" spans="1:82" s="50" customFormat="1">
      <c r="A415" s="45"/>
      <c r="B415" s="49"/>
      <c r="C415" s="84"/>
      <c r="D415" s="76"/>
      <c r="F415" s="48"/>
      <c r="G415" s="47"/>
      <c r="H415" s="55"/>
      <c r="I415" s="55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1"/>
    </row>
    <row r="416" spans="1:82" s="50" customFormat="1">
      <c r="A416" s="45"/>
      <c r="B416" s="49"/>
      <c r="C416" s="84"/>
      <c r="D416" s="76"/>
      <c r="F416" s="48"/>
      <c r="G416" s="47"/>
      <c r="H416" s="55"/>
      <c r="I416" s="55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</row>
    <row r="417" spans="1:82" s="50" customFormat="1">
      <c r="A417" s="45"/>
      <c r="B417" s="49"/>
      <c r="C417" s="84"/>
      <c r="D417" s="76"/>
      <c r="F417" s="48"/>
      <c r="G417" s="47"/>
      <c r="H417" s="55"/>
      <c r="I417" s="55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  <c r="BS417" s="51"/>
      <c r="BT417" s="51"/>
      <c r="BU417" s="51"/>
      <c r="BV417" s="51"/>
      <c r="BW417" s="51"/>
      <c r="BX417" s="51"/>
      <c r="BY417" s="51"/>
      <c r="BZ417" s="51"/>
      <c r="CA417" s="51"/>
      <c r="CB417" s="51"/>
      <c r="CC417" s="51"/>
      <c r="CD417" s="51"/>
    </row>
    <row r="418" spans="1:82" s="50" customFormat="1">
      <c r="A418" s="45"/>
      <c r="B418" s="49"/>
      <c r="C418" s="84"/>
      <c r="D418" s="76"/>
      <c r="F418" s="48"/>
      <c r="G418" s="47"/>
      <c r="H418" s="55"/>
      <c r="I418" s="55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1"/>
      <c r="BT418" s="51"/>
      <c r="BU418" s="51"/>
      <c r="BV418" s="51"/>
      <c r="BW418" s="51"/>
      <c r="BX418" s="51"/>
      <c r="BY418" s="51"/>
      <c r="BZ418" s="51"/>
      <c r="CA418" s="51"/>
      <c r="CB418" s="51"/>
      <c r="CC418" s="51"/>
      <c r="CD418" s="51"/>
    </row>
    <row r="419" spans="1:82" s="50" customFormat="1">
      <c r="A419" s="45"/>
      <c r="B419" s="49"/>
      <c r="C419" s="84"/>
      <c r="D419" s="76"/>
      <c r="F419" s="48"/>
      <c r="G419" s="47"/>
      <c r="H419" s="55"/>
      <c r="I419" s="55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1"/>
      <c r="BT419" s="51"/>
      <c r="BU419" s="51"/>
      <c r="BV419" s="51"/>
      <c r="BW419" s="51"/>
      <c r="BX419" s="51"/>
      <c r="BY419" s="51"/>
      <c r="BZ419" s="51"/>
      <c r="CA419" s="51"/>
      <c r="CB419" s="51"/>
      <c r="CC419" s="51"/>
      <c r="CD419" s="51"/>
    </row>
    <row r="420" spans="1:82" s="50" customFormat="1">
      <c r="A420" s="45"/>
      <c r="B420" s="49"/>
      <c r="C420" s="84"/>
      <c r="D420" s="76"/>
      <c r="F420" s="48"/>
      <c r="G420" s="47"/>
      <c r="H420" s="55"/>
      <c r="I420" s="55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</row>
    <row r="421" spans="1:82" s="50" customFormat="1">
      <c r="A421" s="45"/>
      <c r="B421" s="49"/>
      <c r="C421" s="84"/>
      <c r="D421" s="76"/>
      <c r="F421" s="48"/>
      <c r="G421" s="47"/>
      <c r="H421" s="55"/>
      <c r="I421" s="55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W421" s="51"/>
      <c r="BX421" s="51"/>
      <c r="BY421" s="51"/>
      <c r="BZ421" s="51"/>
      <c r="CA421" s="51"/>
      <c r="CB421" s="51"/>
      <c r="CC421" s="51"/>
      <c r="CD421" s="51"/>
    </row>
    <row r="422" spans="1:82" s="50" customFormat="1">
      <c r="A422" s="45"/>
      <c r="B422" s="49"/>
      <c r="C422" s="84"/>
      <c r="D422" s="76"/>
      <c r="F422" s="48"/>
      <c r="G422" s="47"/>
      <c r="H422" s="55"/>
      <c r="I422" s="55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</row>
    <row r="423" spans="1:82" s="50" customFormat="1">
      <c r="A423" s="45"/>
      <c r="B423" s="49"/>
      <c r="C423" s="84"/>
      <c r="D423" s="76"/>
      <c r="F423" s="48"/>
      <c r="G423" s="47"/>
      <c r="H423" s="55"/>
      <c r="I423" s="55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</row>
    <row r="424" spans="1:82" s="50" customFormat="1">
      <c r="A424" s="45"/>
      <c r="B424" s="49"/>
      <c r="C424" s="84"/>
      <c r="D424" s="76"/>
      <c r="F424" s="48"/>
      <c r="G424" s="47"/>
      <c r="H424" s="55"/>
      <c r="I424" s="55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1"/>
      <c r="BT424" s="51"/>
      <c r="BU424" s="51"/>
      <c r="BV424" s="51"/>
      <c r="BW424" s="51"/>
      <c r="BX424" s="51"/>
      <c r="BY424" s="51"/>
      <c r="BZ424" s="51"/>
      <c r="CA424" s="51"/>
      <c r="CB424" s="51"/>
      <c r="CC424" s="51"/>
      <c r="CD424" s="51"/>
    </row>
    <row r="425" spans="1:82" s="50" customFormat="1">
      <c r="A425" s="45"/>
      <c r="B425" s="49"/>
      <c r="C425" s="84"/>
      <c r="D425" s="76"/>
      <c r="F425" s="48"/>
      <c r="G425" s="47"/>
      <c r="H425" s="55"/>
      <c r="I425" s="55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51"/>
      <c r="CB425" s="51"/>
      <c r="CC425" s="51"/>
      <c r="CD425" s="51"/>
    </row>
    <row r="426" spans="1:82" s="50" customFormat="1">
      <c r="A426" s="45"/>
      <c r="B426" s="49"/>
      <c r="C426" s="84"/>
      <c r="D426" s="76"/>
      <c r="F426" s="48"/>
      <c r="G426" s="47"/>
      <c r="H426" s="55"/>
      <c r="I426" s="55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51"/>
      <c r="CB426" s="51"/>
      <c r="CC426" s="51"/>
      <c r="CD426" s="51"/>
    </row>
    <row r="427" spans="1:82" s="50" customFormat="1">
      <c r="A427" s="45"/>
      <c r="B427" s="49"/>
      <c r="C427" s="84"/>
      <c r="D427" s="76"/>
      <c r="F427" s="48"/>
      <c r="G427" s="47"/>
      <c r="H427" s="55"/>
      <c r="I427" s="55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</row>
    <row r="428" spans="1:82" s="50" customFormat="1">
      <c r="A428" s="45"/>
      <c r="B428" s="49"/>
      <c r="C428" s="84"/>
      <c r="D428" s="76"/>
      <c r="F428" s="48"/>
      <c r="G428" s="47"/>
      <c r="H428" s="55"/>
      <c r="I428" s="55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1"/>
      <c r="BT428" s="51"/>
      <c r="BU428" s="51"/>
      <c r="BV428" s="51"/>
      <c r="BW428" s="51"/>
      <c r="BX428" s="51"/>
      <c r="BY428" s="51"/>
      <c r="BZ428" s="51"/>
      <c r="CA428" s="51"/>
      <c r="CB428" s="51"/>
      <c r="CC428" s="51"/>
      <c r="CD428" s="51"/>
    </row>
    <row r="429" spans="1:82" s="50" customFormat="1">
      <c r="A429" s="45"/>
      <c r="B429" s="49"/>
      <c r="C429" s="84"/>
      <c r="D429" s="76"/>
      <c r="F429" s="48"/>
      <c r="G429" s="47"/>
      <c r="H429" s="55"/>
      <c r="I429" s="55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  <c r="BS429" s="51"/>
      <c r="BT429" s="51"/>
      <c r="BU429" s="51"/>
      <c r="BV429" s="51"/>
      <c r="BW429" s="51"/>
      <c r="BX429" s="51"/>
      <c r="BY429" s="51"/>
      <c r="BZ429" s="51"/>
      <c r="CA429" s="51"/>
      <c r="CB429" s="51"/>
      <c r="CC429" s="51"/>
      <c r="CD429" s="51"/>
    </row>
    <row r="430" spans="1:82" s="50" customFormat="1">
      <c r="A430" s="45"/>
      <c r="B430" s="49"/>
      <c r="C430" s="84"/>
      <c r="D430" s="76"/>
      <c r="F430" s="48"/>
      <c r="G430" s="47"/>
      <c r="H430" s="55"/>
      <c r="I430" s="55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1"/>
      <c r="BQ430" s="51"/>
      <c r="BR430" s="51"/>
      <c r="BS430" s="51"/>
      <c r="BT430" s="51"/>
      <c r="BU430" s="51"/>
      <c r="BV430" s="51"/>
      <c r="BW430" s="51"/>
      <c r="BX430" s="51"/>
      <c r="BY430" s="51"/>
      <c r="BZ430" s="51"/>
      <c r="CA430" s="51"/>
      <c r="CB430" s="51"/>
      <c r="CC430" s="51"/>
      <c r="CD430" s="51"/>
    </row>
    <row r="431" spans="1:82" s="50" customFormat="1">
      <c r="A431" s="45"/>
      <c r="B431" s="49"/>
      <c r="C431" s="84"/>
      <c r="D431" s="76"/>
      <c r="F431" s="48"/>
      <c r="G431" s="47"/>
      <c r="H431" s="55"/>
      <c r="I431" s="55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1"/>
      <c r="BQ431" s="51"/>
      <c r="BR431" s="51"/>
      <c r="BS431" s="51"/>
      <c r="BT431" s="51"/>
      <c r="BU431" s="51"/>
      <c r="BV431" s="51"/>
      <c r="BW431" s="51"/>
      <c r="BX431" s="51"/>
      <c r="BY431" s="51"/>
      <c r="BZ431" s="51"/>
      <c r="CA431" s="51"/>
      <c r="CB431" s="51"/>
      <c r="CC431" s="51"/>
      <c r="CD431" s="51"/>
    </row>
    <row r="432" spans="1:82" s="50" customFormat="1">
      <c r="A432" s="45"/>
      <c r="B432" s="49"/>
      <c r="C432" s="84"/>
      <c r="D432" s="76"/>
      <c r="F432" s="48"/>
      <c r="G432" s="47"/>
      <c r="H432" s="55"/>
      <c r="I432" s="55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  <c r="BS432" s="51"/>
      <c r="BT432" s="51"/>
      <c r="BU432" s="51"/>
      <c r="BV432" s="51"/>
      <c r="BW432" s="51"/>
      <c r="BX432" s="51"/>
      <c r="BY432" s="51"/>
      <c r="BZ432" s="51"/>
      <c r="CA432" s="51"/>
      <c r="CB432" s="51"/>
      <c r="CC432" s="51"/>
      <c r="CD432" s="51"/>
    </row>
    <row r="433" spans="1:82" s="50" customFormat="1">
      <c r="A433" s="45"/>
      <c r="B433" s="49"/>
      <c r="C433" s="84"/>
      <c r="D433" s="76"/>
      <c r="F433" s="48"/>
      <c r="G433" s="47"/>
      <c r="H433" s="55"/>
      <c r="I433" s="55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1"/>
      <c r="BQ433" s="51"/>
      <c r="BR433" s="51"/>
      <c r="BS433" s="51"/>
      <c r="BT433" s="51"/>
      <c r="BU433" s="51"/>
      <c r="BV433" s="51"/>
      <c r="BW433" s="51"/>
      <c r="BX433" s="51"/>
      <c r="BY433" s="51"/>
      <c r="BZ433" s="51"/>
      <c r="CA433" s="51"/>
      <c r="CB433" s="51"/>
      <c r="CC433" s="51"/>
      <c r="CD433" s="51"/>
    </row>
    <row r="434" spans="1:82" s="50" customFormat="1">
      <c r="A434" s="45"/>
      <c r="B434" s="49"/>
      <c r="C434" s="84"/>
      <c r="D434" s="76"/>
      <c r="F434" s="48"/>
      <c r="G434" s="47"/>
      <c r="H434" s="55"/>
      <c r="I434" s="55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1"/>
      <c r="BQ434" s="51"/>
      <c r="BR434" s="51"/>
      <c r="BS434" s="51"/>
      <c r="BT434" s="51"/>
      <c r="BU434" s="51"/>
      <c r="BV434" s="51"/>
      <c r="BW434" s="51"/>
      <c r="BX434" s="51"/>
      <c r="BY434" s="51"/>
      <c r="BZ434" s="51"/>
      <c r="CA434" s="51"/>
      <c r="CB434" s="51"/>
      <c r="CC434" s="51"/>
      <c r="CD434" s="51"/>
    </row>
    <row r="435" spans="1:82" s="50" customFormat="1">
      <c r="A435" s="45"/>
      <c r="B435" s="49"/>
      <c r="C435" s="84"/>
      <c r="D435" s="76"/>
      <c r="F435" s="48"/>
      <c r="G435" s="47"/>
      <c r="H435" s="55"/>
      <c r="I435" s="55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1"/>
      <c r="BQ435" s="51"/>
      <c r="BR435" s="51"/>
      <c r="BS435" s="51"/>
      <c r="BT435" s="51"/>
      <c r="BU435" s="51"/>
      <c r="BV435" s="51"/>
      <c r="BW435" s="51"/>
      <c r="BX435" s="51"/>
      <c r="BY435" s="51"/>
      <c r="BZ435" s="51"/>
      <c r="CA435" s="51"/>
      <c r="CB435" s="51"/>
      <c r="CC435" s="51"/>
      <c r="CD435" s="51"/>
    </row>
    <row r="436" spans="1:82" s="50" customFormat="1">
      <c r="A436" s="45"/>
      <c r="B436" s="49"/>
      <c r="C436" s="84"/>
      <c r="D436" s="76"/>
      <c r="F436" s="48"/>
      <c r="G436" s="47"/>
      <c r="H436" s="55"/>
      <c r="I436" s="55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1"/>
      <c r="BQ436" s="51"/>
      <c r="BR436" s="51"/>
      <c r="BS436" s="51"/>
      <c r="BT436" s="51"/>
      <c r="BU436" s="51"/>
      <c r="BV436" s="51"/>
      <c r="BW436" s="51"/>
      <c r="BX436" s="51"/>
      <c r="BY436" s="51"/>
      <c r="BZ436" s="51"/>
      <c r="CA436" s="51"/>
      <c r="CB436" s="51"/>
      <c r="CC436" s="51"/>
      <c r="CD436" s="51"/>
    </row>
    <row r="437" spans="1:82" s="50" customFormat="1">
      <c r="A437" s="45"/>
      <c r="B437" s="49"/>
      <c r="C437" s="84"/>
      <c r="D437" s="76"/>
      <c r="F437" s="48"/>
      <c r="G437" s="47"/>
      <c r="H437" s="55"/>
      <c r="I437" s="55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1"/>
      <c r="BQ437" s="51"/>
      <c r="BR437" s="51"/>
      <c r="BS437" s="51"/>
      <c r="BT437" s="51"/>
      <c r="BU437" s="51"/>
      <c r="BV437" s="51"/>
      <c r="BW437" s="51"/>
      <c r="BX437" s="51"/>
      <c r="BY437" s="51"/>
      <c r="BZ437" s="51"/>
      <c r="CA437" s="51"/>
      <c r="CB437" s="51"/>
      <c r="CC437" s="51"/>
      <c r="CD437" s="51"/>
    </row>
    <row r="438" spans="1:82" s="50" customFormat="1">
      <c r="A438" s="45"/>
      <c r="B438" s="49"/>
      <c r="C438" s="84"/>
      <c r="D438" s="76"/>
      <c r="F438" s="48"/>
      <c r="G438" s="47"/>
      <c r="H438" s="55"/>
      <c r="I438" s="55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  <c r="BS438" s="51"/>
      <c r="BT438" s="51"/>
      <c r="BU438" s="51"/>
      <c r="BV438" s="51"/>
      <c r="BW438" s="51"/>
      <c r="BX438" s="51"/>
      <c r="BY438" s="51"/>
      <c r="BZ438" s="51"/>
      <c r="CA438" s="51"/>
      <c r="CB438" s="51"/>
      <c r="CC438" s="51"/>
      <c r="CD438" s="51"/>
    </row>
    <row r="439" spans="1:82" s="50" customFormat="1">
      <c r="A439" s="45"/>
      <c r="B439" s="49"/>
      <c r="C439" s="84"/>
      <c r="D439" s="76"/>
      <c r="F439" s="48"/>
      <c r="G439" s="47"/>
      <c r="H439" s="55"/>
      <c r="I439" s="55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1"/>
      <c r="BT439" s="51"/>
      <c r="BU439" s="51"/>
      <c r="BV439" s="51"/>
      <c r="BW439" s="51"/>
      <c r="BX439" s="51"/>
      <c r="BY439" s="51"/>
      <c r="BZ439" s="51"/>
      <c r="CA439" s="51"/>
      <c r="CB439" s="51"/>
      <c r="CC439" s="51"/>
      <c r="CD439" s="51"/>
    </row>
    <row r="440" spans="1:82" s="50" customFormat="1">
      <c r="A440" s="45"/>
      <c r="B440" s="49"/>
      <c r="C440" s="84"/>
      <c r="D440" s="76"/>
      <c r="F440" s="48"/>
      <c r="G440" s="47"/>
      <c r="H440" s="55"/>
      <c r="I440" s="55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  <c r="BS440" s="51"/>
      <c r="BT440" s="51"/>
      <c r="BU440" s="51"/>
      <c r="BV440" s="51"/>
      <c r="BW440" s="51"/>
      <c r="BX440" s="51"/>
      <c r="BY440" s="51"/>
      <c r="BZ440" s="51"/>
      <c r="CA440" s="51"/>
      <c r="CB440" s="51"/>
      <c r="CC440" s="51"/>
      <c r="CD440" s="51"/>
    </row>
    <row r="441" spans="1:82" s="50" customFormat="1">
      <c r="A441" s="45"/>
      <c r="B441" s="49"/>
      <c r="C441" s="84"/>
      <c r="D441" s="76"/>
      <c r="F441" s="48"/>
      <c r="G441" s="47"/>
      <c r="H441" s="55"/>
      <c r="I441" s="55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1"/>
      <c r="BT441" s="51"/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</row>
    <row r="442" spans="1:82" s="50" customFormat="1">
      <c r="A442" s="45"/>
      <c r="B442" s="49"/>
      <c r="C442" s="84"/>
      <c r="D442" s="76"/>
      <c r="F442" s="48"/>
      <c r="G442" s="47"/>
      <c r="H442" s="55"/>
      <c r="I442" s="55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51"/>
    </row>
    <row r="443" spans="1:82" s="50" customFormat="1">
      <c r="A443" s="45"/>
      <c r="B443" s="49"/>
      <c r="C443" s="84"/>
      <c r="D443" s="76"/>
      <c r="F443" s="48"/>
      <c r="G443" s="47"/>
      <c r="H443" s="55"/>
      <c r="I443" s="55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  <c r="BS443" s="51"/>
      <c r="BT443" s="51"/>
      <c r="BU443" s="51"/>
      <c r="BV443" s="51"/>
      <c r="BW443" s="51"/>
      <c r="BX443" s="51"/>
      <c r="BY443" s="51"/>
      <c r="BZ443" s="51"/>
      <c r="CA443" s="51"/>
      <c r="CB443" s="51"/>
      <c r="CC443" s="51"/>
      <c r="CD443" s="51"/>
    </row>
    <row r="444" spans="1:82" s="50" customFormat="1">
      <c r="A444" s="45"/>
      <c r="B444" s="49"/>
      <c r="C444" s="84"/>
      <c r="D444" s="76"/>
      <c r="F444" s="48"/>
      <c r="G444" s="47"/>
      <c r="H444" s="55"/>
      <c r="I444" s="55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  <c r="BS444" s="51"/>
      <c r="BT444" s="51"/>
      <c r="BU444" s="51"/>
      <c r="BV444" s="51"/>
      <c r="BW444" s="51"/>
      <c r="BX444" s="51"/>
      <c r="BY444" s="51"/>
      <c r="BZ444" s="51"/>
      <c r="CA444" s="51"/>
      <c r="CB444" s="51"/>
      <c r="CC444" s="51"/>
      <c r="CD444" s="51"/>
    </row>
    <row r="445" spans="1:82" s="50" customFormat="1">
      <c r="A445" s="45"/>
      <c r="B445" s="49"/>
      <c r="C445" s="84"/>
      <c r="D445" s="76"/>
      <c r="F445" s="48"/>
      <c r="G445" s="47"/>
      <c r="H445" s="55"/>
      <c r="I445" s="55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  <c r="BS445" s="51"/>
      <c r="BT445" s="51"/>
      <c r="BU445" s="51"/>
      <c r="BV445" s="51"/>
      <c r="BW445" s="51"/>
      <c r="BX445" s="51"/>
      <c r="BY445" s="51"/>
      <c r="BZ445" s="51"/>
      <c r="CA445" s="51"/>
      <c r="CB445" s="51"/>
      <c r="CC445" s="51"/>
      <c r="CD445" s="51"/>
    </row>
    <row r="446" spans="1:82" s="50" customFormat="1">
      <c r="A446" s="45"/>
      <c r="B446" s="49"/>
      <c r="C446" s="84"/>
      <c r="D446" s="76"/>
      <c r="F446" s="48"/>
      <c r="G446" s="47"/>
      <c r="H446" s="55"/>
      <c r="I446" s="55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  <c r="BS446" s="51"/>
      <c r="BT446" s="51"/>
      <c r="BU446" s="51"/>
      <c r="BV446" s="51"/>
      <c r="BW446" s="51"/>
      <c r="BX446" s="51"/>
      <c r="BY446" s="51"/>
      <c r="BZ446" s="51"/>
      <c r="CA446" s="51"/>
      <c r="CB446" s="51"/>
      <c r="CC446" s="51"/>
      <c r="CD446" s="51"/>
    </row>
    <row r="447" spans="1:82" s="50" customFormat="1">
      <c r="A447" s="45"/>
      <c r="B447" s="49"/>
      <c r="C447" s="84"/>
      <c r="D447" s="76"/>
      <c r="F447" s="48"/>
      <c r="G447" s="47"/>
      <c r="H447" s="55"/>
      <c r="I447" s="55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1"/>
      <c r="BQ447" s="51"/>
      <c r="BR447" s="51"/>
      <c r="BS447" s="51"/>
      <c r="BT447" s="51"/>
      <c r="BU447" s="51"/>
      <c r="BV447" s="51"/>
      <c r="BW447" s="51"/>
      <c r="BX447" s="51"/>
      <c r="BY447" s="51"/>
      <c r="BZ447" s="51"/>
      <c r="CA447" s="51"/>
      <c r="CB447" s="51"/>
      <c r="CC447" s="51"/>
      <c r="CD447" s="51"/>
    </row>
    <row r="448" spans="1:82" s="50" customFormat="1">
      <c r="A448" s="45"/>
      <c r="B448" s="49"/>
      <c r="C448" s="84"/>
      <c r="D448" s="76"/>
      <c r="F448" s="48"/>
      <c r="G448" s="47"/>
      <c r="H448" s="55"/>
      <c r="I448" s="55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  <c r="BS448" s="51"/>
      <c r="BT448" s="51"/>
      <c r="BU448" s="51"/>
      <c r="BV448" s="51"/>
      <c r="BW448" s="51"/>
      <c r="BX448" s="51"/>
      <c r="BY448" s="51"/>
      <c r="BZ448" s="51"/>
      <c r="CA448" s="51"/>
      <c r="CB448" s="51"/>
      <c r="CC448" s="51"/>
      <c r="CD448" s="51"/>
    </row>
    <row r="449" spans="1:82" s="50" customFormat="1">
      <c r="A449" s="45"/>
      <c r="B449" s="49"/>
      <c r="C449" s="84"/>
      <c r="D449" s="76"/>
      <c r="F449" s="48"/>
      <c r="G449" s="47"/>
      <c r="H449" s="55"/>
      <c r="I449" s="55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1"/>
    </row>
    <row r="450" spans="1:82" s="50" customFormat="1">
      <c r="A450" s="45"/>
      <c r="B450" s="49"/>
      <c r="C450" s="84"/>
      <c r="D450" s="76"/>
      <c r="F450" s="48"/>
      <c r="G450" s="47"/>
      <c r="H450" s="55"/>
      <c r="I450" s="55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</row>
    <row r="451" spans="1:82" s="50" customFormat="1">
      <c r="A451" s="45"/>
      <c r="B451" s="49"/>
      <c r="C451" s="84"/>
      <c r="D451" s="76"/>
      <c r="F451" s="48"/>
      <c r="G451" s="47"/>
      <c r="H451" s="55"/>
      <c r="I451" s="55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51"/>
    </row>
    <row r="452" spans="1:82" s="50" customFormat="1">
      <c r="A452" s="45"/>
      <c r="B452" s="49"/>
      <c r="C452" s="84"/>
      <c r="D452" s="76"/>
      <c r="F452" s="48"/>
      <c r="G452" s="47"/>
      <c r="H452" s="55"/>
      <c r="I452" s="55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1"/>
      <c r="BT452" s="51"/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</row>
    <row r="453" spans="1:82" s="50" customFormat="1">
      <c r="A453" s="45"/>
      <c r="B453" s="49"/>
      <c r="C453" s="84"/>
      <c r="D453" s="76"/>
      <c r="F453" s="48"/>
      <c r="G453" s="47"/>
      <c r="H453" s="55"/>
      <c r="I453" s="55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</row>
    <row r="454" spans="1:82" s="50" customFormat="1">
      <c r="A454" s="45"/>
      <c r="B454" s="49"/>
      <c r="C454" s="84"/>
      <c r="D454" s="76"/>
      <c r="F454" s="48"/>
      <c r="G454" s="47"/>
      <c r="H454" s="55"/>
      <c r="I454" s="55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</row>
    <row r="455" spans="1:82" s="50" customFormat="1">
      <c r="A455" s="45"/>
      <c r="B455" s="49"/>
      <c r="C455" s="84"/>
      <c r="D455" s="76"/>
      <c r="F455" s="48"/>
      <c r="G455" s="47"/>
      <c r="H455" s="55"/>
      <c r="I455" s="55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</row>
    <row r="456" spans="1:82" s="50" customFormat="1">
      <c r="A456" s="45"/>
      <c r="B456" s="49"/>
      <c r="C456" s="84"/>
      <c r="D456" s="76"/>
      <c r="F456" s="48"/>
      <c r="G456" s="47"/>
      <c r="H456" s="55"/>
      <c r="I456" s="55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</row>
    <row r="457" spans="1:82" s="50" customFormat="1">
      <c r="A457" s="45"/>
      <c r="B457" s="49"/>
      <c r="C457" s="84"/>
      <c r="D457" s="76"/>
      <c r="F457" s="48"/>
      <c r="G457" s="47"/>
      <c r="H457" s="55"/>
      <c r="I457" s="55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</row>
    <row r="458" spans="1:82" s="50" customFormat="1">
      <c r="A458" s="45"/>
      <c r="B458" s="49"/>
      <c r="C458" s="84"/>
      <c r="D458" s="76"/>
      <c r="F458" s="48"/>
      <c r="G458" s="47"/>
      <c r="H458" s="55"/>
      <c r="I458" s="55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</row>
    <row r="459" spans="1:82" s="50" customFormat="1">
      <c r="A459" s="45"/>
      <c r="B459" s="49"/>
      <c r="C459" s="84"/>
      <c r="D459" s="76"/>
      <c r="F459" s="48"/>
      <c r="G459" s="47"/>
      <c r="H459" s="55"/>
      <c r="I459" s="55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</row>
    <row r="460" spans="1:82" s="50" customFormat="1">
      <c r="A460" s="45"/>
      <c r="B460" s="49"/>
      <c r="C460" s="84"/>
      <c r="D460" s="76"/>
      <c r="F460" s="48"/>
      <c r="G460" s="47"/>
      <c r="H460" s="55"/>
      <c r="I460" s="55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</row>
    <row r="461" spans="1:82" s="50" customFormat="1">
      <c r="A461" s="45"/>
      <c r="B461" s="49"/>
      <c r="C461" s="84"/>
      <c r="D461" s="76"/>
      <c r="F461" s="48"/>
      <c r="G461" s="47"/>
      <c r="H461" s="55"/>
      <c r="I461" s="55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</row>
    <row r="462" spans="1:82" s="50" customFormat="1">
      <c r="A462" s="45"/>
      <c r="B462" s="49"/>
      <c r="C462" s="84"/>
      <c r="D462" s="76"/>
      <c r="F462" s="48"/>
      <c r="G462" s="47"/>
      <c r="H462" s="55"/>
      <c r="I462" s="55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</row>
    <row r="463" spans="1:82" s="50" customFormat="1">
      <c r="A463" s="45"/>
      <c r="B463" s="49"/>
      <c r="C463" s="84"/>
      <c r="D463" s="76"/>
      <c r="F463" s="48"/>
      <c r="G463" s="47"/>
      <c r="H463" s="55"/>
      <c r="I463" s="55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</row>
    <row r="464" spans="1:82" s="50" customFormat="1">
      <c r="A464" s="45"/>
      <c r="B464" s="49"/>
      <c r="C464" s="84"/>
      <c r="D464" s="76"/>
      <c r="F464" s="48"/>
      <c r="G464" s="47"/>
      <c r="H464" s="55"/>
      <c r="I464" s="55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</row>
    <row r="465" spans="1:82" s="50" customFormat="1">
      <c r="A465" s="45"/>
      <c r="B465" s="49"/>
      <c r="C465" s="84"/>
      <c r="D465" s="76"/>
      <c r="F465" s="48"/>
      <c r="G465" s="47"/>
      <c r="H465" s="55"/>
      <c r="I465" s="55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</row>
    <row r="466" spans="1:82" s="50" customFormat="1">
      <c r="A466" s="45"/>
      <c r="B466" s="49"/>
      <c r="C466" s="84"/>
      <c r="D466" s="76"/>
      <c r="F466" s="48"/>
      <c r="G466" s="47"/>
      <c r="H466" s="55"/>
      <c r="I466" s="55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</row>
    <row r="467" spans="1:82" s="50" customFormat="1">
      <c r="A467" s="45"/>
      <c r="B467" s="49"/>
      <c r="C467" s="84"/>
      <c r="D467" s="76"/>
      <c r="F467" s="48"/>
      <c r="G467" s="47"/>
      <c r="H467" s="55"/>
      <c r="I467" s="55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</row>
    <row r="468" spans="1:82" s="50" customFormat="1">
      <c r="A468" s="45"/>
      <c r="B468" s="49"/>
      <c r="C468" s="84"/>
      <c r="D468" s="76"/>
      <c r="F468" s="48"/>
      <c r="G468" s="47"/>
      <c r="H468" s="55"/>
      <c r="I468" s="55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</row>
    <row r="469" spans="1:82" s="50" customFormat="1">
      <c r="A469" s="45"/>
      <c r="B469" s="49"/>
      <c r="C469" s="84"/>
      <c r="D469" s="76"/>
      <c r="F469" s="48"/>
      <c r="G469" s="47"/>
      <c r="H469" s="55"/>
      <c r="I469" s="55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</row>
    <row r="470" spans="1:82" s="50" customFormat="1">
      <c r="A470" s="45"/>
      <c r="B470" s="49"/>
      <c r="C470" s="84"/>
      <c r="D470" s="76"/>
      <c r="F470" s="48"/>
      <c r="G470" s="47"/>
      <c r="H470" s="55"/>
      <c r="I470" s="55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</row>
    <row r="471" spans="1:82" s="50" customFormat="1">
      <c r="A471" s="45"/>
      <c r="B471" s="49"/>
      <c r="C471" s="84"/>
      <c r="D471" s="76"/>
      <c r="F471" s="48"/>
      <c r="G471" s="47"/>
      <c r="H471" s="55"/>
      <c r="I471" s="55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</row>
    <row r="472" spans="1:82" s="50" customFormat="1">
      <c r="A472" s="45"/>
      <c r="B472" s="49"/>
      <c r="C472" s="84"/>
      <c r="D472" s="76"/>
      <c r="F472" s="48"/>
      <c r="G472" s="47"/>
      <c r="H472" s="55"/>
      <c r="I472" s="55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</row>
    <row r="473" spans="1:82" s="50" customFormat="1">
      <c r="A473" s="45"/>
      <c r="B473" s="49"/>
      <c r="C473" s="84"/>
      <c r="D473" s="76"/>
      <c r="F473" s="48"/>
      <c r="G473" s="47"/>
      <c r="H473" s="55"/>
      <c r="I473" s="55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</row>
    <row r="474" spans="1:82" s="50" customFormat="1">
      <c r="A474" s="45"/>
      <c r="B474" s="49"/>
      <c r="C474" s="84"/>
      <c r="D474" s="76"/>
      <c r="F474" s="48"/>
      <c r="G474" s="47"/>
      <c r="H474" s="55"/>
      <c r="I474" s="55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</row>
    <row r="475" spans="1:82" s="50" customFormat="1">
      <c r="A475" s="45"/>
      <c r="B475" s="49"/>
      <c r="C475" s="84"/>
      <c r="D475" s="76"/>
      <c r="F475" s="48"/>
      <c r="G475" s="47"/>
      <c r="H475" s="55"/>
      <c r="I475" s="55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1"/>
      <c r="BR475" s="51"/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</row>
    <row r="476" spans="1:82" s="50" customFormat="1">
      <c r="A476" s="45"/>
      <c r="B476" s="49"/>
      <c r="C476" s="84"/>
      <c r="D476" s="76"/>
      <c r="F476" s="48"/>
      <c r="G476" s="47"/>
      <c r="H476" s="55"/>
      <c r="I476" s="55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</row>
    <row r="477" spans="1:82" s="50" customFormat="1">
      <c r="A477" s="45"/>
      <c r="B477" s="49"/>
      <c r="C477" s="84"/>
      <c r="D477" s="76"/>
      <c r="F477" s="48"/>
      <c r="G477" s="47"/>
      <c r="H477" s="55"/>
      <c r="I477" s="55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</row>
    <row r="478" spans="1:82" s="50" customFormat="1">
      <c r="A478" s="45"/>
      <c r="B478" s="49"/>
      <c r="C478" s="84"/>
      <c r="D478" s="76"/>
      <c r="F478" s="48"/>
      <c r="G478" s="47"/>
      <c r="H478" s="55"/>
      <c r="I478" s="55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</row>
    <row r="479" spans="1:82" s="50" customFormat="1">
      <c r="A479" s="45"/>
      <c r="B479" s="49"/>
      <c r="C479" s="84"/>
      <c r="D479" s="76"/>
      <c r="F479" s="48"/>
      <c r="G479" s="47"/>
      <c r="H479" s="55"/>
      <c r="I479" s="55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</row>
    <row r="480" spans="1:82" s="50" customFormat="1">
      <c r="A480" s="45"/>
      <c r="B480" s="49"/>
      <c r="C480" s="84"/>
      <c r="D480" s="76"/>
      <c r="F480" s="48"/>
      <c r="G480" s="47"/>
      <c r="H480" s="55"/>
      <c r="I480" s="55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</row>
    <row r="481" spans="1:82" s="50" customFormat="1">
      <c r="A481" s="45"/>
      <c r="B481" s="49"/>
      <c r="C481" s="84"/>
      <c r="D481" s="76"/>
      <c r="F481" s="48"/>
      <c r="G481" s="47"/>
      <c r="H481" s="55"/>
      <c r="I481" s="55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</row>
    <row r="482" spans="1:82" s="50" customFormat="1">
      <c r="A482" s="45"/>
      <c r="B482" s="49"/>
      <c r="C482" s="84"/>
      <c r="D482" s="76"/>
      <c r="F482" s="48"/>
      <c r="G482" s="47"/>
      <c r="H482" s="55"/>
      <c r="I482" s="55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</row>
    <row r="483" spans="1:82" s="50" customFormat="1">
      <c r="A483" s="45"/>
      <c r="B483" s="49"/>
      <c r="C483" s="84"/>
      <c r="D483" s="76"/>
      <c r="F483" s="48"/>
      <c r="G483" s="47"/>
      <c r="H483" s="55"/>
      <c r="I483" s="55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</row>
    <row r="484" spans="1:82" s="50" customFormat="1">
      <c r="A484" s="45"/>
      <c r="B484" s="49"/>
      <c r="C484" s="84"/>
      <c r="D484" s="76"/>
      <c r="F484" s="48"/>
      <c r="G484" s="47"/>
      <c r="H484" s="55"/>
      <c r="I484" s="55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</row>
    <row r="485" spans="1:82" s="50" customFormat="1">
      <c r="A485" s="45"/>
      <c r="B485" s="49"/>
      <c r="C485" s="84"/>
      <c r="D485" s="76"/>
      <c r="F485" s="48"/>
      <c r="G485" s="47"/>
      <c r="H485" s="55"/>
      <c r="I485" s="55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</row>
    <row r="486" spans="1:82" s="50" customFormat="1">
      <c r="A486" s="45"/>
      <c r="B486" s="49"/>
      <c r="C486" s="84"/>
      <c r="D486" s="76"/>
      <c r="F486" s="48"/>
      <c r="G486" s="47"/>
      <c r="H486" s="55"/>
      <c r="I486" s="55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</row>
    <row r="487" spans="1:82" s="50" customFormat="1">
      <c r="A487" s="45"/>
      <c r="B487" s="49"/>
      <c r="C487" s="84"/>
      <c r="D487" s="76"/>
      <c r="F487" s="48"/>
      <c r="G487" s="47"/>
      <c r="H487" s="55"/>
      <c r="I487" s="55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</row>
    <row r="488" spans="1:82" s="50" customFormat="1">
      <c r="A488" s="45"/>
      <c r="B488" s="49"/>
      <c r="C488" s="84"/>
      <c r="D488" s="76"/>
      <c r="F488" s="48"/>
      <c r="G488" s="47"/>
      <c r="H488" s="55"/>
      <c r="I488" s="55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51"/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</row>
    <row r="489" spans="1:82" s="50" customFormat="1">
      <c r="A489" s="45"/>
      <c r="B489" s="49"/>
      <c r="C489" s="84"/>
      <c r="D489" s="76"/>
      <c r="F489" s="48"/>
      <c r="G489" s="47"/>
      <c r="H489" s="55"/>
      <c r="I489" s="55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51"/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</row>
    <row r="490" spans="1:82" s="50" customFormat="1">
      <c r="A490" s="45"/>
      <c r="B490" s="49"/>
      <c r="C490" s="84"/>
      <c r="D490" s="76"/>
      <c r="F490" s="48"/>
      <c r="G490" s="47"/>
      <c r="H490" s="55"/>
      <c r="I490" s="55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51"/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</row>
    <row r="491" spans="1:82" s="50" customFormat="1">
      <c r="A491" s="45"/>
      <c r="B491" s="49"/>
      <c r="C491" s="84"/>
      <c r="D491" s="76"/>
      <c r="F491" s="48"/>
      <c r="G491" s="47"/>
      <c r="H491" s="55"/>
      <c r="I491" s="55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51"/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</row>
    <row r="492" spans="1:82" s="50" customFormat="1">
      <c r="A492" s="45"/>
      <c r="B492" s="49"/>
      <c r="C492" s="84"/>
      <c r="D492" s="76"/>
      <c r="F492" s="48"/>
      <c r="G492" s="47"/>
      <c r="H492" s="55"/>
      <c r="I492" s="55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51"/>
      <c r="BT492" s="51"/>
      <c r="BU492" s="51"/>
      <c r="BV492" s="51"/>
      <c r="BW492" s="51"/>
      <c r="BX492" s="51"/>
      <c r="BY492" s="51"/>
      <c r="BZ492" s="51"/>
      <c r="CA492" s="51"/>
      <c r="CB492" s="51"/>
      <c r="CC492" s="51"/>
      <c r="CD492" s="51"/>
    </row>
    <row r="493" spans="1:82" s="50" customFormat="1">
      <c r="A493" s="45"/>
      <c r="B493" s="49"/>
      <c r="C493" s="84"/>
      <c r="D493" s="76"/>
      <c r="F493" s="48"/>
      <c r="G493" s="47"/>
      <c r="H493" s="55"/>
      <c r="I493" s="55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51"/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</row>
    <row r="494" spans="1:82" s="50" customFormat="1">
      <c r="A494" s="45"/>
      <c r="B494" s="49"/>
      <c r="C494" s="84"/>
      <c r="D494" s="76"/>
      <c r="F494" s="48"/>
      <c r="G494" s="47"/>
      <c r="H494" s="55"/>
      <c r="I494" s="55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1"/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</row>
    <row r="495" spans="1:82" s="50" customFormat="1">
      <c r="A495" s="45"/>
      <c r="B495" s="49"/>
      <c r="C495" s="84"/>
      <c r="D495" s="76"/>
      <c r="F495" s="48"/>
      <c r="G495" s="47"/>
      <c r="H495" s="55"/>
      <c r="I495" s="55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51"/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</row>
    <row r="496" spans="1:82" s="50" customFormat="1">
      <c r="A496" s="45"/>
      <c r="B496" s="49"/>
      <c r="C496" s="84"/>
      <c r="D496" s="76"/>
      <c r="F496" s="48"/>
      <c r="G496" s="47"/>
      <c r="H496" s="55"/>
      <c r="I496" s="55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51"/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</row>
    <row r="497" spans="1:82" s="50" customFormat="1">
      <c r="A497" s="45"/>
      <c r="B497" s="49"/>
      <c r="C497" s="84"/>
      <c r="D497" s="76"/>
      <c r="F497" s="48"/>
      <c r="G497" s="47"/>
      <c r="H497" s="55"/>
      <c r="I497" s="55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1"/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</row>
    <row r="498" spans="1:82" s="50" customFormat="1">
      <c r="A498" s="45"/>
      <c r="B498" s="49"/>
      <c r="C498" s="84"/>
      <c r="D498" s="76"/>
      <c r="F498" s="48"/>
      <c r="G498" s="47"/>
      <c r="H498" s="55"/>
      <c r="I498" s="55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</row>
    <row r="499" spans="1:82" s="50" customFormat="1">
      <c r="A499" s="45"/>
      <c r="B499" s="49"/>
      <c r="C499" s="84"/>
      <c r="D499" s="76"/>
      <c r="F499" s="48"/>
      <c r="G499" s="47"/>
      <c r="H499" s="55"/>
      <c r="I499" s="55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</row>
    <row r="500" spans="1:82" s="50" customFormat="1">
      <c r="A500" s="45"/>
      <c r="B500" s="49"/>
      <c r="C500" s="84"/>
      <c r="D500" s="76"/>
      <c r="F500" s="48"/>
      <c r="G500" s="47"/>
      <c r="H500" s="55"/>
      <c r="I500" s="55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1"/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</row>
    <row r="501" spans="1:82" s="50" customFormat="1">
      <c r="A501" s="45"/>
      <c r="B501" s="49"/>
      <c r="C501" s="84"/>
      <c r="D501" s="76"/>
      <c r="F501" s="48"/>
      <c r="G501" s="47"/>
      <c r="H501" s="55"/>
      <c r="I501" s="55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1"/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</row>
    <row r="502" spans="1:82" s="50" customFormat="1">
      <c r="A502" s="45"/>
      <c r="B502" s="49"/>
      <c r="C502" s="84"/>
      <c r="D502" s="76"/>
      <c r="F502" s="48"/>
      <c r="G502" s="47"/>
      <c r="H502" s="55"/>
      <c r="I502" s="55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51"/>
      <c r="BT502" s="51"/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</row>
    <row r="503" spans="1:82" s="50" customFormat="1">
      <c r="A503" s="45"/>
      <c r="B503" s="49"/>
      <c r="C503" s="84"/>
      <c r="D503" s="76"/>
      <c r="F503" s="48"/>
      <c r="G503" s="47"/>
      <c r="H503" s="55"/>
      <c r="I503" s="55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1"/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</row>
    <row r="504" spans="1:82" s="50" customFormat="1">
      <c r="A504" s="45"/>
      <c r="B504" s="49"/>
      <c r="C504" s="84"/>
      <c r="D504" s="76"/>
      <c r="F504" s="48"/>
      <c r="G504" s="47"/>
      <c r="H504" s="55"/>
      <c r="I504" s="55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51"/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</row>
    <row r="505" spans="1:82" s="50" customFormat="1">
      <c r="A505" s="45"/>
      <c r="B505" s="49"/>
      <c r="C505" s="84"/>
      <c r="D505" s="76"/>
      <c r="F505" s="48"/>
      <c r="G505" s="47"/>
      <c r="H505" s="55"/>
      <c r="I505" s="55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1"/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</row>
    <row r="506" spans="1:82" s="50" customFormat="1">
      <c r="A506" s="45"/>
      <c r="B506" s="49"/>
      <c r="C506" s="84"/>
      <c r="D506" s="76"/>
      <c r="F506" s="48"/>
      <c r="G506" s="47"/>
      <c r="H506" s="55"/>
      <c r="I506" s="55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1"/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</row>
    <row r="507" spans="1:82" s="50" customFormat="1">
      <c r="A507" s="45"/>
      <c r="B507" s="49"/>
      <c r="C507" s="84"/>
      <c r="D507" s="76"/>
      <c r="F507" s="48"/>
      <c r="G507" s="47"/>
      <c r="H507" s="55"/>
      <c r="I507" s="55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</row>
    <row r="508" spans="1:82" s="50" customFormat="1">
      <c r="A508" s="45"/>
      <c r="B508" s="49"/>
      <c r="C508" s="84"/>
      <c r="D508" s="76"/>
      <c r="F508" s="48"/>
      <c r="G508" s="47"/>
      <c r="H508" s="55"/>
      <c r="I508" s="55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</row>
    <row r="509" spans="1:82" s="50" customFormat="1">
      <c r="A509" s="45"/>
      <c r="B509" s="49"/>
      <c r="C509" s="84"/>
      <c r="D509" s="76"/>
      <c r="F509" s="48"/>
      <c r="G509" s="47"/>
      <c r="H509" s="55"/>
      <c r="I509" s="55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</row>
    <row r="510" spans="1:82" s="50" customFormat="1">
      <c r="A510" s="45"/>
      <c r="B510" s="49"/>
      <c r="C510" s="84"/>
      <c r="D510" s="76"/>
      <c r="F510" s="48"/>
      <c r="G510" s="47"/>
      <c r="H510" s="55"/>
      <c r="I510" s="55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</row>
    <row r="511" spans="1:82" s="50" customFormat="1">
      <c r="A511" s="45"/>
      <c r="B511" s="49"/>
      <c r="C511" s="84"/>
      <c r="D511" s="76"/>
      <c r="F511" s="48"/>
      <c r="G511" s="47"/>
      <c r="H511" s="55"/>
      <c r="I511" s="55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</row>
    <row r="512" spans="1:82" s="50" customFormat="1">
      <c r="A512" s="45"/>
      <c r="B512" s="49"/>
      <c r="C512" s="84"/>
      <c r="D512" s="76"/>
      <c r="F512" s="48"/>
      <c r="G512" s="47"/>
      <c r="H512" s="55"/>
      <c r="I512" s="55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</row>
    <row r="513" spans="1:82" s="50" customFormat="1">
      <c r="A513" s="45"/>
      <c r="B513" s="49"/>
      <c r="C513" s="84"/>
      <c r="D513" s="76"/>
      <c r="F513" s="48"/>
      <c r="G513" s="47"/>
      <c r="H513" s="55"/>
      <c r="I513" s="55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</row>
    <row r="514" spans="1:82" s="50" customFormat="1">
      <c r="A514" s="45"/>
      <c r="B514" s="49"/>
      <c r="C514" s="84"/>
      <c r="D514" s="76"/>
      <c r="F514" s="48"/>
      <c r="G514" s="47"/>
      <c r="H514" s="55"/>
      <c r="I514" s="55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</row>
    <row r="515" spans="1:82" s="50" customFormat="1">
      <c r="A515" s="45"/>
      <c r="B515" s="49"/>
      <c r="C515" s="84"/>
      <c r="D515" s="76"/>
      <c r="F515" s="48"/>
      <c r="G515" s="47"/>
      <c r="H515" s="55"/>
      <c r="I515" s="55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</row>
    <row r="516" spans="1:82" s="50" customFormat="1">
      <c r="A516" s="45"/>
      <c r="B516" s="49"/>
      <c r="C516" s="84"/>
      <c r="D516" s="76"/>
      <c r="F516" s="48"/>
      <c r="G516" s="47"/>
      <c r="H516" s="55"/>
      <c r="I516" s="55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</row>
    <row r="517" spans="1:82" s="50" customFormat="1">
      <c r="A517" s="45"/>
      <c r="B517" s="49"/>
      <c r="C517" s="84"/>
      <c r="D517" s="76"/>
      <c r="F517" s="48"/>
      <c r="G517" s="47"/>
      <c r="H517" s="55"/>
      <c r="I517" s="55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</row>
    <row r="518" spans="1:82" s="50" customFormat="1">
      <c r="A518" s="45"/>
      <c r="B518" s="49"/>
      <c r="C518" s="84"/>
      <c r="D518" s="76"/>
      <c r="F518" s="48"/>
      <c r="G518" s="47"/>
      <c r="H518" s="55"/>
      <c r="I518" s="55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</row>
    <row r="519" spans="1:82" s="50" customFormat="1">
      <c r="A519" s="45"/>
      <c r="B519" s="49"/>
      <c r="C519" s="84"/>
      <c r="D519" s="76"/>
      <c r="F519" s="48"/>
      <c r="G519" s="47"/>
      <c r="H519" s="55"/>
      <c r="I519" s="55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</row>
    <row r="520" spans="1:82" s="50" customFormat="1">
      <c r="A520" s="45"/>
      <c r="B520" s="49"/>
      <c r="C520" s="84"/>
      <c r="D520" s="76"/>
      <c r="F520" s="48"/>
      <c r="G520" s="47"/>
      <c r="H520" s="55"/>
      <c r="I520" s="55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</row>
    <row r="521" spans="1:82" s="50" customFormat="1">
      <c r="A521" s="45"/>
      <c r="B521" s="49"/>
      <c r="C521" s="84"/>
      <c r="D521" s="76"/>
      <c r="F521" s="48"/>
      <c r="G521" s="47"/>
      <c r="H521" s="55"/>
      <c r="I521" s="55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</row>
    <row r="522" spans="1:82" s="50" customFormat="1">
      <c r="A522" s="45"/>
      <c r="B522" s="49"/>
      <c r="C522" s="84"/>
      <c r="D522" s="76"/>
      <c r="F522" s="48"/>
      <c r="G522" s="47"/>
      <c r="H522" s="55"/>
      <c r="I522" s="55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</row>
    <row r="523" spans="1:82" s="50" customFormat="1">
      <c r="A523" s="45"/>
      <c r="B523" s="49"/>
      <c r="C523" s="84"/>
      <c r="D523" s="76"/>
      <c r="F523" s="48"/>
      <c r="G523" s="47"/>
      <c r="H523" s="55"/>
      <c r="I523" s="55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</row>
    <row r="524" spans="1:82" s="50" customFormat="1">
      <c r="A524" s="45"/>
      <c r="B524" s="49"/>
      <c r="C524" s="84"/>
      <c r="D524" s="76"/>
      <c r="F524" s="48"/>
      <c r="G524" s="47"/>
      <c r="H524" s="55"/>
      <c r="I524" s="55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</row>
    <row r="525" spans="1:82" s="50" customFormat="1">
      <c r="A525" s="45"/>
      <c r="B525" s="49"/>
      <c r="C525" s="84"/>
      <c r="D525" s="76"/>
      <c r="F525" s="48"/>
      <c r="G525" s="47"/>
      <c r="H525" s="55"/>
      <c r="I525" s="55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</row>
    <row r="526" spans="1:82" s="50" customFormat="1">
      <c r="A526" s="45"/>
      <c r="B526" s="49"/>
      <c r="C526" s="84"/>
      <c r="D526" s="76"/>
      <c r="F526" s="48"/>
      <c r="G526" s="47"/>
      <c r="H526" s="55"/>
      <c r="I526" s="55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</row>
    <row r="527" spans="1:82" s="50" customFormat="1">
      <c r="A527" s="45"/>
      <c r="B527" s="49"/>
      <c r="C527" s="84"/>
      <c r="D527" s="76"/>
      <c r="F527" s="48"/>
      <c r="G527" s="47"/>
      <c r="H527" s="55"/>
      <c r="I527" s="55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</row>
    <row r="528" spans="1:82" s="50" customFormat="1">
      <c r="A528" s="45"/>
      <c r="B528" s="49"/>
      <c r="C528" s="84"/>
      <c r="D528" s="76"/>
      <c r="F528" s="48"/>
      <c r="G528" s="47"/>
      <c r="H528" s="55"/>
      <c r="I528" s="55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</row>
    <row r="529" spans="1:82" s="50" customFormat="1">
      <c r="A529" s="45"/>
      <c r="B529" s="49"/>
      <c r="C529" s="84"/>
      <c r="D529" s="76"/>
      <c r="F529" s="48"/>
      <c r="G529" s="47"/>
      <c r="H529" s="55"/>
      <c r="I529" s="55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</row>
    <row r="530" spans="1:82" s="50" customFormat="1">
      <c r="A530" s="45"/>
      <c r="B530" s="49"/>
      <c r="C530" s="84"/>
      <c r="D530" s="76"/>
      <c r="F530" s="48"/>
      <c r="G530" s="47"/>
      <c r="H530" s="55"/>
      <c r="I530" s="55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</row>
    <row r="531" spans="1:82" s="50" customFormat="1">
      <c r="A531" s="45"/>
      <c r="B531" s="49"/>
      <c r="C531" s="84"/>
      <c r="D531" s="76"/>
      <c r="F531" s="48"/>
      <c r="G531" s="47"/>
      <c r="H531" s="55"/>
      <c r="I531" s="55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</row>
    <row r="532" spans="1:82" s="50" customFormat="1">
      <c r="A532" s="45"/>
      <c r="B532" s="49"/>
      <c r="C532" s="84"/>
      <c r="D532" s="76"/>
      <c r="F532" s="48"/>
      <c r="G532" s="47"/>
      <c r="H532" s="55"/>
      <c r="I532" s="55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</row>
    <row r="533" spans="1:82" s="50" customFormat="1">
      <c r="A533" s="45"/>
      <c r="B533" s="49"/>
      <c r="C533" s="84"/>
      <c r="D533" s="76"/>
      <c r="F533" s="48"/>
      <c r="G533" s="47"/>
      <c r="H533" s="55"/>
      <c r="I533" s="55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</row>
    <row r="534" spans="1:82" s="50" customFormat="1">
      <c r="A534" s="45"/>
      <c r="B534" s="49"/>
      <c r="C534" s="84"/>
      <c r="D534" s="76"/>
      <c r="F534" s="48"/>
      <c r="G534" s="47"/>
      <c r="H534" s="55"/>
      <c r="I534" s="55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</row>
    <row r="535" spans="1:82" s="50" customFormat="1">
      <c r="A535" s="45"/>
      <c r="B535" s="49"/>
      <c r="C535" s="84"/>
      <c r="D535" s="76"/>
      <c r="F535" s="48"/>
      <c r="G535" s="47"/>
      <c r="H535" s="55"/>
      <c r="I535" s="55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</row>
    <row r="536" spans="1:82" s="50" customFormat="1">
      <c r="A536" s="45"/>
      <c r="B536" s="49"/>
      <c r="C536" s="84"/>
      <c r="D536" s="76"/>
      <c r="F536" s="48"/>
      <c r="G536" s="47"/>
      <c r="H536" s="55"/>
      <c r="I536" s="55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</row>
    <row r="537" spans="1:82" s="50" customFormat="1">
      <c r="A537" s="45"/>
      <c r="B537" s="49"/>
      <c r="C537" s="84"/>
      <c r="D537" s="76"/>
      <c r="F537" s="48"/>
      <c r="G537" s="47"/>
      <c r="H537" s="55"/>
      <c r="I537" s="55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</row>
    <row r="538" spans="1:82" s="50" customFormat="1">
      <c r="A538" s="45"/>
      <c r="B538" s="49"/>
      <c r="C538" s="84"/>
      <c r="D538" s="76"/>
      <c r="F538" s="48"/>
      <c r="G538" s="47"/>
      <c r="H538" s="55"/>
      <c r="I538" s="55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</row>
    <row r="539" spans="1:82" s="50" customFormat="1">
      <c r="A539" s="45"/>
      <c r="B539" s="49"/>
      <c r="C539" s="84"/>
      <c r="D539" s="76"/>
      <c r="F539" s="48"/>
      <c r="G539" s="47"/>
      <c r="H539" s="55"/>
      <c r="I539" s="55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</row>
    <row r="540" spans="1:82" s="50" customFormat="1">
      <c r="A540" s="45"/>
      <c r="B540" s="49"/>
      <c r="C540" s="84"/>
      <c r="D540" s="76"/>
      <c r="F540" s="48"/>
      <c r="G540" s="47"/>
      <c r="H540" s="55"/>
      <c r="I540" s="55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</row>
    <row r="541" spans="1:82" s="50" customFormat="1">
      <c r="A541" s="45"/>
      <c r="B541" s="49"/>
      <c r="C541" s="84"/>
      <c r="D541" s="76"/>
      <c r="F541" s="48"/>
      <c r="G541" s="47"/>
      <c r="H541" s="55"/>
      <c r="I541" s="55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</row>
    <row r="542" spans="1:82" s="50" customFormat="1">
      <c r="A542" s="45"/>
      <c r="B542" s="49"/>
      <c r="C542" s="84"/>
      <c r="D542" s="76"/>
      <c r="F542" s="48"/>
      <c r="G542" s="47"/>
      <c r="H542" s="55"/>
      <c r="I542" s="55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</row>
    <row r="543" spans="1:82" s="50" customFormat="1">
      <c r="A543" s="45"/>
      <c r="B543" s="49"/>
      <c r="C543" s="84"/>
      <c r="D543" s="76"/>
      <c r="F543" s="48"/>
      <c r="G543" s="47"/>
      <c r="H543" s="55"/>
      <c r="I543" s="55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</row>
    <row r="544" spans="1:82" s="50" customFormat="1">
      <c r="A544" s="45"/>
      <c r="B544" s="49"/>
      <c r="C544" s="84"/>
      <c r="D544" s="76"/>
      <c r="F544" s="48"/>
      <c r="G544" s="47"/>
      <c r="H544" s="55"/>
      <c r="I544" s="55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</row>
    <row r="545" spans="1:82" s="50" customFormat="1">
      <c r="A545" s="45"/>
      <c r="B545" s="49"/>
      <c r="C545" s="84"/>
      <c r="D545" s="76"/>
      <c r="F545" s="48"/>
      <c r="G545" s="47"/>
      <c r="H545" s="55"/>
      <c r="I545" s="55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</row>
    <row r="546" spans="1:82" s="50" customFormat="1">
      <c r="A546" s="45"/>
      <c r="B546" s="49"/>
      <c r="C546" s="84"/>
      <c r="D546" s="76"/>
      <c r="F546" s="48"/>
      <c r="G546" s="47"/>
      <c r="H546" s="55"/>
      <c r="I546" s="55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</row>
    <row r="547" spans="1:82" s="50" customFormat="1">
      <c r="A547" s="45"/>
      <c r="B547" s="49"/>
      <c r="C547" s="84"/>
      <c r="D547" s="76"/>
      <c r="F547" s="48"/>
      <c r="G547" s="47"/>
      <c r="H547" s="55"/>
      <c r="I547" s="55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</row>
    <row r="548" spans="1:82" s="50" customFormat="1">
      <c r="A548" s="45"/>
      <c r="B548" s="49"/>
      <c r="C548" s="84"/>
      <c r="D548" s="76"/>
      <c r="F548" s="48"/>
      <c r="G548" s="47"/>
      <c r="H548" s="55"/>
      <c r="I548" s="55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</row>
    <row r="549" spans="1:82" s="50" customFormat="1">
      <c r="A549" s="45"/>
      <c r="B549" s="49"/>
      <c r="C549" s="84"/>
      <c r="D549" s="76"/>
      <c r="F549" s="48"/>
      <c r="G549" s="47"/>
      <c r="H549" s="55"/>
      <c r="I549" s="55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</row>
    <row r="550" spans="1:82" s="50" customFormat="1">
      <c r="A550" s="45"/>
      <c r="B550" s="49"/>
      <c r="C550" s="84"/>
      <c r="D550" s="76"/>
      <c r="F550" s="48"/>
      <c r="G550" s="47"/>
      <c r="H550" s="55"/>
      <c r="I550" s="55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</row>
    <row r="551" spans="1:82" s="50" customFormat="1">
      <c r="A551" s="45"/>
      <c r="B551" s="49"/>
      <c r="C551" s="84"/>
      <c r="D551" s="76"/>
      <c r="F551" s="48"/>
      <c r="G551" s="47"/>
      <c r="H551" s="55"/>
      <c r="I551" s="55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</row>
    <row r="552" spans="1:82" s="50" customFormat="1">
      <c r="A552" s="45"/>
      <c r="B552" s="49"/>
      <c r="C552" s="84"/>
      <c r="D552" s="76"/>
      <c r="F552" s="48"/>
      <c r="G552" s="47"/>
      <c r="H552" s="55"/>
      <c r="I552" s="55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1"/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</row>
    <row r="553" spans="1:82" s="50" customFormat="1">
      <c r="A553" s="45"/>
      <c r="B553" s="49"/>
      <c r="C553" s="84"/>
      <c r="D553" s="76"/>
      <c r="F553" s="48"/>
      <c r="G553" s="47"/>
      <c r="H553" s="55"/>
      <c r="I553" s="55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1"/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</row>
    <row r="554" spans="1:82" s="50" customFormat="1">
      <c r="A554" s="45"/>
      <c r="B554" s="49"/>
      <c r="C554" s="84"/>
      <c r="D554" s="76"/>
      <c r="F554" s="48"/>
      <c r="G554" s="47"/>
      <c r="H554" s="55"/>
      <c r="I554" s="55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</row>
    <row r="555" spans="1:82" s="50" customFormat="1">
      <c r="A555" s="45"/>
      <c r="B555" s="49"/>
      <c r="C555" s="84"/>
      <c r="D555" s="76"/>
      <c r="F555" s="48"/>
      <c r="G555" s="47"/>
      <c r="H555" s="55"/>
      <c r="I555" s="55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</row>
    <row r="556" spans="1:82" s="50" customFormat="1">
      <c r="A556" s="45"/>
      <c r="B556" s="49"/>
      <c r="C556" s="84"/>
      <c r="D556" s="76"/>
      <c r="F556" s="48"/>
      <c r="G556" s="47"/>
      <c r="H556" s="55"/>
      <c r="I556" s="55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</row>
    <row r="557" spans="1:82" s="50" customFormat="1">
      <c r="A557" s="45"/>
      <c r="B557" s="49"/>
      <c r="C557" s="84"/>
      <c r="D557" s="76"/>
      <c r="F557" s="48"/>
      <c r="G557" s="47"/>
      <c r="H557" s="55"/>
      <c r="I557" s="55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</row>
    <row r="558" spans="1:82" s="50" customFormat="1">
      <c r="A558" s="45"/>
      <c r="B558" s="49"/>
      <c r="C558" s="84"/>
      <c r="D558" s="76"/>
      <c r="F558" s="48"/>
      <c r="G558" s="47"/>
      <c r="H558" s="55"/>
      <c r="I558" s="55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</row>
    <row r="559" spans="1:82" s="50" customFormat="1">
      <c r="A559" s="45"/>
      <c r="B559" s="49"/>
      <c r="C559" s="84"/>
      <c r="D559" s="76"/>
      <c r="F559" s="48"/>
      <c r="G559" s="47"/>
      <c r="H559" s="55"/>
      <c r="I559" s="55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</row>
    <row r="560" spans="1:82" s="50" customFormat="1">
      <c r="A560" s="45"/>
      <c r="B560" s="49"/>
      <c r="C560" s="84"/>
      <c r="D560" s="76"/>
      <c r="F560" s="48"/>
      <c r="G560" s="47"/>
      <c r="H560" s="55"/>
      <c r="I560" s="55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51"/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</row>
    <row r="561" spans="1:82" s="50" customFormat="1">
      <c r="A561" s="45"/>
      <c r="B561" s="49"/>
      <c r="C561" s="84"/>
      <c r="D561" s="76"/>
      <c r="F561" s="48"/>
      <c r="G561" s="47"/>
      <c r="H561" s="55"/>
      <c r="I561" s="55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51"/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</row>
    <row r="562" spans="1:82" s="50" customFormat="1">
      <c r="A562" s="45"/>
      <c r="B562" s="49"/>
      <c r="C562" s="84"/>
      <c r="D562" s="76"/>
      <c r="F562" s="48"/>
      <c r="G562" s="47"/>
      <c r="H562" s="55"/>
      <c r="I562" s="55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51"/>
      <c r="BT562" s="51"/>
      <c r="BU562" s="51"/>
      <c r="BV562" s="51"/>
      <c r="BW562" s="51"/>
      <c r="BX562" s="51"/>
      <c r="BY562" s="51"/>
      <c r="BZ562" s="51"/>
      <c r="CA562" s="51"/>
      <c r="CB562" s="51"/>
      <c r="CC562" s="51"/>
      <c r="CD562" s="51"/>
    </row>
    <row r="563" spans="1:82" s="50" customFormat="1">
      <c r="A563" s="45"/>
      <c r="B563" s="49"/>
      <c r="C563" s="84"/>
      <c r="D563" s="76"/>
      <c r="F563" s="48"/>
      <c r="G563" s="47"/>
      <c r="H563" s="55"/>
      <c r="I563" s="55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  <c r="BS563" s="51"/>
      <c r="BT563" s="51"/>
      <c r="BU563" s="51"/>
      <c r="BV563" s="51"/>
      <c r="BW563" s="51"/>
      <c r="BX563" s="51"/>
      <c r="BY563" s="51"/>
      <c r="BZ563" s="51"/>
      <c r="CA563" s="51"/>
      <c r="CB563" s="51"/>
      <c r="CC563" s="51"/>
      <c r="CD563" s="51"/>
    </row>
    <row r="564" spans="1:82" s="50" customFormat="1">
      <c r="A564" s="45"/>
      <c r="B564" s="49"/>
      <c r="C564" s="84"/>
      <c r="D564" s="76"/>
      <c r="F564" s="48"/>
      <c r="G564" s="47"/>
      <c r="H564" s="55"/>
      <c r="I564" s="55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51"/>
      <c r="BT564" s="51"/>
      <c r="BU564" s="51"/>
      <c r="BV564" s="51"/>
      <c r="BW564" s="51"/>
      <c r="BX564" s="51"/>
      <c r="BY564" s="51"/>
      <c r="BZ564" s="51"/>
      <c r="CA564" s="51"/>
      <c r="CB564" s="51"/>
      <c r="CC564" s="51"/>
      <c r="CD564" s="51"/>
    </row>
    <row r="565" spans="1:82" s="50" customFormat="1">
      <c r="A565" s="45"/>
      <c r="B565" s="49"/>
      <c r="C565" s="84"/>
      <c r="D565" s="76"/>
      <c r="F565" s="48"/>
      <c r="G565" s="47"/>
      <c r="H565" s="55"/>
      <c r="I565" s="55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51"/>
      <c r="BT565" s="51"/>
      <c r="BU565" s="51"/>
      <c r="BV565" s="51"/>
      <c r="BW565" s="51"/>
      <c r="BX565" s="51"/>
      <c r="BY565" s="51"/>
      <c r="BZ565" s="51"/>
      <c r="CA565" s="51"/>
      <c r="CB565" s="51"/>
      <c r="CC565" s="51"/>
      <c r="CD565" s="51"/>
    </row>
    <row r="566" spans="1:82" s="50" customFormat="1">
      <c r="A566" s="45"/>
      <c r="B566" s="49"/>
      <c r="C566" s="84"/>
      <c r="D566" s="76"/>
      <c r="F566" s="48"/>
      <c r="G566" s="47"/>
      <c r="H566" s="55"/>
      <c r="I566" s="55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51"/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51"/>
    </row>
    <row r="567" spans="1:82" s="50" customFormat="1">
      <c r="A567" s="45"/>
      <c r="B567" s="49"/>
      <c r="C567" s="84"/>
      <c r="D567" s="76"/>
      <c r="F567" s="48"/>
      <c r="G567" s="47"/>
      <c r="H567" s="55"/>
      <c r="I567" s="55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51"/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</row>
    <row r="568" spans="1:82" s="50" customFormat="1">
      <c r="A568" s="45"/>
      <c r="B568" s="49"/>
      <c r="C568" s="84"/>
      <c r="D568" s="76"/>
      <c r="F568" s="48"/>
      <c r="G568" s="47"/>
      <c r="H568" s="55"/>
      <c r="I568" s="55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51"/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51"/>
    </row>
    <row r="569" spans="1:82" s="50" customFormat="1">
      <c r="A569" s="45"/>
      <c r="B569" s="49"/>
      <c r="C569" s="84"/>
      <c r="D569" s="76"/>
      <c r="F569" s="48"/>
      <c r="G569" s="47"/>
      <c r="H569" s="55"/>
      <c r="I569" s="55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1"/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</row>
    <row r="570" spans="1:82" s="50" customFormat="1">
      <c r="A570" s="45"/>
      <c r="B570" s="49"/>
      <c r="C570" s="84"/>
      <c r="D570" s="76"/>
      <c r="F570" s="48"/>
      <c r="G570" s="47"/>
      <c r="H570" s="55"/>
      <c r="I570" s="55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</row>
    <row r="571" spans="1:82" s="50" customFormat="1">
      <c r="A571" s="45"/>
      <c r="B571" s="49"/>
      <c r="C571" s="84"/>
      <c r="D571" s="76"/>
      <c r="F571" s="48"/>
      <c r="G571" s="47"/>
      <c r="H571" s="55"/>
      <c r="I571" s="55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51"/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51"/>
    </row>
    <row r="572" spans="1:82" s="50" customFormat="1">
      <c r="A572" s="45"/>
      <c r="B572" s="49"/>
      <c r="C572" s="84"/>
      <c r="D572" s="76"/>
      <c r="F572" s="48"/>
      <c r="G572" s="47"/>
      <c r="H572" s="55"/>
      <c r="I572" s="55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51"/>
      <c r="BT572" s="51"/>
      <c r="BU572" s="51"/>
      <c r="BV572" s="51"/>
      <c r="BW572" s="51"/>
      <c r="BX572" s="51"/>
      <c r="BY572" s="51"/>
      <c r="BZ572" s="51"/>
      <c r="CA572" s="51"/>
      <c r="CB572" s="51"/>
      <c r="CC572" s="51"/>
      <c r="CD572" s="51"/>
    </row>
    <row r="573" spans="1:82" s="50" customFormat="1">
      <c r="A573" s="45"/>
      <c r="B573" s="49"/>
      <c r="C573" s="84"/>
      <c r="D573" s="76"/>
      <c r="F573" s="48"/>
      <c r="G573" s="47"/>
      <c r="H573" s="55"/>
      <c r="I573" s="55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51"/>
      <c r="BT573" s="51"/>
      <c r="BU573" s="51"/>
      <c r="BV573" s="51"/>
      <c r="BW573" s="51"/>
      <c r="BX573" s="51"/>
      <c r="BY573" s="51"/>
      <c r="BZ573" s="51"/>
      <c r="CA573" s="51"/>
      <c r="CB573" s="51"/>
      <c r="CC573" s="51"/>
      <c r="CD573" s="51"/>
    </row>
    <row r="574" spans="1:82" s="50" customFormat="1">
      <c r="A574" s="45"/>
      <c r="B574" s="49"/>
      <c r="C574" s="84"/>
      <c r="D574" s="76"/>
      <c r="F574" s="48"/>
      <c r="G574" s="47"/>
      <c r="H574" s="55"/>
      <c r="I574" s="55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51"/>
      <c r="BT574" s="51"/>
      <c r="BU574" s="51"/>
      <c r="BV574" s="51"/>
      <c r="BW574" s="51"/>
      <c r="BX574" s="51"/>
      <c r="BY574" s="51"/>
      <c r="BZ574" s="51"/>
      <c r="CA574" s="51"/>
      <c r="CB574" s="51"/>
      <c r="CC574" s="51"/>
      <c r="CD574" s="51"/>
    </row>
    <row r="575" spans="1:82" s="50" customFormat="1">
      <c r="A575" s="45"/>
      <c r="B575" s="49"/>
      <c r="C575" s="84"/>
      <c r="D575" s="76"/>
      <c r="F575" s="48"/>
      <c r="G575" s="47"/>
      <c r="H575" s="55"/>
      <c r="I575" s="55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1"/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</row>
    <row r="576" spans="1:82" s="50" customFormat="1">
      <c r="A576" s="45"/>
      <c r="B576" s="49"/>
      <c r="C576" s="84"/>
      <c r="D576" s="76"/>
      <c r="F576" s="48"/>
      <c r="G576" s="47"/>
      <c r="H576" s="55"/>
      <c r="I576" s="55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51"/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</row>
    <row r="577" spans="1:82" s="50" customFormat="1">
      <c r="A577" s="45"/>
      <c r="B577" s="49"/>
      <c r="C577" s="84"/>
      <c r="D577" s="76"/>
      <c r="F577" s="48"/>
      <c r="G577" s="47"/>
      <c r="H577" s="55"/>
      <c r="I577" s="55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51"/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</row>
    <row r="578" spans="1:82" s="50" customFormat="1">
      <c r="A578" s="45"/>
      <c r="B578" s="49"/>
      <c r="C578" s="84"/>
      <c r="D578" s="76"/>
      <c r="F578" s="48"/>
      <c r="G578" s="47"/>
      <c r="H578" s="55"/>
      <c r="I578" s="55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51"/>
      <c r="BT578" s="51"/>
      <c r="BU578" s="51"/>
      <c r="BV578" s="51"/>
      <c r="BW578" s="51"/>
      <c r="BX578" s="51"/>
      <c r="BY578" s="51"/>
      <c r="BZ578" s="51"/>
      <c r="CA578" s="51"/>
      <c r="CB578" s="51"/>
      <c r="CC578" s="51"/>
      <c r="CD578" s="51"/>
    </row>
    <row r="579" spans="1:82" s="50" customFormat="1">
      <c r="A579" s="45"/>
      <c r="B579" s="49"/>
      <c r="C579" s="84"/>
      <c r="D579" s="76"/>
      <c r="F579" s="48"/>
      <c r="G579" s="47"/>
      <c r="H579" s="55"/>
      <c r="I579" s="55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51"/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51"/>
    </row>
    <row r="580" spans="1:82" s="50" customFormat="1">
      <c r="A580" s="45"/>
      <c r="B580" s="49"/>
      <c r="C580" s="84"/>
      <c r="D580" s="76"/>
      <c r="F580" s="48"/>
      <c r="G580" s="47"/>
      <c r="H580" s="55"/>
      <c r="I580" s="55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51"/>
      <c r="BT580" s="51"/>
      <c r="BU580" s="51"/>
      <c r="BV580" s="51"/>
      <c r="BW580" s="51"/>
      <c r="BX580" s="51"/>
      <c r="BY580" s="51"/>
      <c r="BZ580" s="51"/>
      <c r="CA580" s="51"/>
      <c r="CB580" s="51"/>
      <c r="CC580" s="51"/>
      <c r="CD580" s="51"/>
    </row>
    <row r="581" spans="1:82" s="50" customFormat="1">
      <c r="A581" s="45"/>
      <c r="B581" s="49"/>
      <c r="C581" s="84"/>
      <c r="D581" s="76"/>
      <c r="F581" s="48"/>
      <c r="G581" s="47"/>
      <c r="H581" s="55"/>
      <c r="I581" s="55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</row>
    <row r="582" spans="1:82" s="50" customFormat="1">
      <c r="A582" s="45"/>
      <c r="B582" s="49"/>
      <c r="C582" s="84"/>
      <c r="D582" s="76"/>
      <c r="F582" s="48"/>
      <c r="G582" s="47"/>
      <c r="H582" s="55"/>
      <c r="I582" s="55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51"/>
      <c r="BT582" s="51"/>
      <c r="BU582" s="51"/>
      <c r="BV582" s="51"/>
      <c r="BW582" s="51"/>
      <c r="BX582" s="51"/>
      <c r="BY582" s="51"/>
      <c r="BZ582" s="51"/>
      <c r="CA582" s="51"/>
      <c r="CB582" s="51"/>
      <c r="CC582" s="51"/>
      <c r="CD582" s="51"/>
    </row>
    <row r="583" spans="1:82" s="50" customFormat="1">
      <c r="A583" s="45"/>
      <c r="B583" s="49"/>
      <c r="C583" s="84"/>
      <c r="D583" s="76"/>
      <c r="F583" s="48"/>
      <c r="G583" s="47"/>
      <c r="H583" s="55"/>
      <c r="I583" s="55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51"/>
      <c r="BT583" s="51"/>
      <c r="BU583" s="51"/>
      <c r="BV583" s="51"/>
      <c r="BW583" s="51"/>
      <c r="BX583" s="51"/>
      <c r="BY583" s="51"/>
      <c r="BZ583" s="51"/>
      <c r="CA583" s="51"/>
      <c r="CB583" s="51"/>
      <c r="CC583" s="51"/>
      <c r="CD583" s="51"/>
    </row>
    <row r="584" spans="1:82" s="50" customFormat="1">
      <c r="A584" s="45"/>
      <c r="B584" s="49"/>
      <c r="C584" s="84"/>
      <c r="D584" s="76"/>
      <c r="F584" s="48"/>
      <c r="G584" s="47"/>
      <c r="H584" s="55"/>
      <c r="I584" s="55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  <c r="BS584" s="51"/>
      <c r="BT584" s="51"/>
      <c r="BU584" s="51"/>
      <c r="BV584" s="51"/>
      <c r="BW584" s="51"/>
      <c r="BX584" s="51"/>
      <c r="BY584" s="51"/>
      <c r="BZ584" s="51"/>
      <c r="CA584" s="51"/>
      <c r="CB584" s="51"/>
      <c r="CC584" s="51"/>
      <c r="CD584" s="51"/>
    </row>
    <row r="585" spans="1:82" s="50" customFormat="1">
      <c r="A585" s="45"/>
      <c r="B585" s="49"/>
      <c r="C585" s="84"/>
      <c r="D585" s="76"/>
      <c r="F585" s="48"/>
      <c r="G585" s="47"/>
      <c r="H585" s="55"/>
      <c r="I585" s="55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1"/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1"/>
    </row>
    <row r="586" spans="1:82" s="50" customFormat="1">
      <c r="A586" s="45"/>
      <c r="B586" s="49"/>
      <c r="C586" s="84"/>
      <c r="D586" s="76"/>
      <c r="F586" s="48"/>
      <c r="G586" s="47"/>
      <c r="H586" s="55"/>
      <c r="I586" s="55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51"/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51"/>
    </row>
    <row r="587" spans="1:82" s="50" customFormat="1">
      <c r="A587" s="45"/>
      <c r="B587" s="49"/>
      <c r="C587" s="84"/>
      <c r="D587" s="76"/>
      <c r="F587" s="48"/>
      <c r="G587" s="47"/>
      <c r="H587" s="55"/>
      <c r="I587" s="55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1"/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</row>
    <row r="588" spans="1:82" s="50" customFormat="1">
      <c r="A588" s="45"/>
      <c r="B588" s="49"/>
      <c r="C588" s="84"/>
      <c r="D588" s="76"/>
      <c r="F588" s="48"/>
      <c r="G588" s="47"/>
      <c r="H588" s="55"/>
      <c r="I588" s="55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1"/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</row>
    <row r="589" spans="1:82" s="50" customFormat="1">
      <c r="A589" s="45"/>
      <c r="B589" s="49"/>
      <c r="C589" s="84"/>
      <c r="D589" s="76"/>
      <c r="F589" s="48"/>
      <c r="G589" s="47"/>
      <c r="H589" s="55"/>
      <c r="I589" s="55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1"/>
    </row>
    <row r="590" spans="1:82" s="50" customFormat="1">
      <c r="A590" s="45"/>
      <c r="B590" s="49"/>
      <c r="C590" s="84"/>
      <c r="D590" s="76"/>
      <c r="F590" s="48"/>
      <c r="G590" s="47"/>
      <c r="H590" s="55"/>
      <c r="I590" s="55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51"/>
      <c r="BT590" s="51"/>
      <c r="BU590" s="51"/>
      <c r="BV590" s="51"/>
      <c r="BW590" s="51"/>
      <c r="BX590" s="51"/>
      <c r="BY590" s="51"/>
      <c r="BZ590" s="51"/>
      <c r="CA590" s="51"/>
      <c r="CB590" s="51"/>
      <c r="CC590" s="51"/>
      <c r="CD590" s="51"/>
    </row>
    <row r="591" spans="1:82" s="50" customFormat="1">
      <c r="A591" s="45"/>
      <c r="B591" s="49"/>
      <c r="C591" s="84"/>
      <c r="D591" s="76"/>
      <c r="F591" s="48"/>
      <c r="G591" s="47"/>
      <c r="H591" s="55"/>
      <c r="I591" s="55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1"/>
      <c r="BQ591" s="51"/>
      <c r="BR591" s="51"/>
      <c r="BS591" s="51"/>
      <c r="BT591" s="51"/>
      <c r="BU591" s="51"/>
      <c r="BV591" s="51"/>
      <c r="BW591" s="51"/>
      <c r="BX591" s="51"/>
      <c r="BY591" s="51"/>
      <c r="BZ591" s="51"/>
      <c r="CA591" s="51"/>
      <c r="CB591" s="51"/>
      <c r="CC591" s="51"/>
      <c r="CD591" s="51"/>
    </row>
    <row r="592" spans="1:82" s="50" customFormat="1">
      <c r="A592" s="45"/>
      <c r="B592" s="49"/>
      <c r="C592" s="84"/>
      <c r="D592" s="76"/>
      <c r="F592" s="48"/>
      <c r="G592" s="47"/>
      <c r="H592" s="55"/>
      <c r="I592" s="55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1"/>
      <c r="BQ592" s="51"/>
      <c r="BR592" s="51"/>
      <c r="BS592" s="51"/>
      <c r="BT592" s="51"/>
      <c r="BU592" s="51"/>
      <c r="BV592" s="51"/>
      <c r="BW592" s="51"/>
      <c r="BX592" s="51"/>
      <c r="BY592" s="51"/>
      <c r="BZ592" s="51"/>
      <c r="CA592" s="51"/>
      <c r="CB592" s="51"/>
      <c r="CC592" s="51"/>
      <c r="CD592" s="51"/>
    </row>
    <row r="593" spans="1:82" s="50" customFormat="1">
      <c r="A593" s="45"/>
      <c r="B593" s="49"/>
      <c r="C593" s="84"/>
      <c r="D593" s="76"/>
      <c r="F593" s="48"/>
      <c r="G593" s="47"/>
      <c r="H593" s="55"/>
      <c r="I593" s="55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1"/>
      <c r="BQ593" s="51"/>
      <c r="BR593" s="51"/>
      <c r="BS593" s="51"/>
      <c r="BT593" s="51"/>
      <c r="BU593" s="51"/>
      <c r="BV593" s="51"/>
      <c r="BW593" s="51"/>
      <c r="BX593" s="51"/>
      <c r="BY593" s="51"/>
      <c r="BZ593" s="51"/>
      <c r="CA593" s="51"/>
      <c r="CB593" s="51"/>
      <c r="CC593" s="51"/>
      <c r="CD593" s="51"/>
    </row>
    <row r="594" spans="1:82" s="50" customFormat="1">
      <c r="A594" s="45"/>
      <c r="B594" s="49"/>
      <c r="C594" s="84"/>
      <c r="D594" s="76"/>
      <c r="F594" s="48"/>
      <c r="G594" s="47"/>
      <c r="H594" s="55"/>
      <c r="I594" s="55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1"/>
      <c r="BQ594" s="51"/>
      <c r="BR594" s="51"/>
      <c r="BS594" s="51"/>
      <c r="BT594" s="51"/>
      <c r="BU594" s="51"/>
      <c r="BV594" s="51"/>
      <c r="BW594" s="51"/>
      <c r="BX594" s="51"/>
      <c r="BY594" s="51"/>
      <c r="BZ594" s="51"/>
      <c r="CA594" s="51"/>
      <c r="CB594" s="51"/>
      <c r="CC594" s="51"/>
      <c r="CD594" s="51"/>
    </row>
    <row r="595" spans="1:82" s="50" customFormat="1">
      <c r="A595" s="45"/>
      <c r="B595" s="49"/>
      <c r="C595" s="84"/>
      <c r="D595" s="76"/>
      <c r="F595" s="48"/>
      <c r="G595" s="47"/>
      <c r="H595" s="55"/>
      <c r="I595" s="55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1"/>
      <c r="BQ595" s="51"/>
      <c r="BR595" s="51"/>
      <c r="BS595" s="51"/>
      <c r="BT595" s="51"/>
      <c r="BU595" s="51"/>
      <c r="BV595" s="51"/>
      <c r="BW595" s="51"/>
      <c r="BX595" s="51"/>
      <c r="BY595" s="51"/>
      <c r="BZ595" s="51"/>
      <c r="CA595" s="51"/>
      <c r="CB595" s="51"/>
      <c r="CC595" s="51"/>
      <c r="CD595" s="51"/>
    </row>
    <row r="596" spans="1:82" s="50" customFormat="1">
      <c r="A596" s="45"/>
      <c r="B596" s="49"/>
      <c r="C596" s="84"/>
      <c r="D596" s="76"/>
      <c r="F596" s="48"/>
      <c r="G596" s="47"/>
      <c r="H596" s="55"/>
      <c r="I596" s="55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1"/>
      <c r="BQ596" s="51"/>
      <c r="BR596" s="51"/>
      <c r="BS596" s="51"/>
      <c r="BT596" s="51"/>
      <c r="BU596" s="51"/>
      <c r="BV596" s="51"/>
      <c r="BW596" s="51"/>
      <c r="BX596" s="51"/>
      <c r="BY596" s="51"/>
      <c r="BZ596" s="51"/>
      <c r="CA596" s="51"/>
      <c r="CB596" s="51"/>
      <c r="CC596" s="51"/>
      <c r="CD596" s="51"/>
    </row>
    <row r="597" spans="1:82" s="50" customFormat="1">
      <c r="A597" s="45"/>
      <c r="B597" s="49"/>
      <c r="C597" s="84"/>
      <c r="D597" s="76"/>
      <c r="F597" s="48"/>
      <c r="G597" s="47"/>
      <c r="H597" s="55"/>
      <c r="I597" s="55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/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  <c r="BS597" s="51"/>
      <c r="BT597" s="51"/>
      <c r="BU597" s="51"/>
      <c r="BV597" s="51"/>
      <c r="BW597" s="51"/>
      <c r="BX597" s="51"/>
      <c r="BY597" s="51"/>
      <c r="BZ597" s="51"/>
      <c r="CA597" s="51"/>
      <c r="CB597" s="51"/>
      <c r="CC597" s="51"/>
      <c r="CD597" s="51"/>
    </row>
    <row r="598" spans="1:82" s="50" customFormat="1">
      <c r="A598" s="45"/>
      <c r="B598" s="49"/>
      <c r="C598" s="84"/>
      <c r="D598" s="76"/>
      <c r="F598" s="48"/>
      <c r="G598" s="47"/>
      <c r="H598" s="55"/>
      <c r="I598" s="55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  <c r="BC598" s="51"/>
      <c r="BD598" s="51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1"/>
      <c r="BQ598" s="51"/>
      <c r="BR598" s="51"/>
      <c r="BS598" s="51"/>
      <c r="BT598" s="51"/>
      <c r="BU598" s="51"/>
      <c r="BV598" s="51"/>
      <c r="BW598" s="51"/>
      <c r="BX598" s="51"/>
      <c r="BY598" s="51"/>
      <c r="BZ598" s="51"/>
      <c r="CA598" s="51"/>
      <c r="CB598" s="51"/>
      <c r="CC598" s="51"/>
      <c r="CD598" s="51"/>
    </row>
    <row r="599" spans="1:82" s="50" customFormat="1">
      <c r="A599" s="45"/>
      <c r="B599" s="49"/>
      <c r="C599" s="84"/>
      <c r="D599" s="76"/>
      <c r="F599" s="48"/>
      <c r="G599" s="47"/>
      <c r="H599" s="55"/>
      <c r="I599" s="55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  <c r="BS599" s="51"/>
      <c r="BT599" s="51"/>
      <c r="BU599" s="51"/>
      <c r="BV599" s="51"/>
      <c r="BW599" s="51"/>
      <c r="BX599" s="51"/>
      <c r="BY599" s="51"/>
      <c r="BZ599" s="51"/>
      <c r="CA599" s="51"/>
      <c r="CB599" s="51"/>
      <c r="CC599" s="51"/>
      <c r="CD599" s="51"/>
    </row>
    <row r="600" spans="1:82" s="50" customFormat="1">
      <c r="A600" s="45"/>
      <c r="B600" s="49"/>
      <c r="C600" s="84"/>
      <c r="D600" s="76"/>
      <c r="F600" s="48"/>
      <c r="G600" s="47"/>
      <c r="H600" s="55"/>
      <c r="I600" s="55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1"/>
      <c r="BQ600" s="51"/>
      <c r="BR600" s="51"/>
      <c r="BS600" s="51"/>
      <c r="BT600" s="51"/>
      <c r="BU600" s="51"/>
      <c r="BV600" s="51"/>
      <c r="BW600" s="51"/>
      <c r="BX600" s="51"/>
      <c r="BY600" s="51"/>
      <c r="BZ600" s="51"/>
      <c r="CA600" s="51"/>
      <c r="CB600" s="51"/>
      <c r="CC600" s="51"/>
      <c r="CD600" s="51"/>
    </row>
    <row r="601" spans="1:82" s="50" customFormat="1">
      <c r="A601" s="45"/>
      <c r="B601" s="49"/>
      <c r="C601" s="84"/>
      <c r="D601" s="76"/>
      <c r="F601" s="48"/>
      <c r="G601" s="47"/>
      <c r="H601" s="55"/>
      <c r="I601" s="55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1"/>
      <c r="BQ601" s="51"/>
      <c r="BR601" s="51"/>
      <c r="BS601" s="51"/>
      <c r="BT601" s="51"/>
      <c r="BU601" s="51"/>
      <c r="BV601" s="51"/>
      <c r="BW601" s="51"/>
      <c r="BX601" s="51"/>
      <c r="BY601" s="51"/>
      <c r="BZ601" s="51"/>
      <c r="CA601" s="51"/>
      <c r="CB601" s="51"/>
      <c r="CC601" s="51"/>
      <c r="CD601" s="51"/>
    </row>
    <row r="602" spans="1:82" s="50" customFormat="1">
      <c r="A602" s="45"/>
      <c r="B602" s="49"/>
      <c r="C602" s="84"/>
      <c r="D602" s="76"/>
      <c r="F602" s="48"/>
      <c r="G602" s="47"/>
      <c r="H602" s="55"/>
      <c r="I602" s="55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/>
      <c r="BO602" s="51"/>
      <c r="BP602" s="51"/>
      <c r="BQ602" s="51"/>
      <c r="BR602" s="51"/>
      <c r="BS602" s="51"/>
      <c r="BT602" s="51"/>
      <c r="BU602" s="51"/>
      <c r="BV602" s="51"/>
      <c r="BW602" s="51"/>
      <c r="BX602" s="51"/>
      <c r="BY602" s="51"/>
      <c r="BZ602" s="51"/>
      <c r="CA602" s="51"/>
      <c r="CB602" s="51"/>
      <c r="CC602" s="51"/>
      <c r="CD602" s="51"/>
    </row>
    <row r="603" spans="1:82" s="50" customFormat="1">
      <c r="A603" s="45"/>
      <c r="B603" s="49"/>
      <c r="C603" s="84"/>
      <c r="D603" s="76"/>
      <c r="F603" s="48"/>
      <c r="G603" s="47"/>
      <c r="H603" s="55"/>
      <c r="I603" s="55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/>
      <c r="BO603" s="51"/>
      <c r="BP603" s="51"/>
      <c r="BQ603" s="51"/>
      <c r="BR603" s="51"/>
      <c r="BS603" s="51"/>
      <c r="BT603" s="51"/>
      <c r="BU603" s="51"/>
      <c r="BV603" s="51"/>
      <c r="BW603" s="51"/>
      <c r="BX603" s="51"/>
      <c r="BY603" s="51"/>
      <c r="BZ603" s="51"/>
      <c r="CA603" s="51"/>
      <c r="CB603" s="51"/>
      <c r="CC603" s="51"/>
      <c r="CD603" s="51"/>
    </row>
    <row r="604" spans="1:82" s="50" customFormat="1">
      <c r="A604" s="45"/>
      <c r="B604" s="49"/>
      <c r="C604" s="84"/>
      <c r="D604" s="76"/>
      <c r="F604" s="48"/>
      <c r="G604" s="47"/>
      <c r="H604" s="55"/>
      <c r="I604" s="55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/>
      <c r="BO604" s="51"/>
      <c r="BP604" s="51"/>
      <c r="BQ604" s="51"/>
      <c r="BR604" s="51"/>
      <c r="BS604" s="51"/>
      <c r="BT604" s="51"/>
      <c r="BU604" s="51"/>
      <c r="BV604" s="51"/>
      <c r="BW604" s="51"/>
      <c r="BX604" s="51"/>
      <c r="BY604" s="51"/>
      <c r="BZ604" s="51"/>
      <c r="CA604" s="51"/>
      <c r="CB604" s="51"/>
      <c r="CC604" s="51"/>
      <c r="CD604" s="51"/>
    </row>
    <row r="605" spans="1:82" s="50" customFormat="1">
      <c r="A605" s="45"/>
      <c r="B605" s="49"/>
      <c r="C605" s="84"/>
      <c r="D605" s="76"/>
      <c r="F605" s="48"/>
      <c r="G605" s="47"/>
      <c r="H605" s="55"/>
      <c r="I605" s="55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/>
      <c r="BO605" s="51"/>
      <c r="BP605" s="51"/>
      <c r="BQ605" s="51"/>
      <c r="BR605" s="51"/>
      <c r="BS605" s="51"/>
      <c r="BT605" s="51"/>
      <c r="BU605" s="51"/>
      <c r="BV605" s="51"/>
      <c r="BW605" s="51"/>
      <c r="BX605" s="51"/>
      <c r="BY605" s="51"/>
      <c r="BZ605" s="51"/>
      <c r="CA605" s="51"/>
      <c r="CB605" s="51"/>
      <c r="CC605" s="51"/>
      <c r="CD605" s="51"/>
    </row>
    <row r="606" spans="1:82" s="50" customFormat="1">
      <c r="A606" s="45"/>
      <c r="B606" s="49"/>
      <c r="C606" s="84"/>
      <c r="D606" s="76"/>
      <c r="F606" s="48"/>
      <c r="G606" s="47"/>
      <c r="H606" s="55"/>
      <c r="I606" s="55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/>
      <c r="BO606" s="51"/>
      <c r="BP606" s="51"/>
      <c r="BQ606" s="51"/>
      <c r="BR606" s="51"/>
      <c r="BS606" s="51"/>
      <c r="BT606" s="51"/>
      <c r="BU606" s="51"/>
      <c r="BV606" s="51"/>
      <c r="BW606" s="51"/>
      <c r="BX606" s="51"/>
      <c r="BY606" s="51"/>
      <c r="BZ606" s="51"/>
      <c r="CA606" s="51"/>
      <c r="CB606" s="51"/>
      <c r="CC606" s="51"/>
      <c r="CD606" s="51"/>
    </row>
    <row r="607" spans="1:82" s="50" customFormat="1">
      <c r="A607" s="45"/>
      <c r="B607" s="49"/>
      <c r="C607" s="84"/>
      <c r="D607" s="76"/>
      <c r="F607" s="48"/>
      <c r="G607" s="47"/>
      <c r="H607" s="55"/>
      <c r="I607" s="55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/>
      <c r="BO607" s="51"/>
      <c r="BP607" s="51"/>
      <c r="BQ607" s="51"/>
      <c r="BR607" s="51"/>
      <c r="BS607" s="51"/>
      <c r="BT607" s="51"/>
      <c r="BU607" s="51"/>
      <c r="BV607" s="51"/>
      <c r="BW607" s="51"/>
      <c r="BX607" s="51"/>
      <c r="BY607" s="51"/>
      <c r="BZ607" s="51"/>
      <c r="CA607" s="51"/>
      <c r="CB607" s="51"/>
      <c r="CC607" s="51"/>
      <c r="CD607" s="51"/>
    </row>
    <row r="608" spans="1:82" s="50" customFormat="1">
      <c r="A608" s="45"/>
      <c r="B608" s="49"/>
      <c r="C608" s="84"/>
      <c r="D608" s="76"/>
      <c r="F608" s="48"/>
      <c r="G608" s="47"/>
      <c r="H608" s="55"/>
      <c r="I608" s="55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1"/>
      <c r="BQ608" s="51"/>
      <c r="BR608" s="51"/>
      <c r="BS608" s="51"/>
      <c r="BT608" s="51"/>
      <c r="BU608" s="51"/>
      <c r="BV608" s="51"/>
      <c r="BW608" s="51"/>
      <c r="BX608" s="51"/>
      <c r="BY608" s="51"/>
      <c r="BZ608" s="51"/>
      <c r="CA608" s="51"/>
      <c r="CB608" s="51"/>
      <c r="CC608" s="51"/>
      <c r="CD608" s="51"/>
    </row>
    <row r="609" spans="1:82" s="50" customFormat="1">
      <c r="A609" s="45"/>
      <c r="B609" s="49"/>
      <c r="C609" s="84"/>
      <c r="D609" s="76"/>
      <c r="F609" s="48"/>
      <c r="G609" s="47"/>
      <c r="H609" s="55"/>
      <c r="I609" s="55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1"/>
      <c r="BQ609" s="51"/>
      <c r="BR609" s="51"/>
      <c r="BS609" s="51"/>
      <c r="BT609" s="51"/>
      <c r="BU609" s="51"/>
      <c r="BV609" s="51"/>
      <c r="BW609" s="51"/>
      <c r="BX609" s="51"/>
      <c r="BY609" s="51"/>
      <c r="BZ609" s="51"/>
      <c r="CA609" s="51"/>
      <c r="CB609" s="51"/>
      <c r="CC609" s="51"/>
      <c r="CD609" s="51"/>
    </row>
    <row r="610" spans="1:82" s="50" customFormat="1">
      <c r="A610" s="45"/>
      <c r="B610" s="49"/>
      <c r="C610" s="84"/>
      <c r="D610" s="76"/>
      <c r="F610" s="48"/>
      <c r="G610" s="47"/>
      <c r="H610" s="55"/>
      <c r="I610" s="55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1"/>
      <c r="BQ610" s="51"/>
      <c r="BR610" s="51"/>
      <c r="BS610" s="51"/>
      <c r="BT610" s="51"/>
      <c r="BU610" s="51"/>
      <c r="BV610" s="51"/>
      <c r="BW610" s="51"/>
      <c r="BX610" s="51"/>
      <c r="BY610" s="51"/>
      <c r="BZ610" s="51"/>
      <c r="CA610" s="51"/>
      <c r="CB610" s="51"/>
      <c r="CC610" s="51"/>
      <c r="CD610" s="51"/>
    </row>
    <row r="611" spans="1:82" s="50" customFormat="1">
      <c r="A611" s="45"/>
      <c r="B611" s="49"/>
      <c r="C611" s="84"/>
      <c r="D611" s="76"/>
      <c r="F611" s="48"/>
      <c r="G611" s="47"/>
      <c r="H611" s="55"/>
      <c r="I611" s="55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1"/>
      <c r="BQ611" s="51"/>
      <c r="BR611" s="51"/>
      <c r="BS611" s="51"/>
      <c r="BT611" s="51"/>
      <c r="BU611" s="51"/>
      <c r="BV611" s="51"/>
      <c r="BW611" s="51"/>
      <c r="BX611" s="51"/>
      <c r="BY611" s="51"/>
      <c r="BZ611" s="51"/>
      <c r="CA611" s="51"/>
      <c r="CB611" s="51"/>
      <c r="CC611" s="51"/>
      <c r="CD611" s="51"/>
    </row>
    <row r="612" spans="1:82" s="50" customFormat="1">
      <c r="A612" s="45"/>
      <c r="B612" s="49"/>
      <c r="C612" s="84"/>
      <c r="D612" s="76"/>
      <c r="F612" s="48"/>
      <c r="G612" s="47"/>
      <c r="H612" s="55"/>
      <c r="I612" s="55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  <c r="BS612" s="51"/>
      <c r="BT612" s="51"/>
      <c r="BU612" s="51"/>
      <c r="BV612" s="51"/>
      <c r="BW612" s="51"/>
      <c r="BX612" s="51"/>
      <c r="BY612" s="51"/>
      <c r="BZ612" s="51"/>
      <c r="CA612" s="51"/>
      <c r="CB612" s="51"/>
      <c r="CC612" s="51"/>
      <c r="CD612" s="51"/>
    </row>
    <row r="613" spans="1:82" s="50" customFormat="1">
      <c r="A613" s="45"/>
      <c r="B613" s="49"/>
      <c r="C613" s="84"/>
      <c r="D613" s="76"/>
      <c r="F613" s="48"/>
      <c r="G613" s="47"/>
      <c r="H613" s="55"/>
      <c r="I613" s="55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1"/>
      <c r="BQ613" s="51"/>
      <c r="BR613" s="51"/>
      <c r="BS613" s="51"/>
      <c r="BT613" s="51"/>
      <c r="BU613" s="51"/>
      <c r="BV613" s="51"/>
      <c r="BW613" s="51"/>
      <c r="BX613" s="51"/>
      <c r="BY613" s="51"/>
      <c r="BZ613" s="51"/>
      <c r="CA613" s="51"/>
      <c r="CB613" s="51"/>
      <c r="CC613" s="51"/>
      <c r="CD613" s="51"/>
    </row>
    <row r="614" spans="1:82" s="50" customFormat="1">
      <c r="A614" s="45"/>
      <c r="B614" s="49"/>
      <c r="C614" s="84"/>
      <c r="D614" s="76"/>
      <c r="F614" s="48"/>
      <c r="G614" s="47"/>
      <c r="H614" s="55"/>
      <c r="I614" s="55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1"/>
      <c r="BQ614" s="51"/>
      <c r="BR614" s="51"/>
      <c r="BS614" s="51"/>
      <c r="BT614" s="51"/>
      <c r="BU614" s="51"/>
      <c r="BV614" s="51"/>
      <c r="BW614" s="51"/>
      <c r="BX614" s="51"/>
      <c r="BY614" s="51"/>
      <c r="BZ614" s="51"/>
      <c r="CA614" s="51"/>
      <c r="CB614" s="51"/>
      <c r="CC614" s="51"/>
      <c r="CD614" s="51"/>
    </row>
    <row r="615" spans="1:82" s="50" customFormat="1">
      <c r="A615" s="45"/>
      <c r="B615" s="49"/>
      <c r="C615" s="84"/>
      <c r="D615" s="76"/>
      <c r="F615" s="48"/>
      <c r="G615" s="47"/>
      <c r="H615" s="55"/>
      <c r="I615" s="55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1"/>
      <c r="BQ615" s="51"/>
      <c r="BR615" s="51"/>
      <c r="BS615" s="51"/>
      <c r="BT615" s="51"/>
      <c r="BU615" s="51"/>
      <c r="BV615" s="51"/>
      <c r="BW615" s="51"/>
      <c r="BX615" s="51"/>
      <c r="BY615" s="51"/>
      <c r="BZ615" s="51"/>
      <c r="CA615" s="51"/>
      <c r="CB615" s="51"/>
      <c r="CC615" s="51"/>
      <c r="CD615" s="51"/>
    </row>
    <row r="616" spans="1:82" s="50" customFormat="1">
      <c r="A616" s="45"/>
      <c r="B616" s="49"/>
      <c r="C616" s="84"/>
      <c r="D616" s="76"/>
      <c r="F616" s="48"/>
      <c r="G616" s="47"/>
      <c r="H616" s="55"/>
      <c r="I616" s="55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1"/>
      <c r="BQ616" s="51"/>
      <c r="BR616" s="51"/>
      <c r="BS616" s="51"/>
      <c r="BT616" s="51"/>
      <c r="BU616" s="51"/>
      <c r="BV616" s="51"/>
      <c r="BW616" s="51"/>
      <c r="BX616" s="51"/>
      <c r="BY616" s="51"/>
      <c r="BZ616" s="51"/>
      <c r="CA616" s="51"/>
      <c r="CB616" s="51"/>
      <c r="CC616" s="51"/>
      <c r="CD616" s="51"/>
    </row>
    <row r="617" spans="1:82" s="50" customFormat="1">
      <c r="A617" s="45"/>
      <c r="B617" s="49"/>
      <c r="C617" s="84"/>
      <c r="D617" s="76"/>
      <c r="F617" s="48"/>
      <c r="G617" s="47"/>
      <c r="H617" s="55"/>
      <c r="I617" s="55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1"/>
      <c r="BQ617" s="51"/>
      <c r="BR617" s="51"/>
      <c r="BS617" s="51"/>
      <c r="BT617" s="51"/>
      <c r="BU617" s="51"/>
      <c r="BV617" s="51"/>
      <c r="BW617" s="51"/>
      <c r="BX617" s="51"/>
      <c r="BY617" s="51"/>
      <c r="BZ617" s="51"/>
      <c r="CA617" s="51"/>
      <c r="CB617" s="51"/>
      <c r="CC617" s="51"/>
      <c r="CD617" s="51"/>
    </row>
    <row r="618" spans="1:82" s="50" customFormat="1">
      <c r="A618" s="45"/>
      <c r="B618" s="49"/>
      <c r="C618" s="84"/>
      <c r="D618" s="76"/>
      <c r="F618" s="48"/>
      <c r="G618" s="47"/>
      <c r="H618" s="55"/>
      <c r="I618" s="55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1"/>
      <c r="BQ618" s="51"/>
      <c r="BR618" s="51"/>
      <c r="BS618" s="51"/>
      <c r="BT618" s="51"/>
      <c r="BU618" s="51"/>
      <c r="BV618" s="51"/>
      <c r="BW618" s="51"/>
      <c r="BX618" s="51"/>
      <c r="BY618" s="51"/>
      <c r="BZ618" s="51"/>
      <c r="CA618" s="51"/>
      <c r="CB618" s="51"/>
      <c r="CC618" s="51"/>
      <c r="CD618" s="51"/>
    </row>
    <row r="619" spans="1:82" s="50" customFormat="1">
      <c r="A619" s="45"/>
      <c r="B619" s="49"/>
      <c r="C619" s="84"/>
      <c r="D619" s="76"/>
      <c r="F619" s="48"/>
      <c r="G619" s="47"/>
      <c r="H619" s="55"/>
      <c r="I619" s="55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  <c r="BS619" s="51"/>
      <c r="BT619" s="51"/>
      <c r="BU619" s="51"/>
      <c r="BV619" s="51"/>
      <c r="BW619" s="51"/>
      <c r="BX619" s="51"/>
      <c r="BY619" s="51"/>
      <c r="BZ619" s="51"/>
      <c r="CA619" s="51"/>
      <c r="CB619" s="51"/>
      <c r="CC619" s="51"/>
      <c r="CD619" s="51"/>
    </row>
    <row r="620" spans="1:82" s="50" customFormat="1">
      <c r="A620" s="45"/>
      <c r="B620" s="49"/>
      <c r="C620" s="84"/>
      <c r="D620" s="76"/>
      <c r="F620" s="48"/>
      <c r="G620" s="47"/>
      <c r="H620" s="55"/>
      <c r="I620" s="55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1"/>
      <c r="BR620" s="51"/>
      <c r="BS620" s="51"/>
      <c r="BT620" s="51"/>
      <c r="BU620" s="51"/>
      <c r="BV620" s="51"/>
      <c r="BW620" s="51"/>
      <c r="BX620" s="51"/>
      <c r="BY620" s="51"/>
      <c r="BZ620" s="51"/>
      <c r="CA620" s="51"/>
      <c r="CB620" s="51"/>
      <c r="CC620" s="51"/>
      <c r="CD620" s="51"/>
    </row>
    <row r="621" spans="1:82" s="50" customFormat="1">
      <c r="A621" s="45"/>
      <c r="B621" s="49"/>
      <c r="C621" s="84"/>
      <c r="D621" s="76"/>
      <c r="F621" s="48"/>
      <c r="G621" s="47"/>
      <c r="H621" s="55"/>
      <c r="I621" s="55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</row>
    <row r="622" spans="1:82" s="50" customFormat="1">
      <c r="A622" s="45"/>
      <c r="B622" s="49"/>
      <c r="C622" s="84"/>
      <c r="D622" s="76"/>
      <c r="F622" s="48"/>
      <c r="G622" s="47"/>
      <c r="H622" s="55"/>
      <c r="I622" s="55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1"/>
      <c r="BR622" s="51"/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</row>
    <row r="623" spans="1:82" s="50" customFormat="1">
      <c r="A623" s="45"/>
      <c r="B623" s="49"/>
      <c r="C623" s="84"/>
      <c r="D623" s="76"/>
      <c r="F623" s="48"/>
      <c r="G623" s="47"/>
      <c r="H623" s="55"/>
      <c r="I623" s="55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</row>
    <row r="624" spans="1:82" s="50" customFormat="1">
      <c r="A624" s="45"/>
      <c r="B624" s="49"/>
      <c r="C624" s="84"/>
      <c r="D624" s="76"/>
      <c r="F624" s="48"/>
      <c r="G624" s="47"/>
      <c r="H624" s="55"/>
      <c r="I624" s="55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  <c r="BS624" s="51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</row>
    <row r="625" spans="1:82" s="50" customFormat="1">
      <c r="A625" s="45"/>
      <c r="B625" s="49"/>
      <c r="C625" s="84"/>
      <c r="D625" s="76"/>
      <c r="F625" s="48"/>
      <c r="G625" s="47"/>
      <c r="H625" s="55"/>
      <c r="I625" s="55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1"/>
      <c r="BR625" s="51"/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</row>
    <row r="626" spans="1:82" s="50" customFormat="1">
      <c r="A626" s="45"/>
      <c r="B626" s="49"/>
      <c r="C626" s="84"/>
      <c r="D626" s="76"/>
      <c r="F626" s="48"/>
      <c r="G626" s="47"/>
      <c r="H626" s="55"/>
      <c r="I626" s="55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1"/>
      <c r="BR626" s="51"/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</row>
    <row r="627" spans="1:82" s="50" customFormat="1">
      <c r="A627" s="45"/>
      <c r="B627" s="49"/>
      <c r="C627" s="84"/>
      <c r="D627" s="76"/>
      <c r="F627" s="48"/>
      <c r="G627" s="47"/>
      <c r="H627" s="55"/>
      <c r="I627" s="55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1"/>
      <c r="BR627" s="51"/>
      <c r="BS627" s="51"/>
      <c r="BT627" s="51"/>
      <c r="BU627" s="51"/>
      <c r="BV627" s="51"/>
      <c r="BW627" s="51"/>
      <c r="BX627" s="51"/>
      <c r="BY627" s="51"/>
      <c r="BZ627" s="51"/>
      <c r="CA627" s="51"/>
      <c r="CB627" s="51"/>
      <c r="CC627" s="51"/>
      <c r="CD627" s="51"/>
    </row>
    <row r="628" spans="1:82" s="50" customFormat="1">
      <c r="A628" s="45"/>
      <c r="B628" s="49"/>
      <c r="C628" s="84"/>
      <c r="D628" s="76"/>
      <c r="F628" s="48"/>
      <c r="G628" s="47"/>
      <c r="H628" s="55"/>
      <c r="I628" s="55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  <c r="BS628" s="51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51"/>
    </row>
    <row r="629" spans="1:82" s="50" customFormat="1">
      <c r="A629" s="45"/>
      <c r="B629" s="49"/>
      <c r="C629" s="84"/>
      <c r="D629" s="76"/>
      <c r="F629" s="48"/>
      <c r="G629" s="47"/>
      <c r="H629" s="55"/>
      <c r="I629" s="55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  <c r="BS629" s="51"/>
      <c r="BT629" s="51"/>
      <c r="BU629" s="51"/>
      <c r="BV629" s="51"/>
      <c r="BW629" s="51"/>
      <c r="BX629" s="51"/>
      <c r="BY629" s="51"/>
      <c r="BZ629" s="51"/>
      <c r="CA629" s="51"/>
      <c r="CB629" s="51"/>
      <c r="CC629" s="51"/>
      <c r="CD629" s="51"/>
    </row>
    <row r="630" spans="1:82" s="50" customFormat="1">
      <c r="A630" s="45"/>
      <c r="B630" s="49"/>
      <c r="C630" s="84"/>
      <c r="D630" s="76"/>
      <c r="F630" s="48"/>
      <c r="G630" s="47"/>
      <c r="H630" s="55"/>
      <c r="I630" s="55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1"/>
      <c r="BQ630" s="51"/>
      <c r="BR630" s="51"/>
      <c r="BS630" s="51"/>
      <c r="BT630" s="51"/>
      <c r="BU630" s="51"/>
      <c r="BV630" s="51"/>
      <c r="BW630" s="51"/>
      <c r="BX630" s="51"/>
      <c r="BY630" s="51"/>
      <c r="BZ630" s="51"/>
      <c r="CA630" s="51"/>
      <c r="CB630" s="51"/>
      <c r="CC630" s="51"/>
      <c r="CD630" s="51"/>
    </row>
    <row r="631" spans="1:82" s="50" customFormat="1">
      <c r="A631" s="45"/>
      <c r="B631" s="49"/>
      <c r="C631" s="84"/>
      <c r="D631" s="76"/>
      <c r="F631" s="48"/>
      <c r="G631" s="47"/>
      <c r="H631" s="55"/>
      <c r="I631" s="55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1"/>
      <c r="BR631" s="51"/>
      <c r="BS631" s="51"/>
      <c r="BT631" s="51"/>
      <c r="BU631" s="51"/>
      <c r="BV631" s="51"/>
      <c r="BW631" s="51"/>
      <c r="BX631" s="51"/>
      <c r="BY631" s="51"/>
      <c r="BZ631" s="51"/>
      <c r="CA631" s="51"/>
      <c r="CB631" s="51"/>
      <c r="CC631" s="51"/>
      <c r="CD631" s="51"/>
    </row>
    <row r="632" spans="1:82" s="50" customFormat="1">
      <c r="A632" s="45"/>
      <c r="B632" s="49"/>
      <c r="C632" s="84"/>
      <c r="D632" s="76"/>
      <c r="F632" s="48"/>
      <c r="G632" s="47"/>
      <c r="H632" s="55"/>
      <c r="I632" s="55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</row>
    <row r="633" spans="1:82" s="50" customFormat="1">
      <c r="A633" s="45"/>
      <c r="B633" s="49"/>
      <c r="C633" s="84"/>
      <c r="D633" s="76"/>
      <c r="F633" s="48"/>
      <c r="G633" s="47"/>
      <c r="H633" s="55"/>
      <c r="I633" s="55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1"/>
      <c r="BR633" s="51"/>
      <c r="BS633" s="51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</row>
    <row r="634" spans="1:82" s="50" customFormat="1">
      <c r="A634" s="45"/>
      <c r="B634" s="49"/>
      <c r="C634" s="84"/>
      <c r="D634" s="76"/>
      <c r="F634" s="48"/>
      <c r="G634" s="47"/>
      <c r="H634" s="55"/>
      <c r="I634" s="55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1"/>
      <c r="BR634" s="51"/>
      <c r="BS634" s="51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</row>
    <row r="635" spans="1:82" s="50" customFormat="1">
      <c r="A635" s="45"/>
      <c r="B635" s="49"/>
      <c r="C635" s="84"/>
      <c r="D635" s="76"/>
      <c r="F635" s="48"/>
      <c r="G635" s="47"/>
      <c r="H635" s="55"/>
      <c r="I635" s="55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</row>
    <row r="636" spans="1:82" s="50" customFormat="1">
      <c r="A636" s="45"/>
      <c r="B636" s="49"/>
      <c r="C636" s="84"/>
      <c r="D636" s="76"/>
      <c r="F636" s="48"/>
      <c r="G636" s="47"/>
      <c r="H636" s="55"/>
      <c r="I636" s="55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1"/>
      <c r="BR636" s="51"/>
      <c r="BS636" s="51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</row>
    <row r="637" spans="1:82" s="50" customFormat="1">
      <c r="A637" s="45"/>
      <c r="B637" s="49"/>
      <c r="C637" s="84"/>
      <c r="D637" s="76"/>
      <c r="F637" s="48"/>
      <c r="G637" s="47"/>
      <c r="H637" s="55"/>
      <c r="I637" s="55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1"/>
      <c r="BR637" s="51"/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</row>
    <row r="638" spans="1:82" s="50" customFormat="1">
      <c r="A638" s="45"/>
      <c r="B638" s="49"/>
      <c r="C638" s="84"/>
      <c r="D638" s="76"/>
      <c r="F638" s="48"/>
      <c r="G638" s="47"/>
      <c r="H638" s="55"/>
      <c r="I638" s="55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1"/>
      <c r="BR638" s="51"/>
      <c r="BS638" s="51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</row>
    <row r="639" spans="1:82" s="50" customFormat="1">
      <c r="A639" s="45"/>
      <c r="B639" s="49"/>
      <c r="C639" s="84"/>
      <c r="D639" s="76"/>
      <c r="F639" s="48"/>
      <c r="G639" s="47"/>
      <c r="H639" s="55"/>
      <c r="I639" s="55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1"/>
      <c r="BR639" s="51"/>
      <c r="BS639" s="51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</row>
    <row r="640" spans="1:82" s="50" customFormat="1">
      <c r="A640" s="45"/>
      <c r="B640" s="49"/>
      <c r="C640" s="84"/>
      <c r="D640" s="76"/>
      <c r="F640" s="48"/>
      <c r="G640" s="47"/>
      <c r="H640" s="55"/>
      <c r="I640" s="55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1"/>
      <c r="BR640" s="51"/>
      <c r="BS640" s="51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</row>
    <row r="641" spans="1:82" s="50" customFormat="1">
      <c r="A641" s="45"/>
      <c r="B641" s="49"/>
      <c r="C641" s="84"/>
      <c r="D641" s="76"/>
      <c r="F641" s="48"/>
      <c r="G641" s="47"/>
      <c r="H641" s="55"/>
      <c r="I641" s="55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1"/>
      <c r="BR641" s="51"/>
      <c r="BS641" s="51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</row>
    <row r="642" spans="1:82" s="50" customFormat="1">
      <c r="A642" s="45"/>
      <c r="B642" s="49"/>
      <c r="C642" s="84"/>
      <c r="D642" s="76"/>
      <c r="F642" s="48"/>
      <c r="G642" s="47"/>
      <c r="H642" s="55"/>
      <c r="I642" s="55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1"/>
      <c r="BR642" s="51"/>
      <c r="BS642" s="51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</row>
    <row r="643" spans="1:82" s="50" customFormat="1">
      <c r="A643" s="45"/>
      <c r="B643" s="49"/>
      <c r="C643" s="84"/>
      <c r="D643" s="76"/>
      <c r="F643" s="48"/>
      <c r="G643" s="47"/>
      <c r="H643" s="55"/>
      <c r="I643" s="55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1"/>
      <c r="BR643" s="51"/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</row>
    <row r="644" spans="1:82" s="50" customFormat="1">
      <c r="A644" s="45"/>
      <c r="B644" s="49"/>
      <c r="C644" s="84"/>
      <c r="D644" s="76"/>
      <c r="F644" s="48"/>
      <c r="G644" s="47"/>
      <c r="H644" s="55"/>
      <c r="I644" s="55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1"/>
      <c r="BR644" s="51"/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</row>
    <row r="645" spans="1:82" s="50" customFormat="1">
      <c r="A645" s="45"/>
      <c r="B645" s="49"/>
      <c r="C645" s="84"/>
      <c r="D645" s="76"/>
      <c r="F645" s="48"/>
      <c r="G645" s="47"/>
      <c r="H645" s="55"/>
      <c r="I645" s="55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1"/>
      <c r="BR645" s="51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</row>
    <row r="646" spans="1:82" s="50" customFormat="1">
      <c r="A646" s="45"/>
      <c r="B646" s="49"/>
      <c r="C646" s="84"/>
      <c r="D646" s="76"/>
      <c r="F646" s="48"/>
      <c r="G646" s="47"/>
      <c r="H646" s="55"/>
      <c r="I646" s="55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1"/>
      <c r="BR646" s="51"/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</row>
    <row r="647" spans="1:82" s="50" customFormat="1">
      <c r="A647" s="45"/>
      <c r="B647" s="49"/>
      <c r="C647" s="84"/>
      <c r="D647" s="76"/>
      <c r="F647" s="48"/>
      <c r="G647" s="47"/>
      <c r="H647" s="55"/>
      <c r="I647" s="55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1"/>
      <c r="BR647" s="51"/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</row>
    <row r="648" spans="1:82" s="50" customFormat="1">
      <c r="A648" s="45"/>
      <c r="B648" s="49"/>
      <c r="C648" s="84"/>
      <c r="D648" s="76"/>
      <c r="F648" s="48"/>
      <c r="G648" s="47"/>
      <c r="H648" s="55"/>
      <c r="I648" s="55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</row>
    <row r="649" spans="1:82" s="50" customFormat="1">
      <c r="A649" s="45"/>
      <c r="B649" s="49"/>
      <c r="C649" s="84"/>
      <c r="D649" s="76"/>
      <c r="F649" s="48"/>
      <c r="G649" s="47"/>
      <c r="H649" s="55"/>
      <c r="I649" s="55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</row>
    <row r="650" spans="1:82" s="50" customFormat="1">
      <c r="A650" s="45"/>
      <c r="B650" s="49"/>
      <c r="C650" s="84"/>
      <c r="D650" s="76"/>
      <c r="F650" s="48"/>
      <c r="G650" s="47"/>
      <c r="H650" s="55"/>
      <c r="I650" s="55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</row>
    <row r="651" spans="1:82" s="50" customFormat="1">
      <c r="A651" s="45"/>
      <c r="B651" s="49"/>
      <c r="C651" s="84"/>
      <c r="D651" s="76"/>
      <c r="F651" s="48"/>
      <c r="G651" s="47"/>
      <c r="H651" s="55"/>
      <c r="I651" s="55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</row>
    <row r="652" spans="1:82" s="50" customFormat="1">
      <c r="A652" s="45"/>
      <c r="B652" s="49"/>
      <c r="C652" s="84"/>
      <c r="D652" s="76"/>
      <c r="F652" s="48"/>
      <c r="G652" s="47"/>
      <c r="H652" s="55"/>
      <c r="I652" s="55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</row>
    <row r="653" spans="1:82" s="50" customFormat="1">
      <c r="A653" s="45"/>
      <c r="B653" s="49"/>
      <c r="C653" s="84"/>
      <c r="D653" s="76"/>
      <c r="F653" s="48"/>
      <c r="G653" s="47"/>
      <c r="H653" s="55"/>
      <c r="I653" s="55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</row>
    <row r="654" spans="1:82" s="50" customFormat="1">
      <c r="A654" s="45"/>
      <c r="B654" s="49"/>
      <c r="C654" s="84"/>
      <c r="D654" s="76"/>
      <c r="F654" s="48"/>
      <c r="G654" s="47"/>
      <c r="H654" s="55"/>
      <c r="I654" s="55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</row>
    <row r="655" spans="1:82" s="50" customFormat="1">
      <c r="A655" s="45"/>
      <c r="B655" s="49"/>
      <c r="C655" s="84"/>
      <c r="D655" s="76"/>
      <c r="F655" s="48"/>
      <c r="G655" s="47"/>
      <c r="H655" s="55"/>
      <c r="I655" s="55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</row>
    <row r="656" spans="1:82" s="50" customFormat="1">
      <c r="A656" s="45"/>
      <c r="B656" s="49"/>
      <c r="C656" s="84"/>
      <c r="D656" s="76"/>
      <c r="F656" s="48"/>
      <c r="G656" s="47"/>
      <c r="H656" s="55"/>
      <c r="I656" s="55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</row>
    <row r="657" spans="1:82" s="50" customFormat="1">
      <c r="A657" s="45"/>
      <c r="B657" s="49"/>
      <c r="C657" s="84"/>
      <c r="D657" s="76"/>
      <c r="F657" s="48"/>
      <c r="G657" s="47"/>
      <c r="H657" s="55"/>
      <c r="I657" s="55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</row>
    <row r="658" spans="1:82" s="50" customFormat="1">
      <c r="A658" s="45"/>
      <c r="B658" s="49"/>
      <c r="C658" s="84"/>
      <c r="D658" s="76"/>
      <c r="F658" s="48"/>
      <c r="G658" s="47"/>
      <c r="H658" s="55"/>
      <c r="I658" s="55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</row>
    <row r="659" spans="1:82" s="50" customFormat="1">
      <c r="A659" s="45"/>
      <c r="B659" s="49"/>
      <c r="C659" s="84"/>
      <c r="D659" s="76"/>
      <c r="F659" s="48"/>
      <c r="G659" s="47"/>
      <c r="H659" s="55"/>
      <c r="I659" s="55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</row>
    <row r="660" spans="1:82" s="50" customFormat="1">
      <c r="A660" s="45"/>
      <c r="B660" s="49"/>
      <c r="C660" s="84"/>
      <c r="D660" s="76"/>
      <c r="F660" s="48"/>
      <c r="G660" s="47"/>
      <c r="H660" s="55"/>
      <c r="I660" s="55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</row>
    <row r="661" spans="1:82" s="50" customFormat="1">
      <c r="A661" s="45"/>
      <c r="B661" s="49"/>
      <c r="C661" s="84"/>
      <c r="D661" s="76"/>
      <c r="F661" s="48"/>
      <c r="G661" s="47"/>
      <c r="H661" s="55"/>
      <c r="I661" s="55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</row>
    <row r="662" spans="1:82" s="50" customFormat="1">
      <c r="A662" s="45"/>
      <c r="B662" s="49"/>
      <c r="C662" s="84"/>
      <c r="D662" s="76"/>
      <c r="F662" s="48"/>
      <c r="G662" s="47"/>
      <c r="H662" s="55"/>
      <c r="I662" s="55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</row>
    <row r="663" spans="1:82" s="50" customFormat="1">
      <c r="A663" s="45"/>
      <c r="B663" s="49"/>
      <c r="C663" s="84"/>
      <c r="D663" s="76"/>
      <c r="F663" s="48"/>
      <c r="G663" s="47"/>
      <c r="H663" s="55"/>
      <c r="I663" s="55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</row>
    <row r="664" spans="1:82" s="50" customFormat="1">
      <c r="A664" s="45"/>
      <c r="B664" s="49"/>
      <c r="C664" s="84"/>
      <c r="D664" s="76"/>
      <c r="F664" s="48"/>
      <c r="G664" s="47"/>
      <c r="H664" s="55"/>
      <c r="I664" s="55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</row>
    <row r="665" spans="1:82" s="50" customFormat="1">
      <c r="A665" s="45"/>
      <c r="B665" s="49"/>
      <c r="C665" s="84"/>
      <c r="D665" s="76"/>
      <c r="F665" s="48"/>
      <c r="G665" s="47"/>
      <c r="H665" s="55"/>
      <c r="I665" s="55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</row>
    <row r="666" spans="1:82" s="50" customFormat="1">
      <c r="A666" s="45"/>
      <c r="B666" s="49"/>
      <c r="C666" s="84"/>
      <c r="D666" s="76"/>
      <c r="F666" s="48"/>
      <c r="G666" s="47"/>
      <c r="H666" s="55"/>
      <c r="I666" s="55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</row>
    <row r="667" spans="1:82" s="50" customFormat="1">
      <c r="A667" s="45"/>
      <c r="B667" s="49"/>
      <c r="C667" s="84"/>
      <c r="D667" s="76"/>
      <c r="F667" s="48"/>
      <c r="G667" s="47"/>
      <c r="H667" s="55"/>
      <c r="I667" s="55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</row>
    <row r="668" spans="1:82" s="50" customFormat="1">
      <c r="A668" s="45"/>
      <c r="B668" s="49"/>
      <c r="C668" s="84"/>
      <c r="D668" s="76"/>
      <c r="F668" s="48"/>
      <c r="G668" s="47"/>
      <c r="H668" s="55"/>
      <c r="I668" s="55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</row>
    <row r="669" spans="1:82" s="50" customFormat="1">
      <c r="A669" s="45"/>
      <c r="B669" s="49"/>
      <c r="C669" s="84"/>
      <c r="D669" s="76"/>
      <c r="F669" s="48"/>
      <c r="G669" s="47"/>
      <c r="H669" s="55"/>
      <c r="I669" s="55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</row>
    <row r="670" spans="1:82" s="50" customFormat="1">
      <c r="A670" s="45"/>
      <c r="B670" s="49"/>
      <c r="C670" s="84"/>
      <c r="D670" s="76"/>
      <c r="F670" s="48"/>
      <c r="G670" s="47"/>
      <c r="H670" s="55"/>
      <c r="I670" s="55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</row>
    <row r="671" spans="1:82" s="50" customFormat="1">
      <c r="A671" s="45"/>
      <c r="B671" s="49"/>
      <c r="C671" s="84"/>
      <c r="D671" s="76"/>
      <c r="F671" s="48"/>
      <c r="G671" s="47"/>
      <c r="H671" s="55"/>
      <c r="I671" s="55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</row>
    <row r="672" spans="1:82" s="50" customFormat="1">
      <c r="A672" s="45"/>
      <c r="B672" s="49"/>
      <c r="C672" s="84"/>
      <c r="D672" s="76"/>
      <c r="F672" s="48"/>
      <c r="G672" s="47"/>
      <c r="H672" s="55"/>
      <c r="I672" s="55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1"/>
      <c r="BQ672" s="51"/>
      <c r="BR672" s="51"/>
      <c r="BS672" s="51"/>
      <c r="BT672" s="51"/>
      <c r="BU672" s="51"/>
      <c r="BV672" s="51"/>
      <c r="BW672" s="51"/>
      <c r="BX672" s="51"/>
      <c r="BY672" s="51"/>
      <c r="BZ672" s="51"/>
      <c r="CA672" s="51"/>
      <c r="CB672" s="51"/>
      <c r="CC672" s="51"/>
      <c r="CD672" s="51"/>
    </row>
    <row r="673" spans="1:82" s="50" customFormat="1">
      <c r="A673" s="45"/>
      <c r="B673" s="49"/>
      <c r="C673" s="84"/>
      <c r="D673" s="76"/>
      <c r="F673" s="48"/>
      <c r="G673" s="47"/>
      <c r="H673" s="55"/>
      <c r="I673" s="55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/>
      <c r="BO673" s="51"/>
      <c r="BP673" s="51"/>
      <c r="BQ673" s="51"/>
      <c r="BR673" s="51"/>
      <c r="BS673" s="51"/>
      <c r="BT673" s="51"/>
      <c r="BU673" s="51"/>
      <c r="BV673" s="51"/>
      <c r="BW673" s="51"/>
      <c r="BX673" s="51"/>
      <c r="BY673" s="51"/>
      <c r="BZ673" s="51"/>
      <c r="CA673" s="51"/>
      <c r="CB673" s="51"/>
      <c r="CC673" s="51"/>
      <c r="CD673" s="51"/>
    </row>
    <row r="674" spans="1:82" s="50" customFormat="1">
      <c r="A674" s="45"/>
      <c r="B674" s="49"/>
      <c r="C674" s="84"/>
      <c r="D674" s="76"/>
      <c r="F674" s="48"/>
      <c r="G674" s="47"/>
      <c r="H674" s="55"/>
      <c r="I674" s="55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/>
      <c r="BO674" s="51"/>
      <c r="BP674" s="51"/>
      <c r="BQ674" s="51"/>
      <c r="BR674" s="51"/>
      <c r="BS674" s="51"/>
      <c r="BT674" s="51"/>
      <c r="BU674" s="51"/>
      <c r="BV674" s="51"/>
      <c r="BW674" s="51"/>
      <c r="BX674" s="51"/>
      <c r="BY674" s="51"/>
      <c r="BZ674" s="51"/>
      <c r="CA674" s="51"/>
      <c r="CB674" s="51"/>
      <c r="CC674" s="51"/>
      <c r="CD674" s="51"/>
    </row>
    <row r="675" spans="1:82" s="50" customFormat="1">
      <c r="A675" s="45"/>
      <c r="B675" s="49"/>
      <c r="C675" s="84"/>
      <c r="D675" s="76"/>
      <c r="F675" s="48"/>
      <c r="G675" s="47"/>
      <c r="H675" s="55"/>
      <c r="I675" s="55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/>
      <c r="BO675" s="51"/>
      <c r="BP675" s="51"/>
      <c r="BQ675" s="51"/>
      <c r="BR675" s="51"/>
      <c r="BS675" s="51"/>
      <c r="BT675" s="51"/>
      <c r="BU675" s="51"/>
      <c r="BV675" s="51"/>
      <c r="BW675" s="51"/>
      <c r="BX675" s="51"/>
      <c r="BY675" s="51"/>
      <c r="BZ675" s="51"/>
      <c r="CA675" s="51"/>
      <c r="CB675" s="51"/>
      <c r="CC675" s="51"/>
      <c r="CD675" s="51"/>
    </row>
    <row r="676" spans="1:82" s="50" customFormat="1">
      <c r="A676" s="45"/>
      <c r="B676" s="49"/>
      <c r="C676" s="84"/>
      <c r="D676" s="76"/>
      <c r="F676" s="48"/>
      <c r="G676" s="47"/>
      <c r="H676" s="55"/>
      <c r="I676" s="55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  <c r="BS676" s="51"/>
      <c r="BT676" s="51"/>
      <c r="BU676" s="51"/>
      <c r="BV676" s="51"/>
      <c r="BW676" s="51"/>
      <c r="BX676" s="51"/>
      <c r="BY676" s="51"/>
      <c r="BZ676" s="51"/>
      <c r="CA676" s="51"/>
      <c r="CB676" s="51"/>
      <c r="CC676" s="51"/>
      <c r="CD676" s="51"/>
    </row>
    <row r="677" spans="1:82" s="50" customFormat="1">
      <c r="A677" s="45"/>
      <c r="B677" s="49"/>
      <c r="C677" s="84"/>
      <c r="D677" s="76"/>
      <c r="F677" s="48"/>
      <c r="G677" s="47"/>
      <c r="H677" s="55"/>
      <c r="I677" s="55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1"/>
      <c r="BQ677" s="51"/>
      <c r="BR677" s="51"/>
      <c r="BS677" s="51"/>
      <c r="BT677" s="51"/>
      <c r="BU677" s="51"/>
      <c r="BV677" s="51"/>
      <c r="BW677" s="51"/>
      <c r="BX677" s="51"/>
      <c r="BY677" s="51"/>
      <c r="BZ677" s="51"/>
      <c r="CA677" s="51"/>
      <c r="CB677" s="51"/>
      <c r="CC677" s="51"/>
      <c r="CD677" s="51"/>
    </row>
    <row r="678" spans="1:82" s="50" customFormat="1">
      <c r="A678" s="45"/>
      <c r="B678" s="49"/>
      <c r="C678" s="84"/>
      <c r="D678" s="76"/>
      <c r="F678" s="48"/>
      <c r="G678" s="47"/>
      <c r="H678" s="55"/>
      <c r="I678" s="55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1"/>
      <c r="BQ678" s="51"/>
      <c r="BR678" s="51"/>
      <c r="BS678" s="51"/>
      <c r="BT678" s="51"/>
      <c r="BU678" s="51"/>
      <c r="BV678" s="51"/>
      <c r="BW678" s="51"/>
      <c r="BX678" s="51"/>
      <c r="BY678" s="51"/>
      <c r="BZ678" s="51"/>
      <c r="CA678" s="51"/>
      <c r="CB678" s="51"/>
      <c r="CC678" s="51"/>
      <c r="CD678" s="51"/>
    </row>
    <row r="679" spans="1:82" s="50" customFormat="1">
      <c r="A679" s="45"/>
      <c r="B679" s="49"/>
      <c r="C679" s="84"/>
      <c r="D679" s="76"/>
      <c r="F679" s="48"/>
      <c r="G679" s="47"/>
      <c r="H679" s="55"/>
      <c r="I679" s="55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1"/>
      <c r="BQ679" s="51"/>
      <c r="BR679" s="51"/>
      <c r="BS679" s="51"/>
      <c r="BT679" s="51"/>
      <c r="BU679" s="51"/>
      <c r="BV679" s="51"/>
      <c r="BW679" s="51"/>
      <c r="BX679" s="51"/>
      <c r="BY679" s="51"/>
      <c r="BZ679" s="51"/>
      <c r="CA679" s="51"/>
      <c r="CB679" s="51"/>
      <c r="CC679" s="51"/>
      <c r="CD679" s="51"/>
    </row>
    <row r="680" spans="1:82" s="50" customFormat="1">
      <c r="A680" s="45"/>
      <c r="B680" s="49"/>
      <c r="C680" s="84"/>
      <c r="D680" s="76"/>
      <c r="F680" s="48"/>
      <c r="G680" s="47"/>
      <c r="H680" s="55"/>
      <c r="I680" s="55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1"/>
      <c r="BQ680" s="51"/>
      <c r="BR680" s="51"/>
      <c r="BS680" s="51"/>
      <c r="BT680" s="51"/>
      <c r="BU680" s="51"/>
      <c r="BV680" s="51"/>
      <c r="BW680" s="51"/>
      <c r="BX680" s="51"/>
      <c r="BY680" s="51"/>
      <c r="BZ680" s="51"/>
      <c r="CA680" s="51"/>
      <c r="CB680" s="51"/>
      <c r="CC680" s="51"/>
      <c r="CD680" s="51"/>
    </row>
    <row r="681" spans="1:82" s="50" customFormat="1">
      <c r="A681" s="45"/>
      <c r="B681" s="49"/>
      <c r="C681" s="84"/>
      <c r="D681" s="76"/>
      <c r="F681" s="48"/>
      <c r="G681" s="47"/>
      <c r="H681" s="55"/>
      <c r="I681" s="55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1"/>
      <c r="BQ681" s="51"/>
      <c r="BR681" s="51"/>
      <c r="BS681" s="51"/>
      <c r="BT681" s="51"/>
      <c r="BU681" s="51"/>
      <c r="BV681" s="51"/>
      <c r="BW681" s="51"/>
      <c r="BX681" s="51"/>
      <c r="BY681" s="51"/>
      <c r="BZ681" s="51"/>
      <c r="CA681" s="51"/>
      <c r="CB681" s="51"/>
      <c r="CC681" s="51"/>
      <c r="CD681" s="51"/>
    </row>
    <row r="682" spans="1:82" s="50" customFormat="1">
      <c r="A682" s="45"/>
      <c r="B682" s="49"/>
      <c r="C682" s="84"/>
      <c r="D682" s="76"/>
      <c r="F682" s="48"/>
      <c r="G682" s="47"/>
      <c r="H682" s="55"/>
      <c r="I682" s="55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1"/>
      <c r="BQ682" s="51"/>
      <c r="BR682" s="51"/>
      <c r="BS682" s="51"/>
      <c r="BT682" s="51"/>
      <c r="BU682" s="51"/>
      <c r="BV682" s="51"/>
      <c r="BW682" s="51"/>
      <c r="BX682" s="51"/>
      <c r="BY682" s="51"/>
      <c r="BZ682" s="51"/>
      <c r="CA682" s="51"/>
      <c r="CB682" s="51"/>
      <c r="CC682" s="51"/>
      <c r="CD682" s="51"/>
    </row>
    <row r="683" spans="1:82" s="50" customFormat="1">
      <c r="A683" s="45"/>
      <c r="B683" s="49"/>
      <c r="C683" s="84"/>
      <c r="D683" s="76"/>
      <c r="F683" s="48"/>
      <c r="G683" s="47"/>
      <c r="H683" s="55"/>
      <c r="I683" s="55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1"/>
      <c r="BQ683" s="51"/>
      <c r="BR683" s="51"/>
      <c r="BS683" s="51"/>
      <c r="BT683" s="51"/>
      <c r="BU683" s="51"/>
      <c r="BV683" s="51"/>
      <c r="BW683" s="51"/>
      <c r="BX683" s="51"/>
      <c r="BY683" s="51"/>
      <c r="BZ683" s="51"/>
      <c r="CA683" s="51"/>
      <c r="CB683" s="51"/>
      <c r="CC683" s="51"/>
      <c r="CD683" s="51"/>
    </row>
    <row r="684" spans="1:82" s="50" customFormat="1">
      <c r="A684" s="45"/>
      <c r="B684" s="49"/>
      <c r="C684" s="84"/>
      <c r="D684" s="76"/>
      <c r="F684" s="48"/>
      <c r="G684" s="47"/>
      <c r="H684" s="55"/>
      <c r="I684" s="55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  <c r="BC684" s="51"/>
      <c r="BD684" s="51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/>
      <c r="BO684" s="51"/>
      <c r="BP684" s="51"/>
      <c r="BQ684" s="51"/>
      <c r="BR684" s="51"/>
      <c r="BS684" s="51"/>
      <c r="BT684" s="51"/>
      <c r="BU684" s="51"/>
      <c r="BV684" s="51"/>
      <c r="BW684" s="51"/>
      <c r="BX684" s="51"/>
      <c r="BY684" s="51"/>
      <c r="BZ684" s="51"/>
      <c r="CA684" s="51"/>
      <c r="CB684" s="51"/>
      <c r="CC684" s="51"/>
      <c r="CD684" s="51"/>
    </row>
    <row r="685" spans="1:82" s="50" customFormat="1">
      <c r="A685" s="45"/>
      <c r="B685" s="49"/>
      <c r="C685" s="84"/>
      <c r="D685" s="76"/>
      <c r="F685" s="48"/>
      <c r="G685" s="47"/>
      <c r="H685" s="55"/>
      <c r="I685" s="55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1"/>
      <c r="BQ685" s="51"/>
      <c r="BR685" s="51"/>
      <c r="BS685" s="51"/>
      <c r="BT685" s="51"/>
      <c r="BU685" s="51"/>
      <c r="BV685" s="51"/>
      <c r="BW685" s="51"/>
      <c r="BX685" s="51"/>
      <c r="BY685" s="51"/>
      <c r="BZ685" s="51"/>
      <c r="CA685" s="51"/>
      <c r="CB685" s="51"/>
      <c r="CC685" s="51"/>
      <c r="CD685" s="51"/>
    </row>
    <row r="686" spans="1:82" s="50" customFormat="1">
      <c r="A686" s="45"/>
      <c r="B686" s="49"/>
      <c r="C686" s="84"/>
      <c r="D686" s="76"/>
      <c r="F686" s="48"/>
      <c r="G686" s="47"/>
      <c r="H686" s="55"/>
      <c r="I686" s="55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1"/>
      <c r="BQ686" s="51"/>
      <c r="BR686" s="51"/>
      <c r="BS686" s="51"/>
      <c r="BT686" s="51"/>
      <c r="BU686" s="51"/>
      <c r="BV686" s="51"/>
      <c r="BW686" s="51"/>
      <c r="BX686" s="51"/>
      <c r="BY686" s="51"/>
      <c r="BZ686" s="51"/>
      <c r="CA686" s="51"/>
      <c r="CB686" s="51"/>
      <c r="CC686" s="51"/>
      <c r="CD686" s="51"/>
    </row>
    <row r="687" spans="1:82" s="50" customFormat="1">
      <c r="A687" s="45"/>
      <c r="B687" s="49"/>
      <c r="C687" s="84"/>
      <c r="D687" s="76"/>
      <c r="F687" s="48"/>
      <c r="G687" s="47"/>
      <c r="H687" s="55"/>
      <c r="I687" s="55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1"/>
      <c r="BQ687" s="51"/>
      <c r="BR687" s="51"/>
      <c r="BS687" s="51"/>
      <c r="BT687" s="51"/>
      <c r="BU687" s="51"/>
      <c r="BV687" s="51"/>
      <c r="BW687" s="51"/>
      <c r="BX687" s="51"/>
      <c r="BY687" s="51"/>
      <c r="BZ687" s="51"/>
      <c r="CA687" s="51"/>
      <c r="CB687" s="51"/>
      <c r="CC687" s="51"/>
      <c r="CD687" s="51"/>
    </row>
    <row r="688" spans="1:82" s="50" customFormat="1">
      <c r="A688" s="45"/>
      <c r="B688" s="49"/>
      <c r="C688" s="84"/>
      <c r="D688" s="76"/>
      <c r="F688" s="48"/>
      <c r="G688" s="47"/>
      <c r="H688" s="55"/>
      <c r="I688" s="55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1"/>
      <c r="BQ688" s="51"/>
      <c r="BR688" s="51"/>
      <c r="BS688" s="51"/>
      <c r="BT688" s="51"/>
      <c r="BU688" s="51"/>
      <c r="BV688" s="51"/>
      <c r="BW688" s="51"/>
      <c r="BX688" s="51"/>
      <c r="BY688" s="51"/>
      <c r="BZ688" s="51"/>
      <c r="CA688" s="51"/>
      <c r="CB688" s="51"/>
      <c r="CC688" s="51"/>
      <c r="CD688" s="51"/>
    </row>
    <row r="689" spans="1:82" s="50" customFormat="1">
      <c r="A689" s="45"/>
      <c r="B689" s="49"/>
      <c r="C689" s="84"/>
      <c r="D689" s="76"/>
      <c r="F689" s="48"/>
      <c r="G689" s="47"/>
      <c r="H689" s="55"/>
      <c r="I689" s="55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1"/>
      <c r="BQ689" s="51"/>
      <c r="BR689" s="51"/>
      <c r="BS689" s="51"/>
      <c r="BT689" s="51"/>
      <c r="BU689" s="51"/>
      <c r="BV689" s="51"/>
      <c r="BW689" s="51"/>
      <c r="BX689" s="51"/>
      <c r="BY689" s="51"/>
      <c r="BZ689" s="51"/>
      <c r="CA689" s="51"/>
      <c r="CB689" s="51"/>
      <c r="CC689" s="51"/>
      <c r="CD689" s="51"/>
    </row>
    <row r="690" spans="1:82" s="50" customFormat="1">
      <c r="A690" s="45"/>
      <c r="B690" s="49"/>
      <c r="C690" s="84"/>
      <c r="D690" s="76"/>
      <c r="F690" s="48"/>
      <c r="G690" s="47"/>
      <c r="H690" s="55"/>
      <c r="I690" s="55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1"/>
      <c r="BQ690" s="51"/>
      <c r="BR690" s="51"/>
      <c r="BS690" s="51"/>
      <c r="BT690" s="51"/>
      <c r="BU690" s="51"/>
      <c r="BV690" s="51"/>
      <c r="BW690" s="51"/>
      <c r="BX690" s="51"/>
      <c r="BY690" s="51"/>
      <c r="BZ690" s="51"/>
      <c r="CA690" s="51"/>
      <c r="CB690" s="51"/>
      <c r="CC690" s="51"/>
      <c r="CD690" s="51"/>
    </row>
    <row r="691" spans="1:82" s="50" customFormat="1">
      <c r="A691" s="45"/>
      <c r="B691" s="49"/>
      <c r="C691" s="84"/>
      <c r="D691" s="76"/>
      <c r="F691" s="48"/>
      <c r="G691" s="47"/>
      <c r="H691" s="55"/>
      <c r="I691" s="55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1"/>
      <c r="BQ691" s="51"/>
      <c r="BR691" s="51"/>
      <c r="BS691" s="51"/>
      <c r="BT691" s="51"/>
      <c r="BU691" s="51"/>
      <c r="BV691" s="51"/>
      <c r="BW691" s="51"/>
      <c r="BX691" s="51"/>
      <c r="BY691" s="51"/>
      <c r="BZ691" s="51"/>
      <c r="CA691" s="51"/>
      <c r="CB691" s="51"/>
      <c r="CC691" s="51"/>
      <c r="CD691" s="51"/>
    </row>
    <row r="692" spans="1:82" s="50" customFormat="1">
      <c r="A692" s="45"/>
      <c r="B692" s="49"/>
      <c r="C692" s="84"/>
      <c r="D692" s="76"/>
      <c r="F692" s="48"/>
      <c r="G692" s="47"/>
      <c r="H692" s="55"/>
      <c r="I692" s="55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1"/>
      <c r="BQ692" s="51"/>
      <c r="BR692" s="51"/>
      <c r="BS692" s="51"/>
      <c r="BT692" s="51"/>
      <c r="BU692" s="51"/>
      <c r="BV692" s="51"/>
      <c r="BW692" s="51"/>
      <c r="BX692" s="51"/>
      <c r="BY692" s="51"/>
      <c r="BZ692" s="51"/>
      <c r="CA692" s="51"/>
      <c r="CB692" s="51"/>
      <c r="CC692" s="51"/>
      <c r="CD692" s="51"/>
    </row>
    <row r="693" spans="1:82" s="50" customFormat="1">
      <c r="A693" s="45"/>
      <c r="B693" s="49"/>
      <c r="C693" s="84"/>
      <c r="D693" s="76"/>
      <c r="F693" s="48"/>
      <c r="G693" s="47"/>
      <c r="H693" s="55"/>
      <c r="I693" s="55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1"/>
      <c r="BQ693" s="51"/>
      <c r="BR693" s="51"/>
      <c r="BS693" s="51"/>
      <c r="BT693" s="51"/>
      <c r="BU693" s="51"/>
      <c r="BV693" s="51"/>
      <c r="BW693" s="51"/>
      <c r="BX693" s="51"/>
      <c r="BY693" s="51"/>
      <c r="BZ693" s="51"/>
      <c r="CA693" s="51"/>
      <c r="CB693" s="51"/>
      <c r="CC693" s="51"/>
      <c r="CD693" s="51"/>
    </row>
    <row r="694" spans="1:82" s="50" customFormat="1">
      <c r="A694" s="45"/>
      <c r="B694" s="49"/>
      <c r="C694" s="84"/>
      <c r="D694" s="76"/>
      <c r="F694" s="48"/>
      <c r="G694" s="47"/>
      <c r="H694" s="55"/>
      <c r="I694" s="55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1"/>
      <c r="BQ694" s="51"/>
      <c r="BR694" s="51"/>
      <c r="BS694" s="51"/>
      <c r="BT694" s="51"/>
      <c r="BU694" s="51"/>
      <c r="BV694" s="51"/>
      <c r="BW694" s="51"/>
      <c r="BX694" s="51"/>
      <c r="BY694" s="51"/>
      <c r="BZ694" s="51"/>
      <c r="CA694" s="51"/>
      <c r="CB694" s="51"/>
      <c r="CC694" s="51"/>
      <c r="CD694" s="51"/>
    </row>
    <row r="695" spans="1:82" s="50" customFormat="1">
      <c r="A695" s="45"/>
      <c r="B695" s="49"/>
      <c r="C695" s="84"/>
      <c r="D695" s="76"/>
      <c r="F695" s="48"/>
      <c r="G695" s="47"/>
      <c r="H695" s="55"/>
      <c r="I695" s="55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1"/>
      <c r="BQ695" s="51"/>
      <c r="BR695" s="51"/>
      <c r="BS695" s="51"/>
      <c r="BT695" s="51"/>
      <c r="BU695" s="51"/>
      <c r="BV695" s="51"/>
      <c r="BW695" s="51"/>
      <c r="BX695" s="51"/>
      <c r="BY695" s="51"/>
      <c r="BZ695" s="51"/>
      <c r="CA695" s="51"/>
      <c r="CB695" s="51"/>
      <c r="CC695" s="51"/>
      <c r="CD695" s="51"/>
    </row>
    <row r="696" spans="1:82" s="50" customFormat="1">
      <c r="A696" s="45"/>
      <c r="B696" s="49"/>
      <c r="C696" s="84"/>
      <c r="D696" s="76"/>
      <c r="F696" s="48"/>
      <c r="G696" s="47"/>
      <c r="H696" s="55"/>
      <c r="I696" s="55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1"/>
      <c r="BQ696" s="51"/>
      <c r="BR696" s="51"/>
      <c r="BS696" s="51"/>
      <c r="BT696" s="51"/>
      <c r="BU696" s="51"/>
      <c r="BV696" s="51"/>
      <c r="BW696" s="51"/>
      <c r="BX696" s="51"/>
      <c r="BY696" s="51"/>
      <c r="BZ696" s="51"/>
      <c r="CA696" s="51"/>
      <c r="CB696" s="51"/>
      <c r="CC696" s="51"/>
      <c r="CD696" s="51"/>
    </row>
    <row r="697" spans="1:82" s="50" customFormat="1">
      <c r="A697" s="45"/>
      <c r="B697" s="49"/>
      <c r="C697" s="84"/>
      <c r="D697" s="76"/>
      <c r="F697" s="48"/>
      <c r="G697" s="47"/>
      <c r="H697" s="55"/>
      <c r="I697" s="55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1"/>
      <c r="BQ697" s="51"/>
      <c r="BR697" s="51"/>
      <c r="BS697" s="51"/>
      <c r="BT697" s="51"/>
      <c r="BU697" s="51"/>
      <c r="BV697" s="51"/>
      <c r="BW697" s="51"/>
      <c r="BX697" s="51"/>
      <c r="BY697" s="51"/>
      <c r="BZ697" s="51"/>
      <c r="CA697" s="51"/>
      <c r="CB697" s="51"/>
      <c r="CC697" s="51"/>
      <c r="CD697" s="51"/>
    </row>
    <row r="698" spans="1:82" s="50" customFormat="1">
      <c r="A698" s="45"/>
      <c r="B698" s="49"/>
      <c r="C698" s="84"/>
      <c r="D698" s="76"/>
      <c r="F698" s="48"/>
      <c r="G698" s="47"/>
      <c r="H698" s="55"/>
      <c r="I698" s="55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1"/>
      <c r="BQ698" s="51"/>
      <c r="BR698" s="51"/>
      <c r="BS698" s="51"/>
      <c r="BT698" s="51"/>
      <c r="BU698" s="51"/>
      <c r="BV698" s="51"/>
      <c r="BW698" s="51"/>
      <c r="BX698" s="51"/>
      <c r="BY698" s="51"/>
      <c r="BZ698" s="51"/>
      <c r="CA698" s="51"/>
      <c r="CB698" s="51"/>
      <c r="CC698" s="51"/>
      <c r="CD698" s="51"/>
    </row>
    <row r="699" spans="1:82" s="50" customFormat="1">
      <c r="A699" s="45"/>
      <c r="B699" s="49"/>
      <c r="C699" s="84"/>
      <c r="D699" s="76"/>
      <c r="F699" s="48"/>
      <c r="G699" s="47"/>
      <c r="H699" s="55"/>
      <c r="I699" s="55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1"/>
      <c r="BQ699" s="51"/>
      <c r="BR699" s="51"/>
      <c r="BS699" s="51"/>
      <c r="BT699" s="51"/>
      <c r="BU699" s="51"/>
      <c r="BV699" s="51"/>
      <c r="BW699" s="51"/>
      <c r="BX699" s="51"/>
      <c r="BY699" s="51"/>
      <c r="BZ699" s="51"/>
      <c r="CA699" s="51"/>
      <c r="CB699" s="51"/>
      <c r="CC699" s="51"/>
      <c r="CD699" s="51"/>
    </row>
    <row r="700" spans="1:82" s="50" customFormat="1">
      <c r="A700" s="45"/>
      <c r="B700" s="49"/>
      <c r="C700" s="84"/>
      <c r="D700" s="76"/>
      <c r="F700" s="48"/>
      <c r="G700" s="47"/>
      <c r="H700" s="55"/>
      <c r="I700" s="55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1"/>
      <c r="BQ700" s="51"/>
      <c r="BR700" s="51"/>
      <c r="BS700" s="51"/>
      <c r="BT700" s="51"/>
      <c r="BU700" s="51"/>
      <c r="BV700" s="51"/>
      <c r="BW700" s="51"/>
      <c r="BX700" s="51"/>
      <c r="BY700" s="51"/>
      <c r="BZ700" s="51"/>
      <c r="CA700" s="51"/>
      <c r="CB700" s="51"/>
      <c r="CC700" s="51"/>
      <c r="CD700" s="51"/>
    </row>
    <row r="701" spans="1:82" s="50" customFormat="1">
      <c r="A701" s="45"/>
      <c r="B701" s="49"/>
      <c r="C701" s="84"/>
      <c r="D701" s="76"/>
      <c r="F701" s="48"/>
      <c r="G701" s="47"/>
      <c r="H701" s="55"/>
      <c r="I701" s="55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1"/>
      <c r="BQ701" s="51"/>
      <c r="BR701" s="51"/>
      <c r="BS701" s="51"/>
      <c r="BT701" s="51"/>
      <c r="BU701" s="51"/>
      <c r="BV701" s="51"/>
      <c r="BW701" s="51"/>
      <c r="BX701" s="51"/>
      <c r="BY701" s="51"/>
      <c r="BZ701" s="51"/>
      <c r="CA701" s="51"/>
      <c r="CB701" s="51"/>
      <c r="CC701" s="51"/>
      <c r="CD701" s="51"/>
    </row>
    <row r="702" spans="1:82" s="50" customFormat="1">
      <c r="A702" s="45"/>
      <c r="B702" s="49"/>
      <c r="C702" s="84"/>
      <c r="D702" s="76"/>
      <c r="F702" s="48"/>
      <c r="G702" s="47"/>
      <c r="H702" s="55"/>
      <c r="I702" s="55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  <c r="BS702" s="51"/>
      <c r="BT702" s="51"/>
      <c r="BU702" s="51"/>
      <c r="BV702" s="51"/>
      <c r="BW702" s="51"/>
      <c r="BX702" s="51"/>
      <c r="BY702" s="51"/>
      <c r="BZ702" s="51"/>
      <c r="CA702" s="51"/>
      <c r="CB702" s="51"/>
      <c r="CC702" s="51"/>
      <c r="CD702" s="51"/>
    </row>
    <row r="703" spans="1:82" s="50" customFormat="1">
      <c r="A703" s="45"/>
      <c r="B703" s="49"/>
      <c r="C703" s="84"/>
      <c r="D703" s="76"/>
      <c r="F703" s="48"/>
      <c r="G703" s="47"/>
      <c r="H703" s="55"/>
      <c r="I703" s="55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1"/>
      <c r="BQ703" s="51"/>
      <c r="BR703" s="51"/>
      <c r="BS703" s="51"/>
      <c r="BT703" s="51"/>
      <c r="BU703" s="51"/>
      <c r="BV703" s="51"/>
      <c r="BW703" s="51"/>
      <c r="BX703" s="51"/>
      <c r="BY703" s="51"/>
      <c r="BZ703" s="51"/>
      <c r="CA703" s="51"/>
      <c r="CB703" s="51"/>
      <c r="CC703" s="51"/>
      <c r="CD703" s="51"/>
    </row>
    <row r="704" spans="1:82" s="50" customFormat="1">
      <c r="A704" s="45"/>
      <c r="B704" s="49"/>
      <c r="C704" s="84"/>
      <c r="D704" s="76"/>
      <c r="F704" s="48"/>
      <c r="G704" s="47"/>
      <c r="H704" s="55"/>
      <c r="I704" s="55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1"/>
      <c r="BQ704" s="51"/>
      <c r="BR704" s="51"/>
      <c r="BS704" s="51"/>
      <c r="BT704" s="51"/>
      <c r="BU704" s="51"/>
      <c r="BV704" s="51"/>
      <c r="BW704" s="51"/>
      <c r="BX704" s="51"/>
      <c r="BY704" s="51"/>
      <c r="BZ704" s="51"/>
      <c r="CA704" s="51"/>
      <c r="CB704" s="51"/>
      <c r="CC704" s="51"/>
      <c r="CD704" s="51"/>
    </row>
    <row r="705" spans="1:82" s="50" customFormat="1">
      <c r="A705" s="45"/>
      <c r="B705" s="49"/>
      <c r="C705" s="84"/>
      <c r="D705" s="76"/>
      <c r="F705" s="48"/>
      <c r="G705" s="47"/>
      <c r="H705" s="55"/>
      <c r="I705" s="55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  <c r="BS705" s="51"/>
      <c r="BT705" s="51"/>
      <c r="BU705" s="51"/>
      <c r="BV705" s="51"/>
      <c r="BW705" s="51"/>
      <c r="BX705" s="51"/>
      <c r="BY705" s="51"/>
      <c r="BZ705" s="51"/>
      <c r="CA705" s="51"/>
      <c r="CB705" s="51"/>
      <c r="CC705" s="51"/>
      <c r="CD705" s="51"/>
    </row>
    <row r="706" spans="1:82" s="50" customFormat="1">
      <c r="A706" s="45"/>
      <c r="B706" s="49"/>
      <c r="C706" s="84"/>
      <c r="D706" s="76"/>
      <c r="F706" s="48"/>
      <c r="G706" s="47"/>
      <c r="H706" s="55"/>
      <c r="I706" s="55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1"/>
      <c r="BR706" s="51"/>
      <c r="BS706" s="51"/>
      <c r="BT706" s="51"/>
      <c r="BU706" s="51"/>
      <c r="BV706" s="51"/>
      <c r="BW706" s="51"/>
      <c r="BX706" s="51"/>
      <c r="BY706" s="51"/>
      <c r="BZ706" s="51"/>
      <c r="CA706" s="51"/>
      <c r="CB706" s="51"/>
      <c r="CC706" s="51"/>
      <c r="CD706" s="51"/>
    </row>
    <row r="707" spans="1:82" s="50" customFormat="1">
      <c r="A707" s="45"/>
      <c r="B707" s="49"/>
      <c r="C707" s="84"/>
      <c r="D707" s="76"/>
      <c r="F707" s="48"/>
      <c r="G707" s="47"/>
      <c r="H707" s="55"/>
      <c r="I707" s="55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1"/>
      <c r="BQ707" s="51"/>
      <c r="BR707" s="51"/>
      <c r="BS707" s="51"/>
      <c r="BT707" s="51"/>
      <c r="BU707" s="51"/>
      <c r="BV707" s="51"/>
      <c r="BW707" s="51"/>
      <c r="BX707" s="51"/>
      <c r="BY707" s="51"/>
      <c r="BZ707" s="51"/>
      <c r="CA707" s="51"/>
      <c r="CB707" s="51"/>
      <c r="CC707" s="51"/>
      <c r="CD707" s="51"/>
    </row>
    <row r="708" spans="1:82" s="50" customFormat="1">
      <c r="A708" s="45"/>
      <c r="B708" s="49"/>
      <c r="C708" s="84"/>
      <c r="D708" s="76"/>
      <c r="F708" s="48"/>
      <c r="G708" s="47"/>
      <c r="H708" s="55"/>
      <c r="I708" s="55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1"/>
      <c r="BQ708" s="51"/>
      <c r="BR708" s="51"/>
      <c r="BS708" s="51"/>
      <c r="BT708" s="51"/>
      <c r="BU708" s="51"/>
      <c r="BV708" s="51"/>
      <c r="BW708" s="51"/>
      <c r="BX708" s="51"/>
      <c r="BY708" s="51"/>
      <c r="BZ708" s="51"/>
      <c r="CA708" s="51"/>
      <c r="CB708" s="51"/>
      <c r="CC708" s="51"/>
      <c r="CD708" s="51"/>
    </row>
    <row r="709" spans="1:82" s="50" customFormat="1">
      <c r="A709" s="45"/>
      <c r="B709" s="49"/>
      <c r="C709" s="84"/>
      <c r="D709" s="76"/>
      <c r="F709" s="48"/>
      <c r="G709" s="47"/>
      <c r="H709" s="55"/>
      <c r="I709" s="55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1"/>
      <c r="BR709" s="51"/>
      <c r="BS709" s="51"/>
      <c r="BT709" s="51"/>
      <c r="BU709" s="51"/>
      <c r="BV709" s="51"/>
      <c r="BW709" s="51"/>
      <c r="BX709" s="51"/>
      <c r="BY709" s="51"/>
      <c r="BZ709" s="51"/>
      <c r="CA709" s="51"/>
      <c r="CB709" s="51"/>
      <c r="CC709" s="51"/>
      <c r="CD709" s="51"/>
    </row>
    <row r="710" spans="1:82" s="50" customFormat="1">
      <c r="A710" s="45"/>
      <c r="B710" s="49"/>
      <c r="C710" s="84"/>
      <c r="D710" s="76"/>
      <c r="F710" s="48"/>
      <c r="G710" s="47"/>
      <c r="H710" s="55"/>
      <c r="I710" s="55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1"/>
      <c r="BR710" s="51"/>
      <c r="BS710" s="51"/>
      <c r="BT710" s="51"/>
      <c r="BU710" s="51"/>
      <c r="BV710" s="51"/>
      <c r="BW710" s="51"/>
      <c r="BX710" s="51"/>
      <c r="BY710" s="51"/>
      <c r="BZ710" s="51"/>
      <c r="CA710" s="51"/>
      <c r="CB710" s="51"/>
      <c r="CC710" s="51"/>
      <c r="CD710" s="51"/>
    </row>
    <row r="711" spans="1:82" s="50" customFormat="1">
      <c r="A711" s="45"/>
      <c r="B711" s="49"/>
      <c r="C711" s="84"/>
      <c r="D711" s="76"/>
      <c r="F711" s="48"/>
      <c r="G711" s="47"/>
      <c r="H711" s="55"/>
      <c r="I711" s="55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1"/>
      <c r="BR711" s="51"/>
      <c r="BS711" s="51"/>
      <c r="BT711" s="51"/>
      <c r="BU711" s="51"/>
      <c r="BV711" s="51"/>
      <c r="BW711" s="51"/>
      <c r="BX711" s="51"/>
      <c r="BY711" s="51"/>
      <c r="BZ711" s="51"/>
      <c r="CA711" s="51"/>
      <c r="CB711" s="51"/>
      <c r="CC711" s="51"/>
      <c r="CD711" s="51"/>
    </row>
    <row r="712" spans="1:82" s="50" customFormat="1">
      <c r="A712" s="45"/>
      <c r="B712" s="49"/>
      <c r="C712" s="84"/>
      <c r="D712" s="76"/>
      <c r="F712" s="48"/>
      <c r="G712" s="47"/>
      <c r="H712" s="55"/>
      <c r="I712" s="55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1"/>
      <c r="BQ712" s="51"/>
      <c r="BR712" s="51"/>
      <c r="BS712" s="51"/>
      <c r="BT712" s="51"/>
      <c r="BU712" s="51"/>
      <c r="BV712" s="51"/>
      <c r="BW712" s="51"/>
      <c r="BX712" s="51"/>
      <c r="BY712" s="51"/>
      <c r="BZ712" s="51"/>
      <c r="CA712" s="51"/>
      <c r="CB712" s="51"/>
      <c r="CC712" s="51"/>
      <c r="CD712" s="51"/>
    </row>
    <row r="713" spans="1:82" s="50" customFormat="1">
      <c r="A713" s="45"/>
      <c r="B713" s="49"/>
      <c r="C713" s="84"/>
      <c r="D713" s="76"/>
      <c r="F713" s="48"/>
      <c r="G713" s="47"/>
      <c r="H713" s="55"/>
      <c r="I713" s="55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1"/>
      <c r="BQ713" s="51"/>
      <c r="BR713" s="51"/>
      <c r="BS713" s="51"/>
      <c r="BT713" s="51"/>
      <c r="BU713" s="51"/>
      <c r="BV713" s="51"/>
      <c r="BW713" s="51"/>
      <c r="BX713" s="51"/>
      <c r="BY713" s="51"/>
      <c r="BZ713" s="51"/>
      <c r="CA713" s="51"/>
      <c r="CB713" s="51"/>
      <c r="CC713" s="51"/>
      <c r="CD713" s="51"/>
    </row>
    <row r="714" spans="1:82" s="50" customFormat="1">
      <c r="A714" s="45"/>
      <c r="B714" s="49"/>
      <c r="C714" s="84"/>
      <c r="D714" s="76"/>
      <c r="F714" s="48"/>
      <c r="G714" s="47"/>
      <c r="H714" s="55"/>
      <c r="I714" s="55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1"/>
      <c r="BR714" s="51"/>
      <c r="BS714" s="51"/>
      <c r="BT714" s="51"/>
      <c r="BU714" s="51"/>
      <c r="BV714" s="51"/>
      <c r="BW714" s="51"/>
      <c r="BX714" s="51"/>
      <c r="BY714" s="51"/>
      <c r="BZ714" s="51"/>
      <c r="CA714" s="51"/>
      <c r="CB714" s="51"/>
      <c r="CC714" s="51"/>
      <c r="CD714" s="51"/>
    </row>
    <row r="715" spans="1:82" s="50" customFormat="1">
      <c r="A715" s="45"/>
      <c r="B715" s="49"/>
      <c r="C715" s="84"/>
      <c r="D715" s="76"/>
      <c r="F715" s="48"/>
      <c r="G715" s="47"/>
      <c r="H715" s="55"/>
      <c r="I715" s="55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1"/>
      <c r="BQ715" s="51"/>
      <c r="BR715" s="51"/>
      <c r="BS715" s="51"/>
      <c r="BT715" s="51"/>
      <c r="BU715" s="51"/>
      <c r="BV715" s="51"/>
      <c r="BW715" s="51"/>
      <c r="BX715" s="51"/>
      <c r="BY715" s="51"/>
      <c r="BZ715" s="51"/>
      <c r="CA715" s="51"/>
      <c r="CB715" s="51"/>
      <c r="CC715" s="51"/>
      <c r="CD715" s="51"/>
    </row>
    <row r="716" spans="1:82" s="50" customFormat="1">
      <c r="A716" s="45"/>
      <c r="B716" s="49"/>
      <c r="C716" s="84"/>
      <c r="D716" s="76"/>
      <c r="F716" s="48"/>
      <c r="G716" s="47"/>
      <c r="H716" s="55"/>
      <c r="I716" s="55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1"/>
      <c r="BQ716" s="51"/>
      <c r="BR716" s="51"/>
      <c r="BS716" s="51"/>
      <c r="BT716" s="51"/>
      <c r="BU716" s="51"/>
      <c r="BV716" s="51"/>
      <c r="BW716" s="51"/>
      <c r="BX716" s="51"/>
      <c r="BY716" s="51"/>
      <c r="BZ716" s="51"/>
      <c r="CA716" s="51"/>
      <c r="CB716" s="51"/>
      <c r="CC716" s="51"/>
      <c r="CD716" s="51"/>
    </row>
    <row r="717" spans="1:82" s="50" customFormat="1">
      <c r="A717" s="45"/>
      <c r="B717" s="49"/>
      <c r="C717" s="84"/>
      <c r="D717" s="76"/>
      <c r="F717" s="48"/>
      <c r="G717" s="47"/>
      <c r="H717" s="55"/>
      <c r="I717" s="55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1"/>
      <c r="BR717" s="51"/>
      <c r="BS717" s="51"/>
      <c r="BT717" s="51"/>
      <c r="BU717" s="51"/>
      <c r="BV717" s="51"/>
      <c r="BW717" s="51"/>
      <c r="BX717" s="51"/>
      <c r="BY717" s="51"/>
      <c r="BZ717" s="51"/>
      <c r="CA717" s="51"/>
      <c r="CB717" s="51"/>
      <c r="CC717" s="51"/>
      <c r="CD717" s="51"/>
    </row>
    <row r="718" spans="1:82" s="50" customFormat="1">
      <c r="A718" s="45"/>
      <c r="B718" s="49"/>
      <c r="C718" s="84"/>
      <c r="D718" s="76"/>
      <c r="F718" s="48"/>
      <c r="G718" s="47"/>
      <c r="H718" s="55"/>
      <c r="I718" s="55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1"/>
      <c r="BR718" s="51"/>
      <c r="BS718" s="51"/>
      <c r="BT718" s="51"/>
      <c r="BU718" s="51"/>
      <c r="BV718" s="51"/>
      <c r="BW718" s="51"/>
      <c r="BX718" s="51"/>
      <c r="BY718" s="51"/>
      <c r="BZ718" s="51"/>
      <c r="CA718" s="51"/>
      <c r="CB718" s="51"/>
      <c r="CC718" s="51"/>
      <c r="CD718" s="51"/>
    </row>
    <row r="719" spans="1:82" s="50" customFormat="1">
      <c r="A719" s="45"/>
      <c r="B719" s="49"/>
      <c r="C719" s="84"/>
      <c r="D719" s="76"/>
      <c r="F719" s="48"/>
      <c r="G719" s="47"/>
      <c r="H719" s="55"/>
      <c r="I719" s="55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1"/>
      <c r="BR719" s="51"/>
      <c r="BS719" s="51"/>
      <c r="BT719" s="51"/>
      <c r="BU719" s="51"/>
      <c r="BV719" s="51"/>
      <c r="BW719" s="51"/>
      <c r="BX719" s="51"/>
      <c r="BY719" s="51"/>
      <c r="BZ719" s="51"/>
      <c r="CA719" s="51"/>
      <c r="CB719" s="51"/>
      <c r="CC719" s="51"/>
      <c r="CD719" s="51"/>
    </row>
    <row r="720" spans="1:82" s="50" customFormat="1">
      <c r="A720" s="45"/>
      <c r="B720" s="49"/>
      <c r="C720" s="84"/>
      <c r="D720" s="76"/>
      <c r="F720" s="48"/>
      <c r="G720" s="47"/>
      <c r="H720" s="55"/>
      <c r="I720" s="55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1"/>
      <c r="BQ720" s="51"/>
      <c r="BR720" s="51"/>
      <c r="BS720" s="51"/>
      <c r="BT720" s="51"/>
      <c r="BU720" s="51"/>
      <c r="BV720" s="51"/>
      <c r="BW720" s="51"/>
      <c r="BX720" s="51"/>
      <c r="BY720" s="51"/>
      <c r="BZ720" s="51"/>
      <c r="CA720" s="51"/>
      <c r="CB720" s="51"/>
      <c r="CC720" s="51"/>
      <c r="CD720" s="51"/>
    </row>
    <row r="721" spans="1:82" s="50" customFormat="1">
      <c r="A721" s="45"/>
      <c r="B721" s="49"/>
      <c r="C721" s="84"/>
      <c r="D721" s="76"/>
      <c r="F721" s="48"/>
      <c r="G721" s="47"/>
      <c r="H721" s="55"/>
      <c r="I721" s="55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1"/>
      <c r="BQ721" s="51"/>
      <c r="BR721" s="51"/>
      <c r="BS721" s="51"/>
      <c r="BT721" s="51"/>
      <c r="BU721" s="51"/>
      <c r="BV721" s="51"/>
      <c r="BW721" s="51"/>
      <c r="BX721" s="51"/>
      <c r="BY721" s="51"/>
      <c r="BZ721" s="51"/>
      <c r="CA721" s="51"/>
      <c r="CB721" s="51"/>
      <c r="CC721" s="51"/>
      <c r="CD721" s="51"/>
    </row>
    <row r="722" spans="1:82" s="50" customFormat="1">
      <c r="A722" s="45"/>
      <c r="B722" s="49"/>
      <c r="C722" s="84"/>
      <c r="D722" s="76"/>
      <c r="F722" s="48"/>
      <c r="G722" s="47"/>
      <c r="H722" s="55"/>
      <c r="I722" s="55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1"/>
      <c r="BQ722" s="51"/>
      <c r="BR722" s="51"/>
      <c r="BS722" s="51"/>
      <c r="BT722" s="51"/>
      <c r="BU722" s="51"/>
      <c r="BV722" s="51"/>
      <c r="BW722" s="51"/>
      <c r="BX722" s="51"/>
      <c r="BY722" s="51"/>
      <c r="BZ722" s="51"/>
      <c r="CA722" s="51"/>
      <c r="CB722" s="51"/>
      <c r="CC722" s="51"/>
      <c r="CD722" s="51"/>
    </row>
    <row r="723" spans="1:82" s="50" customFormat="1">
      <c r="A723" s="45"/>
      <c r="B723" s="49"/>
      <c r="C723" s="84"/>
      <c r="D723" s="76"/>
      <c r="F723" s="48"/>
      <c r="G723" s="47"/>
      <c r="H723" s="55"/>
      <c r="I723" s="55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1"/>
      <c r="BR723" s="51"/>
      <c r="BS723" s="51"/>
      <c r="BT723" s="51"/>
      <c r="BU723" s="51"/>
      <c r="BV723" s="51"/>
      <c r="BW723" s="51"/>
      <c r="BX723" s="51"/>
      <c r="BY723" s="51"/>
      <c r="BZ723" s="51"/>
      <c r="CA723" s="51"/>
      <c r="CB723" s="51"/>
      <c r="CC723" s="51"/>
      <c r="CD723" s="51"/>
    </row>
    <row r="724" spans="1:82" s="50" customFormat="1">
      <c r="A724" s="45"/>
      <c r="B724" s="49"/>
      <c r="C724" s="84"/>
      <c r="D724" s="76"/>
      <c r="F724" s="48"/>
      <c r="G724" s="47"/>
      <c r="H724" s="55"/>
      <c r="I724" s="55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1"/>
      <c r="BQ724" s="51"/>
      <c r="BR724" s="51"/>
      <c r="BS724" s="51"/>
      <c r="BT724" s="51"/>
      <c r="BU724" s="51"/>
      <c r="BV724" s="51"/>
      <c r="BW724" s="51"/>
      <c r="BX724" s="51"/>
      <c r="BY724" s="51"/>
      <c r="BZ724" s="51"/>
      <c r="CA724" s="51"/>
      <c r="CB724" s="51"/>
      <c r="CC724" s="51"/>
      <c r="CD724" s="51"/>
    </row>
    <row r="725" spans="1:82" s="50" customFormat="1">
      <c r="A725" s="45"/>
      <c r="B725" s="49"/>
      <c r="C725" s="84"/>
      <c r="D725" s="76"/>
      <c r="F725" s="48"/>
      <c r="G725" s="47"/>
      <c r="H725" s="55"/>
      <c r="I725" s="55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1"/>
      <c r="BQ725" s="51"/>
      <c r="BR725" s="51"/>
      <c r="BS725" s="51"/>
      <c r="BT725" s="51"/>
      <c r="BU725" s="51"/>
      <c r="BV725" s="51"/>
      <c r="BW725" s="51"/>
      <c r="BX725" s="51"/>
      <c r="BY725" s="51"/>
      <c r="BZ725" s="51"/>
      <c r="CA725" s="51"/>
      <c r="CB725" s="51"/>
      <c r="CC725" s="51"/>
      <c r="CD725" s="51"/>
    </row>
    <row r="726" spans="1:82" s="50" customFormat="1">
      <c r="A726" s="45"/>
      <c r="B726" s="49"/>
      <c r="C726" s="84"/>
      <c r="D726" s="76"/>
      <c r="F726" s="48"/>
      <c r="G726" s="47"/>
      <c r="H726" s="55"/>
      <c r="I726" s="55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1"/>
      <c r="BR726" s="51"/>
      <c r="BS726" s="51"/>
      <c r="BT726" s="51"/>
      <c r="BU726" s="51"/>
      <c r="BV726" s="51"/>
      <c r="BW726" s="51"/>
      <c r="BX726" s="51"/>
      <c r="BY726" s="51"/>
      <c r="BZ726" s="51"/>
      <c r="CA726" s="51"/>
      <c r="CB726" s="51"/>
      <c r="CC726" s="51"/>
      <c r="CD726" s="51"/>
    </row>
    <row r="727" spans="1:82" s="50" customFormat="1">
      <c r="A727" s="45"/>
      <c r="B727" s="49"/>
      <c r="C727" s="84"/>
      <c r="D727" s="76"/>
      <c r="F727" s="48"/>
      <c r="G727" s="47"/>
      <c r="H727" s="55"/>
      <c r="I727" s="55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1"/>
      <c r="BR727" s="51"/>
      <c r="BS727" s="51"/>
      <c r="BT727" s="51"/>
      <c r="BU727" s="51"/>
      <c r="BV727" s="51"/>
      <c r="BW727" s="51"/>
      <c r="BX727" s="51"/>
      <c r="BY727" s="51"/>
      <c r="BZ727" s="51"/>
      <c r="CA727" s="51"/>
      <c r="CB727" s="51"/>
      <c r="CC727" s="51"/>
      <c r="CD727" s="51"/>
    </row>
    <row r="728" spans="1:82" s="50" customFormat="1">
      <c r="A728" s="45"/>
      <c r="B728" s="49"/>
      <c r="C728" s="84"/>
      <c r="D728" s="76"/>
      <c r="F728" s="48"/>
      <c r="G728" s="47"/>
      <c r="H728" s="55"/>
      <c r="I728" s="55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1"/>
      <c r="BR728" s="51"/>
      <c r="BS728" s="51"/>
      <c r="BT728" s="51"/>
      <c r="BU728" s="51"/>
      <c r="BV728" s="51"/>
      <c r="BW728" s="51"/>
      <c r="BX728" s="51"/>
      <c r="BY728" s="51"/>
      <c r="BZ728" s="51"/>
      <c r="CA728" s="51"/>
      <c r="CB728" s="51"/>
      <c r="CC728" s="51"/>
      <c r="CD728" s="51"/>
    </row>
    <row r="729" spans="1:82" s="50" customFormat="1">
      <c r="A729" s="45"/>
      <c r="B729" s="49"/>
      <c r="C729" s="84"/>
      <c r="D729" s="76"/>
      <c r="F729" s="48"/>
      <c r="G729" s="47"/>
      <c r="H729" s="55"/>
      <c r="I729" s="55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1"/>
      <c r="BR729" s="51"/>
      <c r="BS729" s="51"/>
      <c r="BT729" s="51"/>
      <c r="BU729" s="51"/>
      <c r="BV729" s="51"/>
      <c r="BW729" s="51"/>
      <c r="BX729" s="51"/>
      <c r="BY729" s="51"/>
      <c r="BZ729" s="51"/>
      <c r="CA729" s="51"/>
      <c r="CB729" s="51"/>
      <c r="CC729" s="51"/>
      <c r="CD729" s="51"/>
    </row>
    <row r="730" spans="1:82" s="50" customFormat="1">
      <c r="A730" s="45"/>
      <c r="B730" s="49"/>
      <c r="C730" s="84"/>
      <c r="D730" s="76"/>
      <c r="F730" s="48"/>
      <c r="G730" s="47"/>
      <c r="H730" s="55"/>
      <c r="I730" s="55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  <c r="BS730" s="51"/>
      <c r="BT730" s="51"/>
      <c r="BU730" s="51"/>
      <c r="BV730" s="51"/>
      <c r="BW730" s="51"/>
      <c r="BX730" s="51"/>
      <c r="BY730" s="51"/>
      <c r="BZ730" s="51"/>
      <c r="CA730" s="51"/>
      <c r="CB730" s="51"/>
      <c r="CC730" s="51"/>
      <c r="CD730" s="51"/>
    </row>
    <row r="731" spans="1:82" s="50" customFormat="1">
      <c r="A731" s="45"/>
      <c r="B731" s="49"/>
      <c r="C731" s="84"/>
      <c r="D731" s="76"/>
      <c r="F731" s="48"/>
      <c r="G731" s="47"/>
      <c r="H731" s="55"/>
      <c r="I731" s="55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1"/>
      <c r="BR731" s="51"/>
      <c r="BS731" s="51"/>
      <c r="BT731" s="51"/>
      <c r="BU731" s="51"/>
      <c r="BV731" s="51"/>
      <c r="BW731" s="51"/>
      <c r="BX731" s="51"/>
      <c r="BY731" s="51"/>
      <c r="BZ731" s="51"/>
      <c r="CA731" s="51"/>
      <c r="CB731" s="51"/>
      <c r="CC731" s="51"/>
      <c r="CD731" s="51"/>
    </row>
    <row r="732" spans="1:82" s="50" customFormat="1">
      <c r="A732" s="45"/>
      <c r="B732" s="49"/>
      <c r="C732" s="84"/>
      <c r="D732" s="76"/>
      <c r="F732" s="48"/>
      <c r="G732" s="47"/>
      <c r="H732" s="55"/>
      <c r="I732" s="55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  <c r="BS732" s="51"/>
      <c r="BT732" s="51"/>
      <c r="BU732" s="51"/>
      <c r="BV732" s="51"/>
      <c r="BW732" s="51"/>
      <c r="BX732" s="51"/>
      <c r="BY732" s="51"/>
      <c r="BZ732" s="51"/>
      <c r="CA732" s="51"/>
      <c r="CB732" s="51"/>
      <c r="CC732" s="51"/>
      <c r="CD732" s="51"/>
    </row>
    <row r="733" spans="1:82" s="50" customFormat="1">
      <c r="A733" s="45"/>
      <c r="B733" s="49"/>
      <c r="C733" s="84"/>
      <c r="D733" s="76"/>
      <c r="F733" s="48"/>
      <c r="G733" s="47"/>
      <c r="H733" s="55"/>
      <c r="I733" s="55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1"/>
      <c r="BR733" s="51"/>
      <c r="BS733" s="51"/>
      <c r="BT733" s="51"/>
      <c r="BU733" s="51"/>
      <c r="BV733" s="51"/>
      <c r="BW733" s="51"/>
      <c r="BX733" s="51"/>
      <c r="BY733" s="51"/>
      <c r="BZ733" s="51"/>
      <c r="CA733" s="51"/>
      <c r="CB733" s="51"/>
      <c r="CC733" s="51"/>
      <c r="CD733" s="51"/>
    </row>
    <row r="734" spans="1:82" s="50" customFormat="1">
      <c r="A734" s="45"/>
      <c r="B734" s="49"/>
      <c r="C734" s="84"/>
      <c r="D734" s="76"/>
      <c r="F734" s="48"/>
      <c r="G734" s="47"/>
      <c r="H734" s="55"/>
      <c r="I734" s="55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  <c r="BC734" s="51"/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1"/>
      <c r="BR734" s="51"/>
      <c r="BS734" s="51"/>
      <c r="BT734" s="51"/>
      <c r="BU734" s="51"/>
      <c r="BV734" s="51"/>
      <c r="BW734" s="51"/>
      <c r="BX734" s="51"/>
      <c r="BY734" s="51"/>
      <c r="BZ734" s="51"/>
      <c r="CA734" s="51"/>
      <c r="CB734" s="51"/>
      <c r="CC734" s="51"/>
      <c r="CD734" s="51"/>
    </row>
    <row r="735" spans="1:82" s="50" customFormat="1">
      <c r="A735" s="45"/>
      <c r="B735" s="49"/>
      <c r="C735" s="84"/>
      <c r="D735" s="76"/>
      <c r="F735" s="48"/>
      <c r="G735" s="47"/>
      <c r="H735" s="55"/>
      <c r="I735" s="55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1"/>
      <c r="BR735" s="51"/>
      <c r="BS735" s="51"/>
      <c r="BT735" s="51"/>
      <c r="BU735" s="51"/>
      <c r="BV735" s="51"/>
      <c r="BW735" s="51"/>
      <c r="BX735" s="51"/>
      <c r="BY735" s="51"/>
      <c r="BZ735" s="51"/>
      <c r="CA735" s="51"/>
      <c r="CB735" s="51"/>
      <c r="CC735" s="51"/>
      <c r="CD735" s="51"/>
    </row>
    <row r="736" spans="1:82" s="50" customFormat="1">
      <c r="A736" s="45"/>
      <c r="B736" s="49"/>
      <c r="C736" s="84"/>
      <c r="D736" s="76"/>
      <c r="F736" s="48"/>
      <c r="G736" s="47"/>
      <c r="H736" s="55"/>
      <c r="I736" s="55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1"/>
      <c r="BR736" s="51"/>
      <c r="BS736" s="51"/>
      <c r="BT736" s="51"/>
      <c r="BU736" s="51"/>
      <c r="BV736" s="51"/>
      <c r="BW736" s="51"/>
      <c r="BX736" s="51"/>
      <c r="BY736" s="51"/>
      <c r="BZ736" s="51"/>
      <c r="CA736" s="51"/>
      <c r="CB736" s="51"/>
      <c r="CC736" s="51"/>
      <c r="CD736" s="51"/>
    </row>
    <row r="737" spans="1:82" s="50" customFormat="1">
      <c r="A737" s="45"/>
      <c r="B737" s="49"/>
      <c r="C737" s="84"/>
      <c r="D737" s="76"/>
      <c r="F737" s="48"/>
      <c r="G737" s="47"/>
      <c r="H737" s="55"/>
      <c r="I737" s="55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1"/>
      <c r="BQ737" s="51"/>
      <c r="BR737" s="51"/>
      <c r="BS737" s="51"/>
      <c r="BT737" s="51"/>
      <c r="BU737" s="51"/>
      <c r="BV737" s="51"/>
      <c r="BW737" s="51"/>
      <c r="BX737" s="51"/>
      <c r="BY737" s="51"/>
      <c r="BZ737" s="51"/>
      <c r="CA737" s="51"/>
      <c r="CB737" s="51"/>
      <c r="CC737" s="51"/>
      <c r="CD737" s="51"/>
    </row>
    <row r="738" spans="1:82" s="50" customFormat="1">
      <c r="A738" s="45"/>
      <c r="B738" s="49"/>
      <c r="C738" s="84"/>
      <c r="D738" s="76"/>
      <c r="F738" s="48"/>
      <c r="G738" s="47"/>
      <c r="H738" s="55"/>
      <c r="I738" s="55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1"/>
      <c r="BQ738" s="51"/>
      <c r="BR738" s="51"/>
      <c r="BS738" s="51"/>
      <c r="BT738" s="51"/>
      <c r="BU738" s="51"/>
      <c r="BV738" s="51"/>
      <c r="BW738" s="51"/>
      <c r="BX738" s="51"/>
      <c r="BY738" s="51"/>
      <c r="BZ738" s="51"/>
      <c r="CA738" s="51"/>
      <c r="CB738" s="51"/>
      <c r="CC738" s="51"/>
      <c r="CD738" s="51"/>
    </row>
    <row r="739" spans="1:82" s="50" customFormat="1">
      <c r="A739" s="45"/>
      <c r="B739" s="49"/>
      <c r="C739" s="84"/>
      <c r="D739" s="76"/>
      <c r="F739" s="48"/>
      <c r="G739" s="47"/>
      <c r="H739" s="55"/>
      <c r="I739" s="55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1"/>
      <c r="BR739" s="51"/>
      <c r="BS739" s="51"/>
      <c r="BT739" s="51"/>
      <c r="BU739" s="51"/>
      <c r="BV739" s="51"/>
      <c r="BW739" s="51"/>
      <c r="BX739" s="51"/>
      <c r="BY739" s="51"/>
      <c r="BZ739" s="51"/>
      <c r="CA739" s="51"/>
      <c r="CB739" s="51"/>
      <c r="CC739" s="51"/>
      <c r="CD739" s="51"/>
    </row>
    <row r="740" spans="1:82" s="50" customFormat="1">
      <c r="A740" s="45"/>
      <c r="B740" s="49"/>
      <c r="C740" s="84"/>
      <c r="D740" s="76"/>
      <c r="F740" s="48"/>
      <c r="G740" s="47"/>
      <c r="H740" s="55"/>
      <c r="I740" s="55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1"/>
      <c r="BR740" s="51"/>
      <c r="BS740" s="51"/>
      <c r="BT740" s="51"/>
      <c r="BU740" s="51"/>
      <c r="BV740" s="51"/>
      <c r="BW740" s="51"/>
      <c r="BX740" s="51"/>
      <c r="BY740" s="51"/>
      <c r="BZ740" s="51"/>
      <c r="CA740" s="51"/>
      <c r="CB740" s="51"/>
      <c r="CC740" s="51"/>
      <c r="CD740" s="51"/>
    </row>
    <row r="741" spans="1:82" s="50" customFormat="1">
      <c r="A741" s="45"/>
      <c r="B741" s="49"/>
      <c r="C741" s="84"/>
      <c r="D741" s="76"/>
      <c r="F741" s="48"/>
      <c r="G741" s="47"/>
      <c r="H741" s="55"/>
      <c r="I741" s="55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1"/>
      <c r="BR741" s="51"/>
      <c r="BS741" s="51"/>
      <c r="BT741" s="51"/>
      <c r="BU741" s="51"/>
      <c r="BV741" s="51"/>
      <c r="BW741" s="51"/>
      <c r="BX741" s="51"/>
      <c r="BY741" s="51"/>
      <c r="BZ741" s="51"/>
      <c r="CA741" s="51"/>
      <c r="CB741" s="51"/>
      <c r="CC741" s="51"/>
      <c r="CD741" s="51"/>
    </row>
    <row r="742" spans="1:82" s="50" customFormat="1">
      <c r="A742" s="45"/>
      <c r="B742" s="49"/>
      <c r="C742" s="84"/>
      <c r="D742" s="76"/>
      <c r="F742" s="48"/>
      <c r="G742" s="47"/>
      <c r="H742" s="55"/>
      <c r="I742" s="55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1"/>
      <c r="BR742" s="51"/>
      <c r="BS742" s="51"/>
      <c r="BT742" s="51"/>
      <c r="BU742" s="51"/>
      <c r="BV742" s="51"/>
      <c r="BW742" s="51"/>
      <c r="BX742" s="51"/>
      <c r="BY742" s="51"/>
      <c r="BZ742" s="51"/>
      <c r="CA742" s="51"/>
      <c r="CB742" s="51"/>
      <c r="CC742" s="51"/>
      <c r="CD742" s="51"/>
    </row>
    <row r="743" spans="1:82" s="50" customFormat="1">
      <c r="A743" s="45"/>
      <c r="B743" s="49"/>
      <c r="C743" s="84"/>
      <c r="D743" s="76"/>
      <c r="F743" s="48"/>
      <c r="G743" s="47"/>
      <c r="H743" s="55"/>
      <c r="I743" s="55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  <c r="BS743" s="51"/>
      <c r="BT743" s="51"/>
      <c r="BU743" s="51"/>
      <c r="BV743" s="51"/>
      <c r="BW743" s="51"/>
      <c r="BX743" s="51"/>
      <c r="BY743" s="51"/>
      <c r="BZ743" s="51"/>
      <c r="CA743" s="51"/>
      <c r="CB743" s="51"/>
      <c r="CC743" s="51"/>
      <c r="CD743" s="51"/>
    </row>
    <row r="744" spans="1:82" s="50" customFormat="1">
      <c r="A744" s="45"/>
      <c r="B744" s="49"/>
      <c r="C744" s="84"/>
      <c r="D744" s="76"/>
      <c r="F744" s="48"/>
      <c r="G744" s="47"/>
      <c r="H744" s="55"/>
      <c r="I744" s="55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  <c r="BC744" s="51"/>
      <c r="BD744" s="51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1"/>
      <c r="BQ744" s="51"/>
      <c r="BR744" s="51"/>
      <c r="BS744" s="51"/>
      <c r="BT744" s="51"/>
      <c r="BU744" s="51"/>
      <c r="BV744" s="51"/>
      <c r="BW744" s="51"/>
      <c r="BX744" s="51"/>
      <c r="BY744" s="51"/>
      <c r="BZ744" s="51"/>
      <c r="CA744" s="51"/>
      <c r="CB744" s="51"/>
      <c r="CC744" s="51"/>
      <c r="CD744" s="51"/>
    </row>
    <row r="745" spans="1:82" s="50" customFormat="1">
      <c r="A745" s="45"/>
      <c r="B745" s="49"/>
      <c r="C745" s="84"/>
      <c r="D745" s="76"/>
      <c r="F745" s="48"/>
      <c r="G745" s="47"/>
      <c r="H745" s="55"/>
      <c r="I745" s="55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1"/>
      <c r="BQ745" s="51"/>
      <c r="BR745" s="51"/>
      <c r="BS745" s="51"/>
      <c r="BT745" s="51"/>
      <c r="BU745" s="51"/>
      <c r="BV745" s="51"/>
      <c r="BW745" s="51"/>
      <c r="BX745" s="51"/>
      <c r="BY745" s="51"/>
      <c r="BZ745" s="51"/>
      <c r="CA745" s="51"/>
      <c r="CB745" s="51"/>
      <c r="CC745" s="51"/>
      <c r="CD745" s="51"/>
    </row>
    <row r="746" spans="1:82" s="50" customFormat="1">
      <c r="A746" s="45"/>
      <c r="B746" s="49"/>
      <c r="C746" s="84"/>
      <c r="D746" s="76"/>
      <c r="F746" s="48"/>
      <c r="G746" s="47"/>
      <c r="H746" s="55"/>
      <c r="I746" s="55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1"/>
      <c r="BQ746" s="51"/>
      <c r="BR746" s="51"/>
      <c r="BS746" s="51"/>
      <c r="BT746" s="51"/>
      <c r="BU746" s="51"/>
      <c r="BV746" s="51"/>
      <c r="BW746" s="51"/>
      <c r="BX746" s="51"/>
      <c r="BY746" s="51"/>
      <c r="BZ746" s="51"/>
      <c r="CA746" s="51"/>
      <c r="CB746" s="51"/>
      <c r="CC746" s="51"/>
      <c r="CD746" s="51"/>
    </row>
    <row r="747" spans="1:82" s="50" customFormat="1">
      <c r="A747" s="45"/>
      <c r="B747" s="49"/>
      <c r="C747" s="84"/>
      <c r="D747" s="76"/>
      <c r="F747" s="48"/>
      <c r="G747" s="47"/>
      <c r="H747" s="55"/>
      <c r="I747" s="55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  <c r="BS747" s="51"/>
      <c r="BT747" s="51"/>
      <c r="BU747" s="51"/>
      <c r="BV747" s="51"/>
      <c r="BW747" s="51"/>
      <c r="BX747" s="51"/>
      <c r="BY747" s="51"/>
      <c r="BZ747" s="51"/>
      <c r="CA747" s="51"/>
      <c r="CB747" s="51"/>
      <c r="CC747" s="51"/>
      <c r="CD747" s="51"/>
    </row>
    <row r="748" spans="1:82" s="50" customFormat="1">
      <c r="A748" s="45"/>
      <c r="B748" s="49"/>
      <c r="C748" s="84"/>
      <c r="D748" s="76"/>
      <c r="F748" s="48"/>
      <c r="G748" s="47"/>
      <c r="H748" s="55"/>
      <c r="I748" s="55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  <c r="BC748" s="51"/>
      <c r="BD748" s="51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1"/>
      <c r="BQ748" s="51"/>
      <c r="BR748" s="51"/>
      <c r="BS748" s="51"/>
      <c r="BT748" s="51"/>
      <c r="BU748" s="51"/>
      <c r="BV748" s="51"/>
      <c r="BW748" s="51"/>
      <c r="BX748" s="51"/>
      <c r="BY748" s="51"/>
      <c r="BZ748" s="51"/>
      <c r="CA748" s="51"/>
      <c r="CB748" s="51"/>
      <c r="CC748" s="51"/>
      <c r="CD748" s="51"/>
    </row>
    <row r="749" spans="1:82" s="50" customFormat="1">
      <c r="A749" s="45"/>
      <c r="B749" s="49"/>
      <c r="C749" s="84"/>
      <c r="D749" s="76"/>
      <c r="F749" s="48"/>
      <c r="G749" s="47"/>
      <c r="H749" s="55"/>
      <c r="I749" s="55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  <c r="BC749" s="51"/>
      <c r="BD749" s="51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1"/>
      <c r="BQ749" s="51"/>
      <c r="BR749" s="51"/>
      <c r="BS749" s="51"/>
      <c r="BT749" s="51"/>
      <c r="BU749" s="51"/>
      <c r="BV749" s="51"/>
      <c r="BW749" s="51"/>
      <c r="BX749" s="51"/>
      <c r="BY749" s="51"/>
      <c r="BZ749" s="51"/>
      <c r="CA749" s="51"/>
      <c r="CB749" s="51"/>
      <c r="CC749" s="51"/>
      <c r="CD749" s="51"/>
    </row>
    <row r="750" spans="1:82" s="50" customFormat="1">
      <c r="A750" s="45"/>
      <c r="B750" s="49"/>
      <c r="C750" s="84"/>
      <c r="D750" s="76"/>
      <c r="F750" s="48"/>
      <c r="G750" s="47"/>
      <c r="H750" s="55"/>
      <c r="I750" s="55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  <c r="BC750" s="51"/>
      <c r="BD750" s="51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1"/>
      <c r="BQ750" s="51"/>
      <c r="BR750" s="51"/>
      <c r="BS750" s="51"/>
      <c r="BT750" s="51"/>
      <c r="BU750" s="51"/>
      <c r="BV750" s="51"/>
      <c r="BW750" s="51"/>
      <c r="BX750" s="51"/>
      <c r="BY750" s="51"/>
      <c r="BZ750" s="51"/>
      <c r="CA750" s="51"/>
      <c r="CB750" s="51"/>
      <c r="CC750" s="51"/>
      <c r="CD750" s="51"/>
    </row>
    <row r="751" spans="1:82" s="50" customFormat="1">
      <c r="A751" s="45"/>
      <c r="B751" s="49"/>
      <c r="C751" s="84"/>
      <c r="D751" s="76"/>
      <c r="F751" s="48"/>
      <c r="G751" s="47"/>
      <c r="H751" s="55"/>
      <c r="I751" s="55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  <c r="BC751" s="51"/>
      <c r="BD751" s="51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1"/>
      <c r="BQ751" s="51"/>
      <c r="BR751" s="51"/>
      <c r="BS751" s="51"/>
      <c r="BT751" s="51"/>
      <c r="BU751" s="51"/>
      <c r="BV751" s="51"/>
      <c r="BW751" s="51"/>
      <c r="BX751" s="51"/>
      <c r="BY751" s="51"/>
      <c r="BZ751" s="51"/>
      <c r="CA751" s="51"/>
      <c r="CB751" s="51"/>
      <c r="CC751" s="51"/>
      <c r="CD751" s="51"/>
    </row>
    <row r="752" spans="1:82" s="50" customFormat="1">
      <c r="A752" s="45"/>
      <c r="B752" s="49"/>
      <c r="C752" s="84"/>
      <c r="D752" s="76"/>
      <c r="F752" s="48"/>
      <c r="G752" s="47"/>
      <c r="H752" s="55"/>
      <c r="I752" s="55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  <c r="BC752" s="51"/>
      <c r="BD752" s="51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/>
      <c r="BO752" s="51"/>
      <c r="BP752" s="51"/>
      <c r="BQ752" s="51"/>
      <c r="BR752" s="51"/>
      <c r="BS752" s="51"/>
      <c r="BT752" s="51"/>
      <c r="BU752" s="51"/>
      <c r="BV752" s="51"/>
      <c r="BW752" s="51"/>
      <c r="BX752" s="51"/>
      <c r="BY752" s="51"/>
      <c r="BZ752" s="51"/>
      <c r="CA752" s="51"/>
      <c r="CB752" s="51"/>
      <c r="CC752" s="51"/>
      <c r="CD752" s="51"/>
    </row>
    <row r="753" spans="1:82" s="50" customFormat="1">
      <c r="A753" s="45"/>
      <c r="B753" s="49"/>
      <c r="C753" s="84"/>
      <c r="D753" s="76"/>
      <c r="F753" s="48"/>
      <c r="G753" s="47"/>
      <c r="H753" s="55"/>
      <c r="I753" s="55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1"/>
      <c r="BQ753" s="51"/>
      <c r="BR753" s="51"/>
      <c r="BS753" s="51"/>
      <c r="BT753" s="51"/>
      <c r="BU753" s="51"/>
      <c r="BV753" s="51"/>
      <c r="BW753" s="51"/>
      <c r="BX753" s="51"/>
      <c r="BY753" s="51"/>
      <c r="BZ753" s="51"/>
      <c r="CA753" s="51"/>
      <c r="CB753" s="51"/>
      <c r="CC753" s="51"/>
      <c r="CD753" s="51"/>
    </row>
    <row r="754" spans="1:82" s="50" customFormat="1">
      <c r="A754" s="45"/>
      <c r="B754" s="49"/>
      <c r="C754" s="84"/>
      <c r="D754" s="76"/>
      <c r="F754" s="48"/>
      <c r="G754" s="47"/>
      <c r="H754" s="55"/>
      <c r="I754" s="55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/>
      <c r="BO754" s="51"/>
      <c r="BP754" s="51"/>
      <c r="BQ754" s="51"/>
      <c r="BR754" s="51"/>
      <c r="BS754" s="51"/>
      <c r="BT754" s="51"/>
      <c r="BU754" s="51"/>
      <c r="BV754" s="51"/>
      <c r="BW754" s="51"/>
      <c r="BX754" s="51"/>
      <c r="BY754" s="51"/>
      <c r="BZ754" s="51"/>
      <c r="CA754" s="51"/>
      <c r="CB754" s="51"/>
      <c r="CC754" s="51"/>
      <c r="CD754" s="51"/>
    </row>
    <row r="755" spans="1:82" s="50" customFormat="1">
      <c r="A755" s="45"/>
      <c r="B755" s="49"/>
      <c r="C755" s="84"/>
      <c r="D755" s="76"/>
      <c r="F755" s="48"/>
      <c r="G755" s="47"/>
      <c r="H755" s="55"/>
      <c r="I755" s="55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/>
      <c r="BO755" s="51"/>
      <c r="BP755" s="51"/>
      <c r="BQ755" s="51"/>
      <c r="BR755" s="51"/>
      <c r="BS755" s="51"/>
      <c r="BT755" s="51"/>
      <c r="BU755" s="51"/>
      <c r="BV755" s="51"/>
      <c r="BW755" s="51"/>
      <c r="BX755" s="51"/>
      <c r="BY755" s="51"/>
      <c r="BZ755" s="51"/>
      <c r="CA755" s="51"/>
      <c r="CB755" s="51"/>
      <c r="CC755" s="51"/>
      <c r="CD755" s="51"/>
    </row>
    <row r="756" spans="1:82" s="50" customFormat="1">
      <c r="A756" s="45"/>
      <c r="B756" s="49"/>
      <c r="C756" s="84"/>
      <c r="D756" s="76"/>
      <c r="F756" s="48"/>
      <c r="G756" s="47"/>
      <c r="H756" s="55"/>
      <c r="I756" s="55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1"/>
      <c r="BQ756" s="51"/>
      <c r="BR756" s="51"/>
      <c r="BS756" s="51"/>
      <c r="BT756" s="51"/>
      <c r="BU756" s="51"/>
      <c r="BV756" s="51"/>
      <c r="BW756" s="51"/>
      <c r="BX756" s="51"/>
      <c r="BY756" s="51"/>
      <c r="BZ756" s="51"/>
      <c r="CA756" s="51"/>
      <c r="CB756" s="51"/>
      <c r="CC756" s="51"/>
      <c r="CD756" s="51"/>
    </row>
    <row r="757" spans="1:82" s="50" customFormat="1">
      <c r="A757" s="45"/>
      <c r="B757" s="49"/>
      <c r="C757" s="84"/>
      <c r="D757" s="76"/>
      <c r="F757" s="48"/>
      <c r="G757" s="47"/>
      <c r="H757" s="55"/>
      <c r="I757" s="55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  <c r="BS757" s="51"/>
      <c r="BT757" s="51"/>
      <c r="BU757" s="51"/>
      <c r="BV757" s="51"/>
      <c r="BW757" s="51"/>
      <c r="BX757" s="51"/>
      <c r="BY757" s="51"/>
      <c r="BZ757" s="51"/>
      <c r="CA757" s="51"/>
      <c r="CB757" s="51"/>
      <c r="CC757" s="51"/>
      <c r="CD757" s="51"/>
    </row>
    <row r="758" spans="1:82" s="50" customFormat="1">
      <c r="A758" s="45"/>
      <c r="B758" s="49"/>
      <c r="C758" s="84"/>
      <c r="D758" s="76"/>
      <c r="F758" s="48"/>
      <c r="G758" s="47"/>
      <c r="H758" s="55"/>
      <c r="I758" s="55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1"/>
      <c r="BQ758" s="51"/>
      <c r="BR758" s="51"/>
      <c r="BS758" s="51"/>
      <c r="BT758" s="51"/>
      <c r="BU758" s="51"/>
      <c r="BV758" s="51"/>
      <c r="BW758" s="51"/>
      <c r="BX758" s="51"/>
      <c r="BY758" s="51"/>
      <c r="BZ758" s="51"/>
      <c r="CA758" s="51"/>
      <c r="CB758" s="51"/>
      <c r="CC758" s="51"/>
      <c r="CD758" s="51"/>
    </row>
    <row r="759" spans="1:82" s="50" customFormat="1">
      <c r="A759" s="45"/>
      <c r="B759" s="49"/>
      <c r="C759" s="84"/>
      <c r="D759" s="76"/>
      <c r="F759" s="48"/>
      <c r="G759" s="47"/>
      <c r="H759" s="55"/>
      <c r="I759" s="55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1"/>
      <c r="BQ759" s="51"/>
      <c r="BR759" s="51"/>
      <c r="BS759" s="51"/>
      <c r="BT759" s="51"/>
      <c r="BU759" s="51"/>
      <c r="BV759" s="51"/>
      <c r="BW759" s="51"/>
      <c r="BX759" s="51"/>
      <c r="BY759" s="51"/>
      <c r="BZ759" s="51"/>
      <c r="CA759" s="51"/>
      <c r="CB759" s="51"/>
      <c r="CC759" s="51"/>
      <c r="CD759" s="51"/>
    </row>
    <row r="760" spans="1:82" s="50" customFormat="1">
      <c r="A760" s="45"/>
      <c r="B760" s="49"/>
      <c r="C760" s="84"/>
      <c r="D760" s="76"/>
      <c r="F760" s="48"/>
      <c r="G760" s="47"/>
      <c r="H760" s="55"/>
      <c r="I760" s="55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/>
      <c r="BO760" s="51"/>
      <c r="BP760" s="51"/>
      <c r="BQ760" s="51"/>
      <c r="BR760" s="51"/>
      <c r="BS760" s="51"/>
      <c r="BT760" s="51"/>
      <c r="BU760" s="51"/>
      <c r="BV760" s="51"/>
      <c r="BW760" s="51"/>
      <c r="BX760" s="51"/>
      <c r="BY760" s="51"/>
      <c r="BZ760" s="51"/>
      <c r="CA760" s="51"/>
      <c r="CB760" s="51"/>
      <c r="CC760" s="51"/>
      <c r="CD760" s="51"/>
    </row>
    <row r="761" spans="1:82" s="50" customFormat="1">
      <c r="A761" s="45"/>
      <c r="B761" s="49"/>
      <c r="C761" s="84"/>
      <c r="D761" s="76"/>
      <c r="F761" s="48"/>
      <c r="G761" s="47"/>
      <c r="H761" s="55"/>
      <c r="I761" s="55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/>
      <c r="BO761" s="51"/>
      <c r="BP761" s="51"/>
      <c r="BQ761" s="51"/>
      <c r="BR761" s="51"/>
      <c r="BS761" s="51"/>
      <c r="BT761" s="51"/>
      <c r="BU761" s="51"/>
      <c r="BV761" s="51"/>
      <c r="BW761" s="51"/>
      <c r="BX761" s="51"/>
      <c r="BY761" s="51"/>
      <c r="BZ761" s="51"/>
      <c r="CA761" s="51"/>
      <c r="CB761" s="51"/>
      <c r="CC761" s="51"/>
      <c r="CD761" s="51"/>
    </row>
    <row r="762" spans="1:82" s="50" customFormat="1">
      <c r="A762" s="45"/>
      <c r="B762" s="49"/>
      <c r="C762" s="84"/>
      <c r="D762" s="76"/>
      <c r="F762" s="48"/>
      <c r="G762" s="47"/>
      <c r="H762" s="55"/>
      <c r="I762" s="55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  <c r="BC762" s="51"/>
      <c r="BD762" s="51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1"/>
      <c r="BQ762" s="51"/>
      <c r="BR762" s="51"/>
      <c r="BS762" s="51"/>
      <c r="BT762" s="51"/>
      <c r="BU762" s="51"/>
      <c r="BV762" s="51"/>
      <c r="BW762" s="51"/>
      <c r="BX762" s="51"/>
      <c r="BY762" s="51"/>
      <c r="BZ762" s="51"/>
      <c r="CA762" s="51"/>
      <c r="CB762" s="51"/>
      <c r="CC762" s="51"/>
      <c r="CD762" s="51"/>
    </row>
    <row r="763" spans="1:82" s="50" customFormat="1">
      <c r="A763" s="45"/>
      <c r="B763" s="49"/>
      <c r="C763" s="84"/>
      <c r="D763" s="76"/>
      <c r="F763" s="48"/>
      <c r="G763" s="47"/>
      <c r="H763" s="55"/>
      <c r="I763" s="55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  <c r="BS763" s="51"/>
      <c r="BT763" s="51"/>
      <c r="BU763" s="51"/>
      <c r="BV763" s="51"/>
      <c r="BW763" s="51"/>
      <c r="BX763" s="51"/>
      <c r="BY763" s="51"/>
      <c r="BZ763" s="51"/>
      <c r="CA763" s="51"/>
      <c r="CB763" s="51"/>
      <c r="CC763" s="51"/>
      <c r="CD763" s="51"/>
    </row>
    <row r="764" spans="1:82" s="50" customFormat="1">
      <c r="A764" s="45"/>
      <c r="B764" s="49"/>
      <c r="C764" s="84"/>
      <c r="D764" s="76"/>
      <c r="F764" s="48"/>
      <c r="G764" s="47"/>
      <c r="H764" s="55"/>
      <c r="I764" s="55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1"/>
      <c r="BD764" s="51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1"/>
      <c r="BQ764" s="51"/>
      <c r="BR764" s="51"/>
      <c r="BS764" s="51"/>
      <c r="BT764" s="51"/>
      <c r="BU764" s="51"/>
      <c r="BV764" s="51"/>
      <c r="BW764" s="51"/>
      <c r="BX764" s="51"/>
      <c r="BY764" s="51"/>
      <c r="BZ764" s="51"/>
      <c r="CA764" s="51"/>
      <c r="CB764" s="51"/>
      <c r="CC764" s="51"/>
      <c r="CD764" s="51"/>
    </row>
    <row r="765" spans="1:82" s="50" customFormat="1">
      <c r="A765" s="45"/>
      <c r="B765" s="49"/>
      <c r="C765" s="84"/>
      <c r="D765" s="76"/>
      <c r="F765" s="48"/>
      <c r="G765" s="47"/>
      <c r="H765" s="55"/>
      <c r="I765" s="55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1"/>
      <c r="BQ765" s="51"/>
      <c r="BR765" s="51"/>
      <c r="BS765" s="51"/>
      <c r="BT765" s="51"/>
      <c r="BU765" s="51"/>
      <c r="BV765" s="51"/>
      <c r="BW765" s="51"/>
      <c r="BX765" s="51"/>
      <c r="BY765" s="51"/>
      <c r="BZ765" s="51"/>
      <c r="CA765" s="51"/>
      <c r="CB765" s="51"/>
      <c r="CC765" s="51"/>
      <c r="CD765" s="51"/>
    </row>
    <row r="766" spans="1:82" s="50" customFormat="1">
      <c r="A766" s="45"/>
      <c r="B766" s="49"/>
      <c r="C766" s="84"/>
      <c r="D766" s="76"/>
      <c r="F766" s="48"/>
      <c r="G766" s="47"/>
      <c r="H766" s="55"/>
      <c r="I766" s="55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  <c r="BS766" s="51"/>
      <c r="BT766" s="51"/>
      <c r="BU766" s="51"/>
      <c r="BV766" s="51"/>
      <c r="BW766" s="51"/>
      <c r="BX766" s="51"/>
      <c r="BY766" s="51"/>
      <c r="BZ766" s="51"/>
      <c r="CA766" s="51"/>
      <c r="CB766" s="51"/>
      <c r="CC766" s="51"/>
      <c r="CD766" s="51"/>
    </row>
    <row r="767" spans="1:82" s="50" customFormat="1">
      <c r="A767" s="45"/>
      <c r="B767" s="49"/>
      <c r="C767" s="84"/>
      <c r="D767" s="76"/>
      <c r="F767" s="48"/>
      <c r="G767" s="47"/>
      <c r="H767" s="55"/>
      <c r="I767" s="55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1"/>
      <c r="BQ767" s="51"/>
      <c r="BR767" s="51"/>
      <c r="BS767" s="51"/>
      <c r="BT767" s="51"/>
      <c r="BU767" s="51"/>
      <c r="BV767" s="51"/>
      <c r="BW767" s="51"/>
      <c r="BX767" s="51"/>
      <c r="BY767" s="51"/>
      <c r="BZ767" s="51"/>
      <c r="CA767" s="51"/>
      <c r="CB767" s="51"/>
      <c r="CC767" s="51"/>
      <c r="CD767" s="51"/>
    </row>
    <row r="768" spans="1:82" s="50" customFormat="1">
      <c r="A768" s="45"/>
      <c r="B768" s="49"/>
      <c r="C768" s="84"/>
      <c r="D768" s="76"/>
      <c r="F768" s="48"/>
      <c r="G768" s="47"/>
      <c r="H768" s="55"/>
      <c r="I768" s="55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1"/>
      <c r="BQ768" s="51"/>
      <c r="BR768" s="51"/>
      <c r="BS768" s="51"/>
      <c r="BT768" s="51"/>
      <c r="BU768" s="51"/>
      <c r="BV768" s="51"/>
      <c r="BW768" s="51"/>
      <c r="BX768" s="51"/>
      <c r="BY768" s="51"/>
      <c r="BZ768" s="51"/>
      <c r="CA768" s="51"/>
      <c r="CB768" s="51"/>
      <c r="CC768" s="51"/>
      <c r="CD768" s="51"/>
    </row>
    <row r="769" spans="1:82" s="50" customFormat="1">
      <c r="A769" s="45"/>
      <c r="B769" s="49"/>
      <c r="C769" s="84"/>
      <c r="D769" s="76"/>
      <c r="F769" s="48"/>
      <c r="G769" s="47"/>
      <c r="H769" s="55"/>
      <c r="I769" s="55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1"/>
      <c r="BQ769" s="51"/>
      <c r="BR769" s="51"/>
      <c r="BS769" s="51"/>
      <c r="BT769" s="51"/>
      <c r="BU769" s="51"/>
      <c r="BV769" s="51"/>
      <c r="BW769" s="51"/>
      <c r="BX769" s="51"/>
      <c r="BY769" s="51"/>
      <c r="BZ769" s="51"/>
      <c r="CA769" s="51"/>
      <c r="CB769" s="51"/>
      <c r="CC769" s="51"/>
      <c r="CD769" s="51"/>
    </row>
    <row r="770" spans="1:82" s="50" customFormat="1">
      <c r="A770" s="45"/>
      <c r="B770" s="49"/>
      <c r="C770" s="84"/>
      <c r="D770" s="76"/>
      <c r="F770" s="48"/>
      <c r="G770" s="47"/>
      <c r="H770" s="55"/>
      <c r="I770" s="55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  <c r="BC770" s="51"/>
      <c r="BD770" s="51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/>
      <c r="BO770" s="51"/>
      <c r="BP770" s="51"/>
      <c r="BQ770" s="51"/>
      <c r="BR770" s="51"/>
      <c r="BS770" s="51"/>
      <c r="BT770" s="51"/>
      <c r="BU770" s="51"/>
      <c r="BV770" s="51"/>
      <c r="BW770" s="51"/>
      <c r="BX770" s="51"/>
      <c r="BY770" s="51"/>
      <c r="BZ770" s="51"/>
      <c r="CA770" s="51"/>
      <c r="CB770" s="51"/>
      <c r="CC770" s="51"/>
      <c r="CD770" s="51"/>
    </row>
    <row r="771" spans="1:82" s="50" customFormat="1">
      <c r="A771" s="45"/>
      <c r="B771" s="49"/>
      <c r="C771" s="84"/>
      <c r="D771" s="76"/>
      <c r="F771" s="48"/>
      <c r="G771" s="47"/>
      <c r="H771" s="55"/>
      <c r="I771" s="55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  <c r="BC771" s="51"/>
      <c r="BD771" s="51"/>
      <c r="BE771" s="51"/>
      <c r="BF771" s="51"/>
      <c r="BG771" s="51"/>
      <c r="BH771" s="51"/>
      <c r="BI771" s="51"/>
      <c r="BJ771" s="51"/>
      <c r="BK771" s="51"/>
      <c r="BL771" s="51"/>
      <c r="BM771" s="51"/>
      <c r="BN771" s="51"/>
      <c r="BO771" s="51"/>
      <c r="BP771" s="51"/>
      <c r="BQ771" s="51"/>
      <c r="BR771" s="51"/>
      <c r="BS771" s="51"/>
      <c r="BT771" s="51"/>
      <c r="BU771" s="51"/>
      <c r="BV771" s="51"/>
      <c r="BW771" s="51"/>
      <c r="BX771" s="51"/>
      <c r="BY771" s="51"/>
      <c r="BZ771" s="51"/>
      <c r="CA771" s="51"/>
      <c r="CB771" s="51"/>
      <c r="CC771" s="51"/>
      <c r="CD771" s="51"/>
    </row>
    <row r="772" spans="1:82" s="50" customFormat="1">
      <c r="A772" s="45"/>
      <c r="B772" s="49"/>
      <c r="C772" s="84"/>
      <c r="D772" s="76"/>
      <c r="F772" s="48"/>
      <c r="G772" s="47"/>
      <c r="H772" s="55"/>
      <c r="I772" s="55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1"/>
      <c r="BQ772" s="51"/>
      <c r="BR772" s="51"/>
      <c r="BS772" s="51"/>
      <c r="BT772" s="51"/>
      <c r="BU772" s="51"/>
      <c r="BV772" s="51"/>
      <c r="BW772" s="51"/>
      <c r="BX772" s="51"/>
      <c r="BY772" s="51"/>
      <c r="BZ772" s="51"/>
      <c r="CA772" s="51"/>
      <c r="CB772" s="51"/>
      <c r="CC772" s="51"/>
      <c r="CD772" s="51"/>
    </row>
    <row r="773" spans="1:82" s="50" customFormat="1">
      <c r="A773" s="45"/>
      <c r="B773" s="49"/>
      <c r="C773" s="84"/>
      <c r="D773" s="76"/>
      <c r="F773" s="48"/>
      <c r="G773" s="47"/>
      <c r="H773" s="55"/>
      <c r="I773" s="55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1"/>
      <c r="BQ773" s="51"/>
      <c r="BR773" s="51"/>
      <c r="BS773" s="51"/>
      <c r="BT773" s="51"/>
      <c r="BU773" s="51"/>
      <c r="BV773" s="51"/>
      <c r="BW773" s="51"/>
      <c r="BX773" s="51"/>
      <c r="BY773" s="51"/>
      <c r="BZ773" s="51"/>
      <c r="CA773" s="51"/>
      <c r="CB773" s="51"/>
      <c r="CC773" s="51"/>
      <c r="CD773" s="51"/>
    </row>
    <row r="774" spans="1:82" s="50" customFormat="1">
      <c r="A774" s="45"/>
      <c r="B774" s="49"/>
      <c r="C774" s="84"/>
      <c r="D774" s="76"/>
      <c r="F774" s="48"/>
      <c r="G774" s="47"/>
      <c r="H774" s="55"/>
      <c r="I774" s="55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/>
      <c r="BO774" s="51"/>
      <c r="BP774" s="51"/>
      <c r="BQ774" s="51"/>
      <c r="BR774" s="51"/>
      <c r="BS774" s="51"/>
      <c r="BT774" s="51"/>
      <c r="BU774" s="51"/>
      <c r="BV774" s="51"/>
      <c r="BW774" s="51"/>
      <c r="BX774" s="51"/>
      <c r="BY774" s="51"/>
      <c r="BZ774" s="51"/>
      <c r="CA774" s="51"/>
      <c r="CB774" s="51"/>
      <c r="CC774" s="51"/>
      <c r="CD774" s="51"/>
    </row>
    <row r="775" spans="1:82" s="50" customFormat="1">
      <c r="A775" s="45"/>
      <c r="B775" s="49"/>
      <c r="C775" s="84"/>
      <c r="D775" s="76"/>
      <c r="F775" s="48"/>
      <c r="G775" s="47"/>
      <c r="H775" s="55"/>
      <c r="I775" s="55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1"/>
      <c r="BQ775" s="51"/>
      <c r="BR775" s="51"/>
      <c r="BS775" s="51"/>
      <c r="BT775" s="51"/>
      <c r="BU775" s="51"/>
      <c r="BV775" s="51"/>
      <c r="BW775" s="51"/>
      <c r="BX775" s="51"/>
      <c r="BY775" s="51"/>
      <c r="BZ775" s="51"/>
      <c r="CA775" s="51"/>
      <c r="CB775" s="51"/>
      <c r="CC775" s="51"/>
      <c r="CD775" s="51"/>
    </row>
    <row r="776" spans="1:82" s="50" customFormat="1">
      <c r="A776" s="45"/>
      <c r="B776" s="49"/>
      <c r="C776" s="84"/>
      <c r="D776" s="76"/>
      <c r="F776" s="48"/>
      <c r="G776" s="47"/>
      <c r="H776" s="55"/>
      <c r="I776" s="55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1"/>
      <c r="BQ776" s="51"/>
      <c r="BR776" s="51"/>
      <c r="BS776" s="51"/>
      <c r="BT776" s="51"/>
      <c r="BU776" s="51"/>
      <c r="BV776" s="51"/>
      <c r="BW776" s="51"/>
      <c r="BX776" s="51"/>
      <c r="BY776" s="51"/>
      <c r="BZ776" s="51"/>
      <c r="CA776" s="51"/>
      <c r="CB776" s="51"/>
      <c r="CC776" s="51"/>
      <c r="CD776" s="51"/>
    </row>
    <row r="777" spans="1:82" s="50" customFormat="1">
      <c r="A777" s="45"/>
      <c r="B777" s="49"/>
      <c r="C777" s="84"/>
      <c r="D777" s="76"/>
      <c r="F777" s="48"/>
      <c r="G777" s="47"/>
      <c r="H777" s="55"/>
      <c r="I777" s="55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1"/>
      <c r="BQ777" s="51"/>
      <c r="BR777" s="51"/>
      <c r="BS777" s="51"/>
      <c r="BT777" s="51"/>
      <c r="BU777" s="51"/>
      <c r="BV777" s="51"/>
      <c r="BW777" s="51"/>
      <c r="BX777" s="51"/>
      <c r="BY777" s="51"/>
      <c r="BZ777" s="51"/>
      <c r="CA777" s="51"/>
      <c r="CB777" s="51"/>
      <c r="CC777" s="51"/>
      <c r="CD777" s="51"/>
    </row>
    <row r="778" spans="1:82" s="50" customFormat="1">
      <c r="A778" s="45"/>
      <c r="B778" s="49"/>
      <c r="C778" s="84"/>
      <c r="D778" s="76"/>
      <c r="F778" s="48"/>
      <c r="G778" s="47"/>
      <c r="H778" s="55"/>
      <c r="I778" s="55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  <c r="BC778" s="51"/>
      <c r="BD778" s="51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1"/>
      <c r="BQ778" s="51"/>
      <c r="BR778" s="51"/>
      <c r="BS778" s="51"/>
      <c r="BT778" s="51"/>
      <c r="BU778" s="51"/>
      <c r="BV778" s="51"/>
      <c r="BW778" s="51"/>
      <c r="BX778" s="51"/>
      <c r="BY778" s="51"/>
      <c r="BZ778" s="51"/>
      <c r="CA778" s="51"/>
      <c r="CB778" s="51"/>
      <c r="CC778" s="51"/>
      <c r="CD778" s="51"/>
    </row>
    <row r="779" spans="1:82" s="50" customFormat="1">
      <c r="A779" s="45"/>
      <c r="B779" s="49"/>
      <c r="C779" s="84"/>
      <c r="D779" s="76"/>
      <c r="F779" s="48"/>
      <c r="G779" s="47"/>
      <c r="H779" s="55"/>
      <c r="I779" s="55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1"/>
      <c r="BR779" s="51"/>
      <c r="BS779" s="51"/>
      <c r="BT779" s="51"/>
      <c r="BU779" s="51"/>
      <c r="BV779" s="51"/>
      <c r="BW779" s="51"/>
      <c r="BX779" s="51"/>
      <c r="BY779" s="51"/>
      <c r="BZ779" s="51"/>
      <c r="CA779" s="51"/>
      <c r="CB779" s="51"/>
      <c r="CC779" s="51"/>
      <c r="CD779" s="51"/>
    </row>
    <row r="780" spans="1:82" s="50" customFormat="1">
      <c r="A780" s="45"/>
      <c r="B780" s="49"/>
      <c r="C780" s="84"/>
      <c r="D780" s="76"/>
      <c r="F780" s="48"/>
      <c r="G780" s="47"/>
      <c r="H780" s="55"/>
      <c r="I780" s="55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1"/>
      <c r="BR780" s="51"/>
      <c r="BS780" s="51"/>
      <c r="BT780" s="51"/>
      <c r="BU780" s="51"/>
      <c r="BV780" s="51"/>
      <c r="BW780" s="51"/>
      <c r="BX780" s="51"/>
      <c r="BY780" s="51"/>
      <c r="BZ780" s="51"/>
      <c r="CA780" s="51"/>
      <c r="CB780" s="51"/>
      <c r="CC780" s="51"/>
      <c r="CD780" s="51"/>
    </row>
    <row r="781" spans="1:82" s="50" customFormat="1">
      <c r="A781" s="45"/>
      <c r="B781" s="49"/>
      <c r="C781" s="84"/>
      <c r="D781" s="76"/>
      <c r="F781" s="48"/>
      <c r="G781" s="47"/>
      <c r="H781" s="55"/>
      <c r="I781" s="55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1"/>
      <c r="BR781" s="51"/>
      <c r="BS781" s="51"/>
      <c r="BT781" s="51"/>
      <c r="BU781" s="51"/>
      <c r="BV781" s="51"/>
      <c r="BW781" s="51"/>
      <c r="BX781" s="51"/>
      <c r="BY781" s="51"/>
      <c r="BZ781" s="51"/>
      <c r="CA781" s="51"/>
      <c r="CB781" s="51"/>
      <c r="CC781" s="51"/>
      <c r="CD781" s="51"/>
    </row>
    <row r="782" spans="1:82" s="50" customFormat="1">
      <c r="A782" s="45"/>
      <c r="B782" s="49"/>
      <c r="C782" s="84"/>
      <c r="D782" s="76"/>
      <c r="F782" s="48"/>
      <c r="G782" s="47"/>
      <c r="H782" s="55"/>
      <c r="I782" s="55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1"/>
      <c r="BR782" s="51"/>
      <c r="BS782" s="51"/>
      <c r="BT782" s="51"/>
      <c r="BU782" s="51"/>
      <c r="BV782" s="51"/>
      <c r="BW782" s="51"/>
      <c r="BX782" s="51"/>
      <c r="BY782" s="51"/>
      <c r="BZ782" s="51"/>
      <c r="CA782" s="51"/>
      <c r="CB782" s="51"/>
      <c r="CC782" s="51"/>
      <c r="CD782" s="51"/>
    </row>
    <row r="783" spans="1:82" s="50" customFormat="1">
      <c r="A783" s="45"/>
      <c r="B783" s="49"/>
      <c r="C783" s="84"/>
      <c r="D783" s="76"/>
      <c r="F783" s="48"/>
      <c r="G783" s="47"/>
      <c r="H783" s="55"/>
      <c r="I783" s="55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  <c r="BC783" s="51"/>
      <c r="BD783" s="51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/>
      <c r="BO783" s="51"/>
      <c r="BP783" s="51"/>
      <c r="BQ783" s="51"/>
      <c r="BR783" s="51"/>
      <c r="BS783" s="51"/>
      <c r="BT783" s="51"/>
      <c r="BU783" s="51"/>
      <c r="BV783" s="51"/>
      <c r="BW783" s="51"/>
      <c r="BX783" s="51"/>
      <c r="BY783" s="51"/>
      <c r="BZ783" s="51"/>
      <c r="CA783" s="51"/>
      <c r="CB783" s="51"/>
      <c r="CC783" s="51"/>
      <c r="CD783" s="51"/>
    </row>
    <row r="784" spans="1:82" s="50" customFormat="1">
      <c r="A784" s="45"/>
      <c r="B784" s="49"/>
      <c r="C784" s="84"/>
      <c r="D784" s="76"/>
      <c r="F784" s="48"/>
      <c r="G784" s="47"/>
      <c r="H784" s="55"/>
      <c r="I784" s="55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  <c r="BD784" s="51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1"/>
      <c r="BR784" s="51"/>
      <c r="BS784" s="51"/>
      <c r="BT784" s="51"/>
      <c r="BU784" s="51"/>
      <c r="BV784" s="51"/>
      <c r="BW784" s="51"/>
      <c r="BX784" s="51"/>
      <c r="BY784" s="51"/>
      <c r="BZ784" s="51"/>
      <c r="CA784" s="51"/>
      <c r="CB784" s="51"/>
      <c r="CC784" s="51"/>
      <c r="CD784" s="51"/>
    </row>
    <row r="785" spans="1:82" s="50" customFormat="1">
      <c r="A785" s="45"/>
      <c r="B785" s="49"/>
      <c r="C785" s="84"/>
      <c r="D785" s="76"/>
      <c r="F785" s="48"/>
      <c r="G785" s="47"/>
      <c r="H785" s="55"/>
      <c r="I785" s="55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1"/>
      <c r="BD785" s="51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1"/>
      <c r="BR785" s="51"/>
      <c r="BS785" s="51"/>
      <c r="BT785" s="51"/>
      <c r="BU785" s="51"/>
      <c r="BV785" s="51"/>
      <c r="BW785" s="51"/>
      <c r="BX785" s="51"/>
      <c r="BY785" s="51"/>
      <c r="BZ785" s="51"/>
      <c r="CA785" s="51"/>
      <c r="CB785" s="51"/>
      <c r="CC785" s="51"/>
      <c r="CD785" s="51"/>
    </row>
    <row r="786" spans="1:82" s="50" customFormat="1">
      <c r="A786" s="45"/>
      <c r="B786" s="49"/>
      <c r="C786" s="84"/>
      <c r="D786" s="76"/>
      <c r="F786" s="48"/>
      <c r="G786" s="47"/>
      <c r="H786" s="55"/>
      <c r="I786" s="55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51"/>
      <c r="BD786" s="51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1"/>
      <c r="BR786" s="51"/>
      <c r="BS786" s="51"/>
      <c r="BT786" s="51"/>
      <c r="BU786" s="51"/>
      <c r="BV786" s="51"/>
      <c r="BW786" s="51"/>
      <c r="BX786" s="51"/>
      <c r="BY786" s="51"/>
      <c r="BZ786" s="51"/>
      <c r="CA786" s="51"/>
      <c r="CB786" s="51"/>
      <c r="CC786" s="51"/>
      <c r="CD786" s="51"/>
    </row>
    <row r="787" spans="1:82" s="50" customFormat="1">
      <c r="A787" s="45"/>
      <c r="B787" s="49"/>
      <c r="C787" s="84"/>
      <c r="D787" s="76"/>
      <c r="F787" s="48"/>
      <c r="G787" s="47"/>
      <c r="H787" s="55"/>
      <c r="I787" s="55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1"/>
      <c r="BR787" s="51"/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</row>
    <row r="788" spans="1:82" s="50" customFormat="1">
      <c r="A788" s="45"/>
      <c r="B788" s="49"/>
      <c r="C788" s="84"/>
      <c r="D788" s="76"/>
      <c r="F788" s="48"/>
      <c r="G788" s="47"/>
      <c r="H788" s="55"/>
      <c r="I788" s="55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1"/>
      <c r="BQ788" s="51"/>
      <c r="BR788" s="51"/>
      <c r="BS788" s="51"/>
      <c r="BT788" s="51"/>
      <c r="BU788" s="51"/>
      <c r="BV788" s="51"/>
      <c r="BW788" s="51"/>
      <c r="BX788" s="51"/>
      <c r="BY788" s="51"/>
      <c r="BZ788" s="51"/>
      <c r="CA788" s="51"/>
      <c r="CB788" s="51"/>
      <c r="CC788" s="51"/>
      <c r="CD788" s="51"/>
    </row>
    <row r="789" spans="1:82" s="50" customFormat="1">
      <c r="A789" s="45"/>
      <c r="B789" s="49"/>
      <c r="C789" s="84"/>
      <c r="D789" s="76"/>
      <c r="F789" s="48"/>
      <c r="G789" s="47"/>
      <c r="H789" s="55"/>
      <c r="I789" s="55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  <c r="BS789" s="51"/>
      <c r="BT789" s="51"/>
      <c r="BU789" s="51"/>
      <c r="BV789" s="51"/>
      <c r="BW789" s="51"/>
      <c r="BX789" s="51"/>
      <c r="BY789" s="51"/>
      <c r="BZ789" s="51"/>
      <c r="CA789" s="51"/>
      <c r="CB789" s="51"/>
      <c r="CC789" s="51"/>
      <c r="CD789" s="51"/>
    </row>
    <row r="790" spans="1:82" s="50" customFormat="1">
      <c r="A790" s="45"/>
      <c r="B790" s="49"/>
      <c r="C790" s="84"/>
      <c r="D790" s="76"/>
      <c r="F790" s="48"/>
      <c r="G790" s="47"/>
      <c r="H790" s="55"/>
      <c r="I790" s="55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1"/>
      <c r="BQ790" s="51"/>
      <c r="BR790" s="51"/>
      <c r="BS790" s="51"/>
      <c r="BT790" s="51"/>
      <c r="BU790" s="51"/>
      <c r="BV790" s="51"/>
      <c r="BW790" s="51"/>
      <c r="BX790" s="51"/>
      <c r="BY790" s="51"/>
      <c r="BZ790" s="51"/>
      <c r="CA790" s="51"/>
      <c r="CB790" s="51"/>
      <c r="CC790" s="51"/>
      <c r="CD790" s="51"/>
    </row>
    <row r="791" spans="1:82" s="50" customFormat="1">
      <c r="A791" s="45"/>
      <c r="B791" s="49"/>
      <c r="C791" s="84"/>
      <c r="D791" s="76"/>
      <c r="F791" s="48"/>
      <c r="G791" s="47"/>
      <c r="H791" s="55"/>
      <c r="I791" s="55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/>
      <c r="BO791" s="51"/>
      <c r="BP791" s="51"/>
      <c r="BQ791" s="51"/>
      <c r="BR791" s="51"/>
      <c r="BS791" s="51"/>
      <c r="BT791" s="51"/>
      <c r="BU791" s="51"/>
      <c r="BV791" s="51"/>
      <c r="BW791" s="51"/>
      <c r="BX791" s="51"/>
      <c r="BY791" s="51"/>
      <c r="BZ791" s="51"/>
      <c r="CA791" s="51"/>
      <c r="CB791" s="51"/>
      <c r="CC791" s="51"/>
      <c r="CD791" s="51"/>
    </row>
    <row r="792" spans="1:82" s="50" customFormat="1">
      <c r="A792" s="45"/>
      <c r="B792" s="49"/>
      <c r="C792" s="84"/>
      <c r="D792" s="76"/>
      <c r="F792" s="48"/>
      <c r="G792" s="47"/>
      <c r="H792" s="55"/>
      <c r="I792" s="55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1"/>
      <c r="BQ792" s="51"/>
      <c r="BR792" s="51"/>
      <c r="BS792" s="51"/>
      <c r="BT792" s="51"/>
      <c r="BU792" s="51"/>
      <c r="BV792" s="51"/>
      <c r="BW792" s="51"/>
      <c r="BX792" s="51"/>
      <c r="BY792" s="51"/>
      <c r="BZ792" s="51"/>
      <c r="CA792" s="51"/>
      <c r="CB792" s="51"/>
      <c r="CC792" s="51"/>
      <c r="CD792" s="51"/>
    </row>
    <row r="793" spans="1:82" s="50" customFormat="1">
      <c r="A793" s="45"/>
      <c r="B793" s="49"/>
      <c r="C793" s="84"/>
      <c r="D793" s="76"/>
      <c r="F793" s="48"/>
      <c r="G793" s="47"/>
      <c r="H793" s="55"/>
      <c r="I793" s="55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1"/>
      <c r="BQ793" s="51"/>
      <c r="BR793" s="51"/>
      <c r="BS793" s="51"/>
      <c r="BT793" s="51"/>
      <c r="BU793" s="51"/>
      <c r="BV793" s="51"/>
      <c r="BW793" s="51"/>
      <c r="BX793" s="51"/>
      <c r="BY793" s="51"/>
      <c r="BZ793" s="51"/>
      <c r="CA793" s="51"/>
      <c r="CB793" s="51"/>
      <c r="CC793" s="51"/>
      <c r="CD793" s="51"/>
    </row>
    <row r="794" spans="1:82" s="50" customFormat="1">
      <c r="A794" s="45"/>
      <c r="B794" s="49"/>
      <c r="C794" s="84"/>
      <c r="D794" s="76"/>
      <c r="F794" s="48"/>
      <c r="G794" s="47"/>
      <c r="H794" s="55"/>
      <c r="I794" s="55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1"/>
      <c r="BQ794" s="51"/>
      <c r="BR794" s="51"/>
      <c r="BS794" s="51"/>
      <c r="BT794" s="51"/>
      <c r="BU794" s="51"/>
      <c r="BV794" s="51"/>
      <c r="BW794" s="51"/>
      <c r="BX794" s="51"/>
      <c r="BY794" s="51"/>
      <c r="BZ794" s="51"/>
      <c r="CA794" s="51"/>
      <c r="CB794" s="51"/>
      <c r="CC794" s="51"/>
      <c r="CD794" s="51"/>
    </row>
    <row r="795" spans="1:82" s="50" customFormat="1">
      <c r="A795" s="45"/>
      <c r="B795" s="49"/>
      <c r="C795" s="84"/>
      <c r="D795" s="76"/>
      <c r="F795" s="48"/>
      <c r="G795" s="47"/>
      <c r="H795" s="55"/>
      <c r="I795" s="55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51"/>
    </row>
    <row r="796" spans="1:82" s="50" customFormat="1">
      <c r="A796" s="45"/>
      <c r="B796" s="49"/>
      <c r="C796" s="84"/>
      <c r="D796" s="76"/>
      <c r="F796" s="48"/>
      <c r="G796" s="47"/>
      <c r="H796" s="55"/>
      <c r="I796" s="55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1"/>
      <c r="BR796" s="51"/>
      <c r="BS796" s="51"/>
      <c r="BT796" s="51"/>
      <c r="BU796" s="51"/>
      <c r="BV796" s="51"/>
      <c r="BW796" s="51"/>
      <c r="BX796" s="51"/>
      <c r="BY796" s="51"/>
      <c r="BZ796" s="51"/>
      <c r="CA796" s="51"/>
      <c r="CB796" s="51"/>
      <c r="CC796" s="51"/>
      <c r="CD796" s="51"/>
    </row>
    <row r="797" spans="1:82" s="50" customFormat="1">
      <c r="A797" s="45"/>
      <c r="B797" s="49"/>
      <c r="C797" s="84"/>
      <c r="D797" s="76"/>
      <c r="F797" s="48"/>
      <c r="G797" s="47"/>
      <c r="H797" s="55"/>
      <c r="I797" s="55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1"/>
      <c r="BR797" s="51"/>
      <c r="BS797" s="51"/>
      <c r="BT797" s="51"/>
      <c r="BU797" s="51"/>
      <c r="BV797" s="51"/>
      <c r="BW797" s="51"/>
      <c r="BX797" s="51"/>
      <c r="BY797" s="51"/>
      <c r="BZ797" s="51"/>
      <c r="CA797" s="51"/>
      <c r="CB797" s="51"/>
      <c r="CC797" s="51"/>
      <c r="CD797" s="51"/>
    </row>
    <row r="798" spans="1:82" s="50" customFormat="1">
      <c r="A798" s="45"/>
      <c r="B798" s="49"/>
      <c r="C798" s="84"/>
      <c r="D798" s="76"/>
      <c r="F798" s="48"/>
      <c r="G798" s="47"/>
      <c r="H798" s="55"/>
      <c r="I798" s="55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1"/>
      <c r="BR798" s="51"/>
      <c r="BS798" s="51"/>
      <c r="BT798" s="51"/>
      <c r="BU798" s="51"/>
      <c r="BV798" s="51"/>
      <c r="BW798" s="51"/>
      <c r="BX798" s="51"/>
      <c r="BY798" s="51"/>
      <c r="BZ798" s="51"/>
      <c r="CA798" s="51"/>
      <c r="CB798" s="51"/>
      <c r="CC798" s="51"/>
      <c r="CD798" s="51"/>
    </row>
    <row r="799" spans="1:82" s="50" customFormat="1">
      <c r="A799" s="45"/>
      <c r="B799" s="49"/>
      <c r="C799" s="84"/>
      <c r="D799" s="76"/>
      <c r="F799" s="48"/>
      <c r="G799" s="47"/>
      <c r="H799" s="55"/>
      <c r="I799" s="55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1"/>
      <c r="BQ799" s="51"/>
      <c r="BR799" s="51"/>
      <c r="BS799" s="51"/>
      <c r="BT799" s="51"/>
      <c r="BU799" s="51"/>
      <c r="BV799" s="51"/>
      <c r="BW799" s="51"/>
      <c r="BX799" s="51"/>
      <c r="BY799" s="51"/>
      <c r="BZ799" s="51"/>
      <c r="CA799" s="51"/>
      <c r="CB799" s="51"/>
      <c r="CC799" s="51"/>
      <c r="CD799" s="51"/>
    </row>
    <row r="800" spans="1:82" s="50" customFormat="1">
      <c r="A800" s="45"/>
      <c r="B800" s="49"/>
      <c r="C800" s="84"/>
      <c r="D800" s="76"/>
      <c r="F800" s="48"/>
      <c r="G800" s="47"/>
      <c r="H800" s="55"/>
      <c r="I800" s="55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  <c r="BD800" s="51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1"/>
      <c r="BQ800" s="51"/>
      <c r="BR800" s="51"/>
      <c r="BS800" s="51"/>
      <c r="BT800" s="51"/>
      <c r="BU800" s="51"/>
      <c r="BV800" s="51"/>
      <c r="BW800" s="51"/>
      <c r="BX800" s="51"/>
      <c r="BY800" s="51"/>
      <c r="BZ800" s="51"/>
      <c r="CA800" s="51"/>
      <c r="CB800" s="51"/>
      <c r="CC800" s="51"/>
      <c r="CD800" s="51"/>
    </row>
    <row r="801" spans="1:82" s="50" customFormat="1">
      <c r="A801" s="45"/>
      <c r="B801" s="49"/>
      <c r="C801" s="84"/>
      <c r="D801" s="76"/>
      <c r="F801" s="48"/>
      <c r="G801" s="47"/>
      <c r="H801" s="55"/>
      <c r="I801" s="55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1"/>
      <c r="BR801" s="51"/>
      <c r="BS801" s="51"/>
      <c r="BT801" s="51"/>
      <c r="BU801" s="51"/>
      <c r="BV801" s="51"/>
      <c r="BW801" s="51"/>
      <c r="BX801" s="51"/>
      <c r="BY801" s="51"/>
      <c r="BZ801" s="51"/>
      <c r="CA801" s="51"/>
      <c r="CB801" s="51"/>
      <c r="CC801" s="51"/>
      <c r="CD801" s="51"/>
    </row>
    <row r="802" spans="1:82" s="50" customFormat="1">
      <c r="A802" s="45"/>
      <c r="B802" s="49"/>
      <c r="C802" s="84"/>
      <c r="D802" s="76"/>
      <c r="F802" s="48"/>
      <c r="G802" s="47"/>
      <c r="H802" s="55"/>
      <c r="I802" s="55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1"/>
      <c r="BR802" s="51"/>
      <c r="BS802" s="51"/>
      <c r="BT802" s="51"/>
      <c r="BU802" s="51"/>
      <c r="BV802" s="51"/>
      <c r="BW802" s="51"/>
      <c r="BX802" s="51"/>
      <c r="BY802" s="51"/>
      <c r="BZ802" s="51"/>
      <c r="CA802" s="51"/>
      <c r="CB802" s="51"/>
      <c r="CC802" s="51"/>
      <c r="CD802" s="51"/>
    </row>
    <row r="803" spans="1:82" s="50" customFormat="1">
      <c r="A803" s="45"/>
      <c r="B803" s="49"/>
      <c r="C803" s="84"/>
      <c r="D803" s="76"/>
      <c r="F803" s="48"/>
      <c r="G803" s="47"/>
      <c r="H803" s="55"/>
      <c r="I803" s="55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1"/>
      <c r="BR803" s="51"/>
      <c r="BS803" s="51"/>
      <c r="BT803" s="51"/>
      <c r="BU803" s="51"/>
      <c r="BV803" s="51"/>
      <c r="BW803" s="51"/>
      <c r="BX803" s="51"/>
      <c r="BY803" s="51"/>
      <c r="BZ803" s="51"/>
      <c r="CA803" s="51"/>
      <c r="CB803" s="51"/>
      <c r="CC803" s="51"/>
      <c r="CD803" s="51"/>
    </row>
    <row r="804" spans="1:82" s="50" customFormat="1">
      <c r="A804" s="45"/>
      <c r="B804" s="49"/>
      <c r="C804" s="84"/>
      <c r="D804" s="76"/>
      <c r="F804" s="48"/>
      <c r="G804" s="47"/>
      <c r="H804" s="55"/>
      <c r="I804" s="55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1"/>
      <c r="BR804" s="51"/>
      <c r="BS804" s="51"/>
      <c r="BT804" s="51"/>
      <c r="BU804" s="51"/>
      <c r="BV804" s="51"/>
      <c r="BW804" s="51"/>
      <c r="BX804" s="51"/>
      <c r="BY804" s="51"/>
      <c r="BZ804" s="51"/>
      <c r="CA804" s="51"/>
      <c r="CB804" s="51"/>
      <c r="CC804" s="51"/>
      <c r="CD804" s="51"/>
    </row>
    <row r="805" spans="1:82" s="50" customFormat="1">
      <c r="A805" s="45"/>
      <c r="B805" s="49"/>
      <c r="C805" s="84"/>
      <c r="D805" s="76"/>
      <c r="F805" s="48"/>
      <c r="G805" s="47"/>
      <c r="H805" s="55"/>
      <c r="I805" s="55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1"/>
      <c r="BR805" s="51"/>
      <c r="BS805" s="51"/>
      <c r="BT805" s="51"/>
      <c r="BU805" s="51"/>
      <c r="BV805" s="51"/>
      <c r="BW805" s="51"/>
      <c r="BX805" s="51"/>
      <c r="BY805" s="51"/>
      <c r="BZ805" s="51"/>
      <c r="CA805" s="51"/>
      <c r="CB805" s="51"/>
      <c r="CC805" s="51"/>
      <c r="CD805" s="51"/>
    </row>
    <row r="806" spans="1:82" s="50" customFormat="1">
      <c r="A806" s="45"/>
      <c r="B806" s="49"/>
      <c r="C806" s="84"/>
      <c r="D806" s="76"/>
      <c r="F806" s="48"/>
      <c r="G806" s="47"/>
      <c r="H806" s="55"/>
      <c r="I806" s="55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1"/>
      <c r="BR806" s="51"/>
      <c r="BS806" s="51"/>
      <c r="BT806" s="51"/>
      <c r="BU806" s="51"/>
      <c r="BV806" s="51"/>
      <c r="BW806" s="51"/>
      <c r="BX806" s="51"/>
      <c r="BY806" s="51"/>
      <c r="BZ806" s="51"/>
      <c r="CA806" s="51"/>
      <c r="CB806" s="51"/>
      <c r="CC806" s="51"/>
      <c r="CD806" s="51"/>
    </row>
    <row r="807" spans="1:82" s="50" customFormat="1">
      <c r="A807" s="45"/>
      <c r="B807" s="49"/>
      <c r="C807" s="84"/>
      <c r="D807" s="76"/>
      <c r="F807" s="48"/>
      <c r="G807" s="47"/>
      <c r="H807" s="55"/>
      <c r="I807" s="55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1"/>
      <c r="BR807" s="51"/>
      <c r="BS807" s="51"/>
      <c r="BT807" s="51"/>
      <c r="BU807" s="51"/>
      <c r="BV807" s="51"/>
      <c r="BW807" s="51"/>
      <c r="BX807" s="51"/>
      <c r="BY807" s="51"/>
      <c r="BZ807" s="51"/>
      <c r="CA807" s="51"/>
      <c r="CB807" s="51"/>
      <c r="CC807" s="51"/>
      <c r="CD807" s="51"/>
    </row>
    <row r="808" spans="1:82" s="50" customFormat="1">
      <c r="A808" s="45"/>
      <c r="B808" s="49"/>
      <c r="C808" s="84"/>
      <c r="D808" s="76"/>
      <c r="F808" s="48"/>
      <c r="G808" s="47"/>
      <c r="H808" s="55"/>
      <c r="I808" s="55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</row>
    <row r="809" spans="1:82" s="50" customFormat="1">
      <c r="A809" s="45"/>
      <c r="B809" s="49"/>
      <c r="C809" s="84"/>
      <c r="D809" s="76"/>
      <c r="F809" s="48"/>
      <c r="G809" s="47"/>
      <c r="H809" s="55"/>
      <c r="I809" s="55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</row>
    <row r="810" spans="1:82" s="50" customFormat="1">
      <c r="A810" s="45"/>
      <c r="B810" s="49"/>
      <c r="C810" s="84"/>
      <c r="D810" s="76"/>
      <c r="F810" s="48"/>
      <c r="G810" s="47"/>
      <c r="H810" s="55"/>
      <c r="I810" s="55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1"/>
      <c r="BR810" s="51"/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</row>
    <row r="811" spans="1:82" s="50" customFormat="1">
      <c r="A811" s="45"/>
      <c r="B811" s="49"/>
      <c r="C811" s="84"/>
      <c r="D811" s="76"/>
      <c r="F811" s="48"/>
      <c r="G811" s="47"/>
      <c r="H811" s="55"/>
      <c r="I811" s="55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1"/>
      <c r="BR811" s="51"/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</row>
    <row r="812" spans="1:82" s="50" customFormat="1">
      <c r="A812" s="45"/>
      <c r="B812" s="49"/>
      <c r="C812" s="84"/>
      <c r="D812" s="76"/>
      <c r="F812" s="48"/>
      <c r="G812" s="47"/>
      <c r="H812" s="55"/>
      <c r="I812" s="55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1"/>
      <c r="BR812" s="51"/>
      <c r="BS812" s="51"/>
      <c r="BT812" s="51"/>
      <c r="BU812" s="51"/>
      <c r="BV812" s="51"/>
      <c r="BW812" s="51"/>
      <c r="BX812" s="51"/>
      <c r="BY812" s="51"/>
      <c r="BZ812" s="51"/>
      <c r="CA812" s="51"/>
      <c r="CB812" s="51"/>
      <c r="CC812" s="51"/>
      <c r="CD812" s="51"/>
    </row>
    <row r="813" spans="1:82" s="50" customFormat="1">
      <c r="A813" s="45"/>
      <c r="B813" s="49"/>
      <c r="C813" s="84"/>
      <c r="D813" s="76"/>
      <c r="F813" s="48"/>
      <c r="G813" s="47"/>
      <c r="H813" s="55"/>
      <c r="I813" s="55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1"/>
      <c r="BR813" s="51"/>
      <c r="BS813" s="51"/>
      <c r="BT813" s="51"/>
      <c r="BU813" s="51"/>
      <c r="BV813" s="51"/>
      <c r="BW813" s="51"/>
      <c r="BX813" s="51"/>
      <c r="BY813" s="51"/>
      <c r="BZ813" s="51"/>
      <c r="CA813" s="51"/>
      <c r="CB813" s="51"/>
      <c r="CC813" s="51"/>
      <c r="CD813" s="51"/>
    </row>
    <row r="814" spans="1:82" s="50" customFormat="1">
      <c r="A814" s="45"/>
      <c r="B814" s="49"/>
      <c r="C814" s="84"/>
      <c r="D814" s="76"/>
      <c r="F814" s="48"/>
      <c r="G814" s="47"/>
      <c r="H814" s="55"/>
      <c r="I814" s="55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  <c r="BD814" s="51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/>
      <c r="BO814" s="51"/>
      <c r="BP814" s="51"/>
      <c r="BQ814" s="51"/>
      <c r="BR814" s="51"/>
      <c r="BS814" s="51"/>
      <c r="BT814" s="51"/>
      <c r="BU814" s="51"/>
      <c r="BV814" s="51"/>
      <c r="BW814" s="51"/>
      <c r="BX814" s="51"/>
      <c r="BY814" s="51"/>
      <c r="BZ814" s="51"/>
      <c r="CA814" s="51"/>
      <c r="CB814" s="51"/>
      <c r="CC814" s="51"/>
      <c r="CD814" s="51"/>
    </row>
    <row r="815" spans="1:82" s="50" customFormat="1">
      <c r="A815" s="45"/>
      <c r="B815" s="49"/>
      <c r="C815" s="84"/>
      <c r="D815" s="76"/>
      <c r="F815" s="48"/>
      <c r="G815" s="47"/>
      <c r="H815" s="55"/>
      <c r="I815" s="55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  <c r="BD815" s="51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/>
      <c r="BO815" s="51"/>
      <c r="BP815" s="51"/>
      <c r="BQ815" s="51"/>
      <c r="BR815" s="51"/>
      <c r="BS815" s="51"/>
      <c r="BT815" s="51"/>
      <c r="BU815" s="51"/>
      <c r="BV815" s="51"/>
      <c r="BW815" s="51"/>
      <c r="BX815" s="51"/>
      <c r="BY815" s="51"/>
      <c r="BZ815" s="51"/>
      <c r="CA815" s="51"/>
      <c r="CB815" s="51"/>
      <c r="CC815" s="51"/>
      <c r="CD815" s="51"/>
    </row>
    <row r="816" spans="1:82" s="50" customFormat="1">
      <c r="A816" s="45"/>
      <c r="B816" s="49"/>
      <c r="C816" s="84"/>
      <c r="D816" s="76"/>
      <c r="F816" s="48"/>
      <c r="G816" s="47"/>
      <c r="H816" s="55"/>
      <c r="I816" s="55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D816" s="51"/>
      <c r="BE816" s="51"/>
      <c r="BF816" s="51"/>
      <c r="BG816" s="51"/>
      <c r="BH816" s="51"/>
      <c r="BI816" s="51"/>
      <c r="BJ816" s="51"/>
      <c r="BK816" s="51"/>
      <c r="BL816" s="51"/>
      <c r="BM816" s="51"/>
      <c r="BN816" s="51"/>
      <c r="BO816" s="51"/>
      <c r="BP816" s="51"/>
      <c r="BQ816" s="51"/>
      <c r="BR816" s="51"/>
      <c r="BS816" s="51"/>
      <c r="BT816" s="51"/>
      <c r="BU816" s="51"/>
      <c r="BV816" s="51"/>
      <c r="BW816" s="51"/>
      <c r="BX816" s="51"/>
      <c r="BY816" s="51"/>
      <c r="BZ816" s="51"/>
      <c r="CA816" s="51"/>
      <c r="CB816" s="51"/>
      <c r="CC816" s="51"/>
      <c r="CD816" s="51"/>
    </row>
    <row r="817" spans="1:82" s="50" customFormat="1">
      <c r="A817" s="45"/>
      <c r="B817" s="49"/>
      <c r="C817" s="84"/>
      <c r="D817" s="76"/>
      <c r="F817" s="48"/>
      <c r="G817" s="47"/>
      <c r="H817" s="55"/>
      <c r="I817" s="55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  <c r="BD817" s="51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/>
      <c r="BO817" s="51"/>
      <c r="BP817" s="51"/>
      <c r="BQ817" s="51"/>
      <c r="BR817" s="51"/>
      <c r="BS817" s="51"/>
      <c r="BT817" s="51"/>
      <c r="BU817" s="51"/>
      <c r="BV817" s="51"/>
      <c r="BW817" s="51"/>
      <c r="BX817" s="51"/>
      <c r="BY817" s="51"/>
      <c r="BZ817" s="51"/>
      <c r="CA817" s="51"/>
      <c r="CB817" s="51"/>
      <c r="CC817" s="51"/>
      <c r="CD817" s="51"/>
    </row>
    <row r="818" spans="1:82" s="50" customFormat="1">
      <c r="A818" s="45"/>
      <c r="B818" s="49"/>
      <c r="C818" s="84"/>
      <c r="D818" s="76"/>
      <c r="F818" s="48"/>
      <c r="G818" s="47"/>
      <c r="H818" s="55"/>
      <c r="I818" s="55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D818" s="51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/>
      <c r="BO818" s="51"/>
      <c r="BP818" s="51"/>
      <c r="BQ818" s="51"/>
      <c r="BR818" s="51"/>
      <c r="BS818" s="51"/>
      <c r="BT818" s="51"/>
      <c r="BU818" s="51"/>
      <c r="BV818" s="51"/>
      <c r="BW818" s="51"/>
      <c r="BX818" s="51"/>
      <c r="BY818" s="51"/>
      <c r="BZ818" s="51"/>
      <c r="CA818" s="51"/>
      <c r="CB818" s="51"/>
      <c r="CC818" s="51"/>
      <c r="CD818" s="51"/>
    </row>
    <row r="819" spans="1:82" s="50" customFormat="1">
      <c r="A819" s="45"/>
      <c r="B819" s="49"/>
      <c r="C819" s="84"/>
      <c r="D819" s="76"/>
      <c r="F819" s="48"/>
      <c r="G819" s="47"/>
      <c r="H819" s="55"/>
      <c r="I819" s="55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  <c r="BD819" s="51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/>
      <c r="BO819" s="51"/>
      <c r="BP819" s="51"/>
      <c r="BQ819" s="51"/>
      <c r="BR819" s="51"/>
      <c r="BS819" s="51"/>
      <c r="BT819" s="51"/>
      <c r="BU819" s="51"/>
      <c r="BV819" s="51"/>
      <c r="BW819" s="51"/>
      <c r="BX819" s="51"/>
      <c r="BY819" s="51"/>
      <c r="BZ819" s="51"/>
      <c r="CA819" s="51"/>
      <c r="CB819" s="51"/>
      <c r="CC819" s="51"/>
      <c r="CD819" s="51"/>
    </row>
    <row r="820" spans="1:82" s="50" customFormat="1">
      <c r="A820" s="45"/>
      <c r="B820" s="49"/>
      <c r="C820" s="84"/>
      <c r="D820" s="76"/>
      <c r="F820" s="48"/>
      <c r="G820" s="47"/>
      <c r="H820" s="55"/>
      <c r="I820" s="55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  <c r="BS820" s="51"/>
      <c r="BT820" s="51"/>
      <c r="BU820" s="51"/>
      <c r="BV820" s="51"/>
      <c r="BW820" s="51"/>
      <c r="BX820" s="51"/>
      <c r="BY820" s="51"/>
      <c r="BZ820" s="51"/>
      <c r="CA820" s="51"/>
      <c r="CB820" s="51"/>
      <c r="CC820" s="51"/>
      <c r="CD820" s="51"/>
    </row>
    <row r="821" spans="1:82" s="50" customFormat="1">
      <c r="A821" s="45"/>
      <c r="B821" s="49"/>
      <c r="C821" s="84"/>
      <c r="D821" s="76"/>
      <c r="F821" s="48"/>
      <c r="G821" s="47"/>
      <c r="H821" s="55"/>
      <c r="I821" s="55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1"/>
      <c r="BQ821" s="51"/>
      <c r="BR821" s="51"/>
      <c r="BS821" s="51"/>
      <c r="BT821" s="51"/>
      <c r="BU821" s="51"/>
      <c r="BV821" s="51"/>
      <c r="BW821" s="51"/>
      <c r="BX821" s="51"/>
      <c r="BY821" s="51"/>
      <c r="BZ821" s="51"/>
      <c r="CA821" s="51"/>
      <c r="CB821" s="51"/>
      <c r="CC821" s="51"/>
      <c r="CD821" s="51"/>
    </row>
    <row r="822" spans="1:82" s="50" customFormat="1">
      <c r="A822" s="45"/>
      <c r="B822" s="49"/>
      <c r="C822" s="84"/>
      <c r="D822" s="76"/>
      <c r="F822" s="48"/>
      <c r="G822" s="47"/>
      <c r="H822" s="55"/>
      <c r="I822" s="55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  <c r="BD822" s="51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1"/>
      <c r="BQ822" s="51"/>
      <c r="BR822" s="51"/>
      <c r="BS822" s="51"/>
      <c r="BT822" s="51"/>
      <c r="BU822" s="51"/>
      <c r="BV822" s="51"/>
      <c r="BW822" s="51"/>
      <c r="BX822" s="51"/>
      <c r="BY822" s="51"/>
      <c r="BZ822" s="51"/>
      <c r="CA822" s="51"/>
      <c r="CB822" s="51"/>
      <c r="CC822" s="51"/>
      <c r="CD822" s="51"/>
    </row>
    <row r="823" spans="1:82" s="50" customFormat="1">
      <c r="A823" s="45"/>
      <c r="B823" s="49"/>
      <c r="C823" s="84"/>
      <c r="D823" s="76"/>
      <c r="F823" s="48"/>
      <c r="G823" s="47"/>
      <c r="H823" s="55"/>
      <c r="I823" s="55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1"/>
      <c r="BQ823" s="51"/>
      <c r="BR823" s="51"/>
      <c r="BS823" s="51"/>
      <c r="BT823" s="51"/>
      <c r="BU823" s="51"/>
      <c r="BV823" s="51"/>
      <c r="BW823" s="51"/>
      <c r="BX823" s="51"/>
      <c r="BY823" s="51"/>
      <c r="BZ823" s="51"/>
      <c r="CA823" s="51"/>
      <c r="CB823" s="51"/>
      <c r="CC823" s="51"/>
      <c r="CD823" s="51"/>
    </row>
    <row r="824" spans="1:82" s="50" customFormat="1">
      <c r="A824" s="45"/>
      <c r="B824" s="49"/>
      <c r="C824" s="84"/>
      <c r="D824" s="76"/>
      <c r="F824" s="48"/>
      <c r="G824" s="47"/>
      <c r="H824" s="55"/>
      <c r="I824" s="55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1"/>
      <c r="BQ824" s="51"/>
      <c r="BR824" s="51"/>
      <c r="BS824" s="51"/>
      <c r="BT824" s="51"/>
      <c r="BU824" s="51"/>
      <c r="BV824" s="51"/>
      <c r="BW824" s="51"/>
      <c r="BX824" s="51"/>
      <c r="BY824" s="51"/>
      <c r="BZ824" s="51"/>
      <c r="CA824" s="51"/>
      <c r="CB824" s="51"/>
      <c r="CC824" s="51"/>
      <c r="CD824" s="51"/>
    </row>
    <row r="825" spans="1:82" s="50" customFormat="1">
      <c r="A825" s="45"/>
      <c r="B825" s="49"/>
      <c r="C825" s="84"/>
      <c r="D825" s="76"/>
      <c r="F825" s="48"/>
      <c r="G825" s="47"/>
      <c r="H825" s="55"/>
      <c r="I825" s="55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  <c r="BD825" s="51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1"/>
      <c r="BQ825" s="51"/>
      <c r="BR825" s="51"/>
      <c r="BS825" s="51"/>
      <c r="BT825" s="51"/>
      <c r="BU825" s="51"/>
      <c r="BV825" s="51"/>
      <c r="BW825" s="51"/>
      <c r="BX825" s="51"/>
      <c r="BY825" s="51"/>
      <c r="BZ825" s="51"/>
      <c r="CA825" s="51"/>
      <c r="CB825" s="51"/>
      <c r="CC825" s="51"/>
      <c r="CD825" s="51"/>
    </row>
    <row r="826" spans="1:82" s="50" customFormat="1">
      <c r="A826" s="45"/>
      <c r="B826" s="49"/>
      <c r="C826" s="84"/>
      <c r="D826" s="76"/>
      <c r="F826" s="48"/>
      <c r="G826" s="47"/>
      <c r="H826" s="55"/>
      <c r="I826" s="55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  <c r="BC826" s="51"/>
      <c r="BD826" s="51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/>
      <c r="BO826" s="51"/>
      <c r="BP826" s="51"/>
      <c r="BQ826" s="51"/>
      <c r="BR826" s="51"/>
      <c r="BS826" s="51"/>
      <c r="BT826" s="51"/>
      <c r="BU826" s="51"/>
      <c r="BV826" s="51"/>
      <c r="BW826" s="51"/>
      <c r="BX826" s="51"/>
      <c r="BY826" s="51"/>
      <c r="BZ826" s="51"/>
      <c r="CA826" s="51"/>
      <c r="CB826" s="51"/>
      <c r="CC826" s="51"/>
      <c r="CD826" s="51"/>
    </row>
    <row r="827" spans="1:82" s="50" customFormat="1">
      <c r="A827" s="45"/>
      <c r="B827" s="49"/>
      <c r="C827" s="84"/>
      <c r="D827" s="76"/>
      <c r="F827" s="48"/>
      <c r="G827" s="47"/>
      <c r="H827" s="55"/>
      <c r="I827" s="55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  <c r="BD827" s="51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1"/>
      <c r="BQ827" s="51"/>
      <c r="BR827" s="51"/>
      <c r="BS827" s="51"/>
      <c r="BT827" s="51"/>
      <c r="BU827" s="51"/>
      <c r="BV827" s="51"/>
      <c r="BW827" s="51"/>
      <c r="BX827" s="51"/>
      <c r="BY827" s="51"/>
      <c r="BZ827" s="51"/>
      <c r="CA827" s="51"/>
      <c r="CB827" s="51"/>
      <c r="CC827" s="51"/>
      <c r="CD827" s="51"/>
    </row>
    <row r="828" spans="1:82" s="50" customFormat="1">
      <c r="A828" s="45"/>
      <c r="B828" s="49"/>
      <c r="C828" s="84"/>
      <c r="D828" s="76"/>
      <c r="F828" s="48"/>
      <c r="G828" s="47"/>
      <c r="H828" s="55"/>
      <c r="I828" s="55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/>
      <c r="BO828" s="51"/>
      <c r="BP828" s="51"/>
      <c r="BQ828" s="51"/>
      <c r="BR828" s="51"/>
      <c r="BS828" s="51"/>
      <c r="BT828" s="51"/>
      <c r="BU828" s="51"/>
      <c r="BV828" s="51"/>
      <c r="BW828" s="51"/>
      <c r="BX828" s="51"/>
      <c r="BY828" s="51"/>
      <c r="BZ828" s="51"/>
      <c r="CA828" s="51"/>
      <c r="CB828" s="51"/>
      <c r="CC828" s="51"/>
      <c r="CD828" s="51"/>
    </row>
    <row r="829" spans="1:82" s="50" customFormat="1">
      <c r="A829" s="45"/>
      <c r="B829" s="49"/>
      <c r="C829" s="84"/>
      <c r="D829" s="76"/>
      <c r="F829" s="48"/>
      <c r="G829" s="47"/>
      <c r="H829" s="55"/>
      <c r="I829" s="55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  <c r="BC829" s="51"/>
      <c r="BD829" s="51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/>
      <c r="BO829" s="51"/>
      <c r="BP829" s="51"/>
      <c r="BQ829" s="51"/>
      <c r="BR829" s="51"/>
      <c r="BS829" s="51"/>
      <c r="BT829" s="51"/>
      <c r="BU829" s="51"/>
      <c r="BV829" s="51"/>
      <c r="BW829" s="51"/>
      <c r="BX829" s="51"/>
      <c r="BY829" s="51"/>
      <c r="BZ829" s="51"/>
      <c r="CA829" s="51"/>
      <c r="CB829" s="51"/>
      <c r="CC829" s="51"/>
      <c r="CD829" s="51"/>
    </row>
    <row r="830" spans="1:82" s="50" customFormat="1">
      <c r="A830" s="45"/>
      <c r="B830" s="49"/>
      <c r="C830" s="84"/>
      <c r="D830" s="76"/>
      <c r="F830" s="48"/>
      <c r="G830" s="47"/>
      <c r="H830" s="55"/>
      <c r="I830" s="55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1"/>
      <c r="BQ830" s="51"/>
      <c r="BR830" s="51"/>
      <c r="BS830" s="51"/>
      <c r="BT830" s="51"/>
      <c r="BU830" s="51"/>
      <c r="BV830" s="51"/>
      <c r="BW830" s="51"/>
      <c r="BX830" s="51"/>
      <c r="BY830" s="51"/>
      <c r="BZ830" s="51"/>
      <c r="CA830" s="51"/>
      <c r="CB830" s="51"/>
      <c r="CC830" s="51"/>
      <c r="CD830" s="51"/>
    </row>
    <row r="831" spans="1:82" s="50" customFormat="1">
      <c r="A831" s="45"/>
      <c r="B831" s="49"/>
      <c r="C831" s="84"/>
      <c r="D831" s="76"/>
      <c r="F831" s="48"/>
      <c r="G831" s="47"/>
      <c r="H831" s="55"/>
      <c r="I831" s="55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  <c r="BD831" s="51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1"/>
      <c r="BQ831" s="51"/>
      <c r="BR831" s="51"/>
      <c r="BS831" s="51"/>
      <c r="BT831" s="51"/>
      <c r="BU831" s="51"/>
      <c r="BV831" s="51"/>
      <c r="BW831" s="51"/>
      <c r="BX831" s="51"/>
      <c r="BY831" s="51"/>
      <c r="BZ831" s="51"/>
      <c r="CA831" s="51"/>
      <c r="CB831" s="51"/>
      <c r="CC831" s="51"/>
      <c r="CD831" s="51"/>
    </row>
    <row r="832" spans="1:82" s="50" customFormat="1">
      <c r="A832" s="45"/>
      <c r="B832" s="49"/>
      <c r="C832" s="84"/>
      <c r="D832" s="76"/>
      <c r="F832" s="48"/>
      <c r="G832" s="47"/>
      <c r="H832" s="55"/>
      <c r="I832" s="55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  <c r="BD832" s="51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1"/>
      <c r="BQ832" s="51"/>
      <c r="BR832" s="51"/>
      <c r="BS832" s="51"/>
      <c r="BT832" s="51"/>
      <c r="BU832" s="51"/>
      <c r="BV832" s="51"/>
      <c r="BW832" s="51"/>
      <c r="BX832" s="51"/>
      <c r="BY832" s="51"/>
      <c r="BZ832" s="51"/>
      <c r="CA832" s="51"/>
      <c r="CB832" s="51"/>
      <c r="CC832" s="51"/>
      <c r="CD832" s="51"/>
    </row>
    <row r="833" spans="1:82" s="50" customFormat="1">
      <c r="A833" s="45"/>
      <c r="B833" s="49"/>
      <c r="C833" s="84"/>
      <c r="D833" s="76"/>
      <c r="F833" s="48"/>
      <c r="G833" s="47"/>
      <c r="H833" s="55"/>
      <c r="I833" s="55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A833" s="51"/>
      <c r="CB833" s="51"/>
      <c r="CC833" s="51"/>
      <c r="CD833" s="51"/>
    </row>
    <row r="834" spans="1:82" s="50" customFormat="1">
      <c r="A834" s="45"/>
      <c r="B834" s="49"/>
      <c r="C834" s="84"/>
      <c r="D834" s="76"/>
      <c r="F834" s="48"/>
      <c r="G834" s="47"/>
      <c r="H834" s="55"/>
      <c r="I834" s="55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1"/>
      <c r="BQ834" s="51"/>
      <c r="BR834" s="51"/>
      <c r="BS834" s="51"/>
      <c r="BT834" s="51"/>
      <c r="BU834" s="51"/>
      <c r="BV834" s="51"/>
      <c r="BW834" s="51"/>
      <c r="BX834" s="51"/>
      <c r="BY834" s="51"/>
      <c r="BZ834" s="51"/>
      <c r="CA834" s="51"/>
      <c r="CB834" s="51"/>
      <c r="CC834" s="51"/>
      <c r="CD834" s="51"/>
    </row>
    <row r="835" spans="1:82" s="50" customFormat="1">
      <c r="A835" s="45"/>
      <c r="B835" s="49"/>
      <c r="C835" s="84"/>
      <c r="D835" s="76"/>
      <c r="F835" s="48"/>
      <c r="G835" s="47"/>
      <c r="H835" s="55"/>
      <c r="I835" s="55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  <c r="BC835" s="51"/>
      <c r="BD835" s="51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1"/>
      <c r="BQ835" s="51"/>
      <c r="BR835" s="51"/>
      <c r="BS835" s="51"/>
      <c r="BT835" s="51"/>
      <c r="BU835" s="51"/>
      <c r="BV835" s="51"/>
      <c r="BW835" s="51"/>
      <c r="BX835" s="51"/>
      <c r="BY835" s="51"/>
      <c r="BZ835" s="51"/>
      <c r="CA835" s="51"/>
      <c r="CB835" s="51"/>
      <c r="CC835" s="51"/>
      <c r="CD835" s="51"/>
    </row>
    <row r="836" spans="1:82" s="50" customFormat="1">
      <c r="A836" s="45"/>
      <c r="B836" s="49"/>
      <c r="C836" s="84"/>
      <c r="D836" s="76"/>
      <c r="F836" s="48"/>
      <c r="G836" s="47"/>
      <c r="H836" s="55"/>
      <c r="I836" s="55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1"/>
      <c r="BT836" s="51"/>
      <c r="BU836" s="51"/>
      <c r="BV836" s="51"/>
      <c r="BW836" s="51"/>
      <c r="BX836" s="51"/>
      <c r="BY836" s="51"/>
      <c r="BZ836" s="51"/>
      <c r="CA836" s="51"/>
      <c r="CB836" s="51"/>
      <c r="CC836" s="51"/>
      <c r="CD836" s="51"/>
    </row>
    <row r="837" spans="1:82" s="50" customFormat="1">
      <c r="A837" s="45"/>
      <c r="B837" s="49"/>
      <c r="C837" s="84"/>
      <c r="D837" s="76"/>
      <c r="F837" s="48"/>
      <c r="G837" s="47"/>
      <c r="H837" s="55"/>
      <c r="I837" s="55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  <c r="BD837" s="51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1"/>
      <c r="BQ837" s="51"/>
      <c r="BR837" s="51"/>
      <c r="BS837" s="51"/>
      <c r="BT837" s="51"/>
      <c r="BU837" s="51"/>
      <c r="BV837" s="51"/>
      <c r="BW837" s="51"/>
      <c r="BX837" s="51"/>
      <c r="BY837" s="51"/>
      <c r="BZ837" s="51"/>
      <c r="CA837" s="51"/>
      <c r="CB837" s="51"/>
      <c r="CC837" s="51"/>
      <c r="CD837" s="51"/>
    </row>
    <row r="838" spans="1:82" s="50" customFormat="1">
      <c r="A838" s="45"/>
      <c r="B838" s="49"/>
      <c r="C838" s="84"/>
      <c r="D838" s="76"/>
      <c r="F838" s="48"/>
      <c r="G838" s="47"/>
      <c r="H838" s="55"/>
      <c r="I838" s="55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  <c r="BD838" s="51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1"/>
      <c r="BQ838" s="51"/>
      <c r="BR838" s="51"/>
      <c r="BS838" s="51"/>
      <c r="BT838" s="51"/>
      <c r="BU838" s="51"/>
      <c r="BV838" s="51"/>
      <c r="BW838" s="51"/>
      <c r="BX838" s="51"/>
      <c r="BY838" s="51"/>
      <c r="BZ838" s="51"/>
      <c r="CA838" s="51"/>
      <c r="CB838" s="51"/>
      <c r="CC838" s="51"/>
      <c r="CD838" s="51"/>
    </row>
    <row r="839" spans="1:82" s="50" customFormat="1">
      <c r="A839" s="45"/>
      <c r="B839" s="49"/>
      <c r="C839" s="84"/>
      <c r="D839" s="76"/>
      <c r="F839" s="48"/>
      <c r="G839" s="47"/>
      <c r="H839" s="55"/>
      <c r="I839" s="55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  <c r="BD839" s="51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1"/>
      <c r="BQ839" s="51"/>
      <c r="BR839" s="51"/>
      <c r="BS839" s="51"/>
      <c r="BT839" s="51"/>
      <c r="BU839" s="51"/>
      <c r="BV839" s="51"/>
      <c r="BW839" s="51"/>
      <c r="BX839" s="51"/>
      <c r="BY839" s="51"/>
      <c r="BZ839" s="51"/>
      <c r="CA839" s="51"/>
      <c r="CB839" s="51"/>
      <c r="CC839" s="51"/>
      <c r="CD839" s="51"/>
    </row>
    <row r="840" spans="1:82" s="50" customFormat="1">
      <c r="A840" s="45"/>
      <c r="B840" s="49"/>
      <c r="C840" s="84"/>
      <c r="D840" s="76"/>
      <c r="F840" s="48"/>
      <c r="G840" s="47"/>
      <c r="H840" s="55"/>
      <c r="I840" s="55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  <c r="BC840" s="51"/>
      <c r="BD840" s="51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/>
      <c r="BO840" s="51"/>
      <c r="BP840" s="51"/>
      <c r="BQ840" s="51"/>
      <c r="BR840" s="51"/>
      <c r="BS840" s="51"/>
      <c r="BT840" s="51"/>
      <c r="BU840" s="51"/>
      <c r="BV840" s="51"/>
      <c r="BW840" s="51"/>
      <c r="BX840" s="51"/>
      <c r="BY840" s="51"/>
      <c r="BZ840" s="51"/>
      <c r="CA840" s="51"/>
      <c r="CB840" s="51"/>
      <c r="CC840" s="51"/>
      <c r="CD840" s="51"/>
    </row>
    <row r="841" spans="1:82" s="50" customFormat="1">
      <c r="A841" s="45"/>
      <c r="B841" s="49"/>
      <c r="C841" s="84"/>
      <c r="D841" s="76"/>
      <c r="F841" s="48"/>
      <c r="G841" s="47"/>
      <c r="H841" s="55"/>
      <c r="I841" s="55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  <c r="BC841" s="51"/>
      <c r="BD841" s="51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/>
      <c r="BO841" s="51"/>
      <c r="BP841" s="51"/>
      <c r="BQ841" s="51"/>
      <c r="BR841" s="51"/>
      <c r="BS841" s="51"/>
      <c r="BT841" s="51"/>
      <c r="BU841" s="51"/>
      <c r="BV841" s="51"/>
      <c r="BW841" s="51"/>
      <c r="BX841" s="51"/>
      <c r="BY841" s="51"/>
      <c r="BZ841" s="51"/>
      <c r="CA841" s="51"/>
      <c r="CB841" s="51"/>
      <c r="CC841" s="51"/>
      <c r="CD841" s="51"/>
    </row>
    <row r="842" spans="1:82" s="50" customFormat="1">
      <c r="A842" s="45"/>
      <c r="B842" s="49"/>
      <c r="C842" s="84"/>
      <c r="D842" s="76"/>
      <c r="F842" s="48"/>
      <c r="G842" s="47"/>
      <c r="H842" s="55"/>
      <c r="I842" s="55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/>
      <c r="BO842" s="51"/>
      <c r="BP842" s="51"/>
      <c r="BQ842" s="51"/>
      <c r="BR842" s="51"/>
      <c r="BS842" s="51"/>
      <c r="BT842" s="51"/>
      <c r="BU842" s="51"/>
      <c r="BV842" s="51"/>
      <c r="BW842" s="51"/>
      <c r="BX842" s="51"/>
      <c r="BY842" s="51"/>
      <c r="BZ842" s="51"/>
      <c r="CA842" s="51"/>
      <c r="CB842" s="51"/>
      <c r="CC842" s="51"/>
      <c r="CD842" s="51"/>
    </row>
    <row r="843" spans="1:82" s="50" customFormat="1">
      <c r="A843" s="45"/>
      <c r="B843" s="49"/>
      <c r="C843" s="84"/>
      <c r="D843" s="76"/>
      <c r="F843" s="48"/>
      <c r="G843" s="47"/>
      <c r="H843" s="55"/>
      <c r="I843" s="55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  <c r="BD843" s="51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1"/>
      <c r="BQ843" s="51"/>
      <c r="BR843" s="51"/>
      <c r="BS843" s="51"/>
      <c r="BT843" s="51"/>
      <c r="BU843" s="51"/>
      <c r="BV843" s="51"/>
      <c r="BW843" s="51"/>
      <c r="BX843" s="51"/>
      <c r="BY843" s="51"/>
      <c r="BZ843" s="51"/>
      <c r="CA843" s="51"/>
      <c r="CB843" s="51"/>
      <c r="CC843" s="51"/>
      <c r="CD843" s="51"/>
    </row>
    <row r="844" spans="1:82" s="50" customFormat="1">
      <c r="A844" s="45"/>
      <c r="B844" s="49"/>
      <c r="C844" s="84"/>
      <c r="D844" s="76"/>
      <c r="F844" s="48"/>
      <c r="G844" s="47"/>
      <c r="H844" s="55"/>
      <c r="I844" s="55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1"/>
      <c r="BQ844" s="51"/>
      <c r="BR844" s="51"/>
      <c r="BS844" s="51"/>
      <c r="BT844" s="51"/>
      <c r="BU844" s="51"/>
      <c r="BV844" s="51"/>
      <c r="BW844" s="51"/>
      <c r="BX844" s="51"/>
      <c r="BY844" s="51"/>
      <c r="BZ844" s="51"/>
      <c r="CA844" s="51"/>
      <c r="CB844" s="51"/>
      <c r="CC844" s="51"/>
      <c r="CD844" s="51"/>
    </row>
    <row r="845" spans="1:82" s="50" customFormat="1">
      <c r="A845" s="45"/>
      <c r="B845" s="49"/>
      <c r="C845" s="84"/>
      <c r="D845" s="76"/>
      <c r="F845" s="48"/>
      <c r="G845" s="47"/>
      <c r="H845" s="55"/>
      <c r="I845" s="55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  <c r="BD845" s="51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/>
      <c r="BO845" s="51"/>
      <c r="BP845" s="51"/>
      <c r="BQ845" s="51"/>
      <c r="BR845" s="51"/>
      <c r="BS845" s="51"/>
      <c r="BT845" s="51"/>
      <c r="BU845" s="51"/>
      <c r="BV845" s="51"/>
      <c r="BW845" s="51"/>
      <c r="BX845" s="51"/>
      <c r="BY845" s="51"/>
      <c r="BZ845" s="51"/>
      <c r="CA845" s="51"/>
      <c r="CB845" s="51"/>
      <c r="CC845" s="51"/>
      <c r="CD845" s="51"/>
    </row>
    <row r="846" spans="1:82" s="50" customFormat="1">
      <c r="A846" s="45"/>
      <c r="B846" s="49"/>
      <c r="C846" s="84"/>
      <c r="D846" s="76"/>
      <c r="F846" s="48"/>
      <c r="G846" s="47"/>
      <c r="H846" s="55"/>
      <c r="I846" s="55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1"/>
      <c r="BQ846" s="51"/>
      <c r="BR846" s="51"/>
      <c r="BS846" s="51"/>
      <c r="BT846" s="51"/>
      <c r="BU846" s="51"/>
      <c r="BV846" s="51"/>
      <c r="BW846" s="51"/>
      <c r="BX846" s="51"/>
      <c r="BY846" s="51"/>
      <c r="BZ846" s="51"/>
      <c r="CA846" s="51"/>
      <c r="CB846" s="51"/>
      <c r="CC846" s="51"/>
      <c r="CD846" s="51"/>
    </row>
    <row r="847" spans="1:82" s="50" customFormat="1">
      <c r="A847" s="45"/>
      <c r="B847" s="49"/>
      <c r="C847" s="84"/>
      <c r="D847" s="76"/>
      <c r="F847" s="48"/>
      <c r="G847" s="47"/>
      <c r="H847" s="55"/>
      <c r="I847" s="55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  <c r="BC847" s="51"/>
      <c r="BD847" s="51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/>
      <c r="BO847" s="51"/>
      <c r="BP847" s="51"/>
      <c r="BQ847" s="51"/>
      <c r="BR847" s="51"/>
      <c r="BS847" s="51"/>
      <c r="BT847" s="51"/>
      <c r="BU847" s="51"/>
      <c r="BV847" s="51"/>
      <c r="BW847" s="51"/>
      <c r="BX847" s="51"/>
      <c r="BY847" s="51"/>
      <c r="BZ847" s="51"/>
      <c r="CA847" s="51"/>
      <c r="CB847" s="51"/>
      <c r="CC847" s="51"/>
      <c r="CD847" s="51"/>
    </row>
    <row r="848" spans="1:82" s="50" customFormat="1">
      <c r="A848" s="45"/>
      <c r="B848" s="49"/>
      <c r="C848" s="84"/>
      <c r="D848" s="76"/>
      <c r="F848" s="48"/>
      <c r="G848" s="47"/>
      <c r="H848" s="55"/>
      <c r="I848" s="55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  <c r="BD848" s="51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/>
      <c r="BO848" s="51"/>
      <c r="BP848" s="51"/>
      <c r="BQ848" s="51"/>
      <c r="BR848" s="51"/>
      <c r="BS848" s="51"/>
      <c r="BT848" s="51"/>
      <c r="BU848" s="51"/>
      <c r="BV848" s="51"/>
      <c r="BW848" s="51"/>
      <c r="BX848" s="51"/>
      <c r="BY848" s="51"/>
      <c r="BZ848" s="51"/>
      <c r="CA848" s="51"/>
      <c r="CB848" s="51"/>
      <c r="CC848" s="51"/>
      <c r="CD848" s="51"/>
    </row>
    <row r="849" spans="1:82" s="50" customFormat="1">
      <c r="A849" s="45"/>
      <c r="B849" s="49"/>
      <c r="C849" s="84"/>
      <c r="D849" s="76"/>
      <c r="F849" s="48"/>
      <c r="G849" s="47"/>
      <c r="H849" s="55"/>
      <c r="I849" s="55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  <c r="BC849" s="51"/>
      <c r="BD849" s="51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/>
      <c r="BO849" s="51"/>
      <c r="BP849" s="51"/>
      <c r="BQ849" s="51"/>
      <c r="BR849" s="51"/>
      <c r="BS849" s="51"/>
      <c r="BT849" s="51"/>
      <c r="BU849" s="51"/>
      <c r="BV849" s="51"/>
      <c r="BW849" s="51"/>
      <c r="BX849" s="51"/>
      <c r="BY849" s="51"/>
      <c r="BZ849" s="51"/>
      <c r="CA849" s="51"/>
      <c r="CB849" s="51"/>
      <c r="CC849" s="51"/>
      <c r="CD849" s="51"/>
    </row>
    <row r="850" spans="1:82" s="50" customFormat="1">
      <c r="A850" s="45"/>
      <c r="B850" s="49"/>
      <c r="C850" s="84"/>
      <c r="D850" s="76"/>
      <c r="F850" s="48"/>
      <c r="G850" s="47"/>
      <c r="H850" s="55"/>
      <c r="I850" s="55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  <c r="BD850" s="51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1"/>
      <c r="BQ850" s="51"/>
      <c r="BR850" s="51"/>
      <c r="BS850" s="51"/>
      <c r="BT850" s="51"/>
      <c r="BU850" s="51"/>
      <c r="BV850" s="51"/>
      <c r="BW850" s="51"/>
      <c r="BX850" s="51"/>
      <c r="BY850" s="51"/>
      <c r="BZ850" s="51"/>
      <c r="CA850" s="51"/>
      <c r="CB850" s="51"/>
      <c r="CC850" s="51"/>
      <c r="CD850" s="51"/>
    </row>
    <row r="851" spans="1:82" s="50" customFormat="1">
      <c r="A851" s="45"/>
      <c r="B851" s="49"/>
      <c r="C851" s="84"/>
      <c r="D851" s="76"/>
      <c r="F851" s="48"/>
      <c r="G851" s="47"/>
      <c r="H851" s="55"/>
      <c r="I851" s="55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  <c r="BD851" s="51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1"/>
      <c r="BQ851" s="51"/>
      <c r="BR851" s="51"/>
      <c r="BS851" s="51"/>
      <c r="BT851" s="51"/>
      <c r="BU851" s="51"/>
      <c r="BV851" s="51"/>
      <c r="BW851" s="51"/>
      <c r="BX851" s="51"/>
      <c r="BY851" s="51"/>
      <c r="BZ851" s="51"/>
      <c r="CA851" s="51"/>
      <c r="CB851" s="51"/>
      <c r="CC851" s="51"/>
      <c r="CD851" s="51"/>
    </row>
    <row r="852" spans="1:82" s="50" customFormat="1">
      <c r="A852" s="45"/>
      <c r="B852" s="49"/>
      <c r="C852" s="84"/>
      <c r="D852" s="76"/>
      <c r="F852" s="48"/>
      <c r="G852" s="47"/>
      <c r="H852" s="55"/>
      <c r="I852" s="55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1"/>
      <c r="BQ852" s="51"/>
      <c r="BR852" s="51"/>
      <c r="BS852" s="51"/>
      <c r="BT852" s="51"/>
      <c r="BU852" s="51"/>
      <c r="BV852" s="51"/>
      <c r="BW852" s="51"/>
      <c r="BX852" s="51"/>
      <c r="BY852" s="51"/>
      <c r="BZ852" s="51"/>
      <c r="CA852" s="51"/>
      <c r="CB852" s="51"/>
      <c r="CC852" s="51"/>
      <c r="CD852" s="51"/>
    </row>
    <row r="853" spans="1:82" s="50" customFormat="1">
      <c r="A853" s="45"/>
      <c r="B853" s="49"/>
      <c r="C853" s="84"/>
      <c r="D853" s="76"/>
      <c r="F853" s="48"/>
      <c r="G853" s="47"/>
      <c r="H853" s="55"/>
      <c r="I853" s="55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  <c r="BD853" s="51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1"/>
      <c r="BQ853" s="51"/>
      <c r="BR853" s="51"/>
      <c r="BS853" s="51"/>
      <c r="BT853" s="51"/>
      <c r="BU853" s="51"/>
      <c r="BV853" s="51"/>
      <c r="BW853" s="51"/>
      <c r="BX853" s="51"/>
      <c r="BY853" s="51"/>
      <c r="BZ853" s="51"/>
      <c r="CA853" s="51"/>
      <c r="CB853" s="51"/>
      <c r="CC853" s="51"/>
      <c r="CD853" s="51"/>
    </row>
    <row r="854" spans="1:82" s="50" customFormat="1">
      <c r="A854" s="45"/>
      <c r="B854" s="49"/>
      <c r="C854" s="84"/>
      <c r="D854" s="76"/>
      <c r="F854" s="48"/>
      <c r="G854" s="47"/>
      <c r="H854" s="55"/>
      <c r="I854" s="55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  <c r="BC854" s="51"/>
      <c r="BD854" s="51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/>
      <c r="BO854" s="51"/>
      <c r="BP854" s="51"/>
      <c r="BQ854" s="51"/>
      <c r="BR854" s="51"/>
      <c r="BS854" s="51"/>
      <c r="BT854" s="51"/>
      <c r="BU854" s="51"/>
      <c r="BV854" s="51"/>
      <c r="BW854" s="51"/>
      <c r="BX854" s="51"/>
      <c r="BY854" s="51"/>
      <c r="BZ854" s="51"/>
      <c r="CA854" s="51"/>
      <c r="CB854" s="51"/>
      <c r="CC854" s="51"/>
      <c r="CD854" s="51"/>
    </row>
    <row r="855" spans="1:82" s="50" customFormat="1">
      <c r="A855" s="45"/>
      <c r="B855" s="49"/>
      <c r="C855" s="84"/>
      <c r="D855" s="76"/>
      <c r="F855" s="48"/>
      <c r="G855" s="47"/>
      <c r="H855" s="55"/>
      <c r="I855" s="55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  <c r="BD855" s="51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/>
      <c r="BO855" s="51"/>
      <c r="BP855" s="51"/>
      <c r="BQ855" s="51"/>
      <c r="BR855" s="51"/>
      <c r="BS855" s="51"/>
      <c r="BT855" s="51"/>
      <c r="BU855" s="51"/>
      <c r="BV855" s="51"/>
      <c r="BW855" s="51"/>
      <c r="BX855" s="51"/>
      <c r="BY855" s="51"/>
      <c r="BZ855" s="51"/>
      <c r="CA855" s="51"/>
      <c r="CB855" s="51"/>
      <c r="CC855" s="51"/>
      <c r="CD855" s="51"/>
    </row>
    <row r="856" spans="1:82" s="50" customFormat="1">
      <c r="A856" s="45"/>
      <c r="B856" s="49"/>
      <c r="C856" s="84"/>
      <c r="D856" s="76"/>
      <c r="F856" s="48"/>
      <c r="G856" s="47"/>
      <c r="H856" s="55"/>
      <c r="I856" s="55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  <c r="BC856" s="51"/>
      <c r="BD856" s="51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/>
      <c r="BO856" s="51"/>
      <c r="BP856" s="51"/>
      <c r="BQ856" s="51"/>
      <c r="BR856" s="51"/>
      <c r="BS856" s="51"/>
      <c r="BT856" s="51"/>
      <c r="BU856" s="51"/>
      <c r="BV856" s="51"/>
      <c r="BW856" s="51"/>
      <c r="BX856" s="51"/>
      <c r="BY856" s="51"/>
      <c r="BZ856" s="51"/>
      <c r="CA856" s="51"/>
      <c r="CB856" s="51"/>
      <c r="CC856" s="51"/>
      <c r="CD856" s="51"/>
    </row>
    <row r="857" spans="1:82" s="50" customFormat="1">
      <c r="A857" s="45"/>
      <c r="B857" s="49"/>
      <c r="C857" s="84"/>
      <c r="D857" s="76"/>
      <c r="F857" s="48"/>
      <c r="G857" s="47"/>
      <c r="H857" s="55"/>
      <c r="I857" s="55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1"/>
      <c r="BD857" s="51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/>
      <c r="BO857" s="51"/>
      <c r="BP857" s="51"/>
      <c r="BQ857" s="51"/>
      <c r="BR857" s="51"/>
      <c r="BS857" s="51"/>
      <c r="BT857" s="51"/>
      <c r="BU857" s="51"/>
      <c r="BV857" s="51"/>
      <c r="BW857" s="51"/>
      <c r="BX857" s="51"/>
      <c r="BY857" s="51"/>
      <c r="BZ857" s="51"/>
      <c r="CA857" s="51"/>
      <c r="CB857" s="51"/>
      <c r="CC857" s="51"/>
      <c r="CD857" s="51"/>
    </row>
    <row r="858" spans="1:82" s="50" customFormat="1">
      <c r="A858" s="45"/>
      <c r="B858" s="49"/>
      <c r="C858" s="84"/>
      <c r="D858" s="76"/>
      <c r="F858" s="48"/>
      <c r="G858" s="47"/>
      <c r="H858" s="55"/>
      <c r="I858" s="55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  <c r="BC858" s="51"/>
      <c r="BD858" s="51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/>
      <c r="BO858" s="51"/>
      <c r="BP858" s="51"/>
      <c r="BQ858" s="51"/>
      <c r="BR858" s="51"/>
      <c r="BS858" s="51"/>
      <c r="BT858" s="51"/>
      <c r="BU858" s="51"/>
      <c r="BV858" s="51"/>
      <c r="BW858" s="51"/>
      <c r="BX858" s="51"/>
      <c r="BY858" s="51"/>
      <c r="BZ858" s="51"/>
      <c r="CA858" s="51"/>
      <c r="CB858" s="51"/>
      <c r="CC858" s="51"/>
      <c r="CD858" s="51"/>
    </row>
    <row r="859" spans="1:82" s="50" customFormat="1">
      <c r="A859" s="45"/>
      <c r="B859" s="49"/>
      <c r="C859" s="84"/>
      <c r="D859" s="76"/>
      <c r="F859" s="48"/>
      <c r="G859" s="47"/>
      <c r="H859" s="55"/>
      <c r="I859" s="55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  <c r="BD859" s="51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1"/>
      <c r="BQ859" s="51"/>
      <c r="BR859" s="51"/>
      <c r="BS859" s="51"/>
      <c r="BT859" s="51"/>
      <c r="BU859" s="51"/>
      <c r="BV859" s="51"/>
      <c r="BW859" s="51"/>
      <c r="BX859" s="51"/>
      <c r="BY859" s="51"/>
      <c r="BZ859" s="51"/>
      <c r="CA859" s="51"/>
      <c r="CB859" s="51"/>
      <c r="CC859" s="51"/>
      <c r="CD859" s="51"/>
    </row>
    <row r="860" spans="1:82" s="50" customFormat="1">
      <c r="A860" s="45"/>
      <c r="B860" s="49"/>
      <c r="C860" s="84"/>
      <c r="D860" s="76"/>
      <c r="F860" s="48"/>
      <c r="G860" s="47"/>
      <c r="H860" s="55"/>
      <c r="I860" s="55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1"/>
      <c r="BQ860" s="51"/>
      <c r="BR860" s="51"/>
      <c r="BS860" s="51"/>
      <c r="BT860" s="51"/>
      <c r="BU860" s="51"/>
      <c r="BV860" s="51"/>
      <c r="BW860" s="51"/>
      <c r="BX860" s="51"/>
      <c r="BY860" s="51"/>
      <c r="BZ860" s="51"/>
      <c r="CA860" s="51"/>
      <c r="CB860" s="51"/>
      <c r="CC860" s="51"/>
      <c r="CD860" s="51"/>
    </row>
    <row r="861" spans="1:82" s="50" customFormat="1">
      <c r="A861" s="45"/>
      <c r="B861" s="49"/>
      <c r="C861" s="84"/>
      <c r="D861" s="76"/>
      <c r="F861" s="48"/>
      <c r="G861" s="47"/>
      <c r="H861" s="55"/>
      <c r="I861" s="55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1"/>
      <c r="BQ861" s="51"/>
      <c r="BR861" s="51"/>
      <c r="BS861" s="51"/>
      <c r="BT861" s="51"/>
      <c r="BU861" s="51"/>
      <c r="BV861" s="51"/>
      <c r="BW861" s="51"/>
      <c r="BX861" s="51"/>
      <c r="BY861" s="51"/>
      <c r="BZ861" s="51"/>
      <c r="CA861" s="51"/>
      <c r="CB861" s="51"/>
      <c r="CC861" s="51"/>
      <c r="CD861" s="51"/>
    </row>
    <row r="862" spans="1:82" s="50" customFormat="1">
      <c r="A862" s="45"/>
      <c r="B862" s="49"/>
      <c r="C862" s="84"/>
      <c r="D862" s="76"/>
      <c r="F862" s="48"/>
      <c r="G862" s="47"/>
      <c r="H862" s="55"/>
      <c r="I862" s="55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  <c r="BD862" s="51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1"/>
      <c r="BQ862" s="51"/>
      <c r="BR862" s="51"/>
      <c r="BS862" s="51"/>
      <c r="BT862" s="51"/>
      <c r="BU862" s="51"/>
      <c r="BV862" s="51"/>
      <c r="BW862" s="51"/>
      <c r="BX862" s="51"/>
      <c r="BY862" s="51"/>
      <c r="BZ862" s="51"/>
      <c r="CA862" s="51"/>
      <c r="CB862" s="51"/>
      <c r="CC862" s="51"/>
      <c r="CD862" s="51"/>
    </row>
    <row r="863" spans="1:82" s="50" customFormat="1">
      <c r="A863" s="45"/>
      <c r="B863" s="49"/>
      <c r="C863" s="84"/>
      <c r="D863" s="76"/>
      <c r="F863" s="48"/>
      <c r="G863" s="47"/>
      <c r="H863" s="55"/>
      <c r="I863" s="55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  <c r="BD863" s="51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1"/>
      <c r="BQ863" s="51"/>
      <c r="BR863" s="51"/>
      <c r="BS863" s="51"/>
      <c r="BT863" s="51"/>
      <c r="BU863" s="51"/>
      <c r="BV863" s="51"/>
      <c r="BW863" s="51"/>
      <c r="BX863" s="51"/>
      <c r="BY863" s="51"/>
      <c r="BZ863" s="51"/>
      <c r="CA863" s="51"/>
      <c r="CB863" s="51"/>
      <c r="CC863" s="51"/>
      <c r="CD863" s="51"/>
    </row>
    <row r="864" spans="1:82" s="50" customFormat="1">
      <c r="A864" s="45"/>
      <c r="B864" s="49"/>
      <c r="C864" s="84"/>
      <c r="D864" s="76"/>
      <c r="F864" s="48"/>
      <c r="G864" s="47"/>
      <c r="H864" s="55"/>
      <c r="I864" s="55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  <c r="BD864" s="51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1"/>
      <c r="BQ864" s="51"/>
      <c r="BR864" s="51"/>
      <c r="BS864" s="51"/>
      <c r="BT864" s="51"/>
      <c r="BU864" s="51"/>
      <c r="BV864" s="51"/>
      <c r="BW864" s="51"/>
      <c r="BX864" s="51"/>
      <c r="BY864" s="51"/>
      <c r="BZ864" s="51"/>
      <c r="CA864" s="51"/>
      <c r="CB864" s="51"/>
      <c r="CC864" s="51"/>
      <c r="CD864" s="51"/>
    </row>
    <row r="865" spans="1:82" s="50" customFormat="1">
      <c r="A865" s="45"/>
      <c r="B865" s="49"/>
      <c r="C865" s="84"/>
      <c r="D865" s="76"/>
      <c r="F865" s="48"/>
      <c r="G865" s="47"/>
      <c r="H865" s="55"/>
      <c r="I865" s="55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  <c r="BD865" s="51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1"/>
      <c r="BQ865" s="51"/>
      <c r="BR865" s="51"/>
      <c r="BS865" s="51"/>
      <c r="BT865" s="51"/>
      <c r="BU865" s="51"/>
      <c r="BV865" s="51"/>
      <c r="BW865" s="51"/>
      <c r="BX865" s="51"/>
      <c r="BY865" s="51"/>
      <c r="BZ865" s="51"/>
      <c r="CA865" s="51"/>
      <c r="CB865" s="51"/>
      <c r="CC865" s="51"/>
      <c r="CD865" s="51"/>
    </row>
    <row r="866" spans="1:82" s="50" customFormat="1">
      <c r="A866" s="45"/>
      <c r="B866" s="49"/>
      <c r="C866" s="84"/>
      <c r="D866" s="76"/>
      <c r="F866" s="48"/>
      <c r="G866" s="47"/>
      <c r="H866" s="55"/>
      <c r="I866" s="55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  <c r="BD866" s="51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1"/>
      <c r="BQ866" s="51"/>
      <c r="BR866" s="51"/>
      <c r="BS866" s="51"/>
      <c r="BT866" s="51"/>
      <c r="BU866" s="51"/>
      <c r="BV866" s="51"/>
      <c r="BW866" s="51"/>
      <c r="BX866" s="51"/>
      <c r="BY866" s="51"/>
      <c r="BZ866" s="51"/>
      <c r="CA866" s="51"/>
      <c r="CB866" s="51"/>
      <c r="CC866" s="51"/>
      <c r="CD866" s="51"/>
    </row>
    <row r="867" spans="1:82" s="50" customFormat="1">
      <c r="A867" s="45"/>
      <c r="B867" s="49"/>
      <c r="C867" s="84"/>
      <c r="D867" s="76"/>
      <c r="F867" s="48"/>
      <c r="G867" s="47"/>
      <c r="H867" s="55"/>
      <c r="I867" s="55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  <c r="BD867" s="51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1"/>
      <c r="BQ867" s="51"/>
      <c r="BR867" s="51"/>
      <c r="BS867" s="51"/>
      <c r="BT867" s="51"/>
      <c r="BU867" s="51"/>
      <c r="BV867" s="51"/>
      <c r="BW867" s="51"/>
      <c r="BX867" s="51"/>
      <c r="BY867" s="51"/>
      <c r="BZ867" s="51"/>
      <c r="CA867" s="51"/>
      <c r="CB867" s="51"/>
      <c r="CC867" s="51"/>
      <c r="CD867" s="51"/>
    </row>
    <row r="868" spans="1:82" s="50" customFormat="1">
      <c r="A868" s="45"/>
      <c r="B868" s="49"/>
      <c r="C868" s="84"/>
      <c r="D868" s="76"/>
      <c r="F868" s="48"/>
      <c r="G868" s="47"/>
      <c r="H868" s="55"/>
      <c r="I868" s="55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1"/>
      <c r="BQ868" s="51"/>
      <c r="BR868" s="51"/>
      <c r="BS868" s="51"/>
      <c r="BT868" s="51"/>
      <c r="BU868" s="51"/>
      <c r="BV868" s="51"/>
      <c r="BW868" s="51"/>
      <c r="BX868" s="51"/>
      <c r="BY868" s="51"/>
      <c r="BZ868" s="51"/>
      <c r="CA868" s="51"/>
      <c r="CB868" s="51"/>
      <c r="CC868" s="51"/>
      <c r="CD868" s="51"/>
    </row>
    <row r="869" spans="1:82" s="50" customFormat="1">
      <c r="A869" s="45"/>
      <c r="B869" s="49"/>
      <c r="C869" s="84"/>
      <c r="D869" s="76"/>
      <c r="F869" s="48"/>
      <c r="G869" s="47"/>
      <c r="H869" s="55"/>
      <c r="I869" s="55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  <c r="BD869" s="51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1"/>
      <c r="BQ869" s="51"/>
      <c r="BR869" s="51"/>
      <c r="BS869" s="51"/>
      <c r="BT869" s="51"/>
      <c r="BU869" s="51"/>
      <c r="BV869" s="51"/>
      <c r="BW869" s="51"/>
      <c r="BX869" s="51"/>
      <c r="BY869" s="51"/>
      <c r="BZ869" s="51"/>
      <c r="CA869" s="51"/>
      <c r="CB869" s="51"/>
      <c r="CC869" s="51"/>
      <c r="CD869" s="51"/>
    </row>
    <row r="870" spans="1:82" s="50" customFormat="1">
      <c r="A870" s="45"/>
      <c r="B870" s="49"/>
      <c r="C870" s="84"/>
      <c r="D870" s="76"/>
      <c r="F870" s="48"/>
      <c r="G870" s="47"/>
      <c r="H870" s="55"/>
      <c r="I870" s="55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  <c r="BC870" s="51"/>
      <c r="BD870" s="51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/>
      <c r="BO870" s="51"/>
      <c r="BP870" s="51"/>
      <c r="BQ870" s="51"/>
      <c r="BR870" s="51"/>
      <c r="BS870" s="51"/>
      <c r="BT870" s="51"/>
      <c r="BU870" s="51"/>
      <c r="BV870" s="51"/>
      <c r="BW870" s="51"/>
      <c r="BX870" s="51"/>
      <c r="BY870" s="51"/>
      <c r="BZ870" s="51"/>
      <c r="CA870" s="51"/>
      <c r="CB870" s="51"/>
      <c r="CC870" s="51"/>
      <c r="CD870" s="51"/>
    </row>
    <row r="871" spans="1:82" s="50" customFormat="1">
      <c r="A871" s="45"/>
      <c r="B871" s="49"/>
      <c r="C871" s="84"/>
      <c r="D871" s="76"/>
      <c r="F871" s="48"/>
      <c r="G871" s="47"/>
      <c r="H871" s="55"/>
      <c r="I871" s="55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  <c r="BC871" s="51"/>
      <c r="BD871" s="51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/>
      <c r="BO871" s="51"/>
      <c r="BP871" s="51"/>
      <c r="BQ871" s="51"/>
      <c r="BR871" s="51"/>
      <c r="BS871" s="51"/>
      <c r="BT871" s="51"/>
      <c r="BU871" s="51"/>
      <c r="BV871" s="51"/>
      <c r="BW871" s="51"/>
      <c r="BX871" s="51"/>
      <c r="BY871" s="51"/>
      <c r="BZ871" s="51"/>
      <c r="CA871" s="51"/>
      <c r="CB871" s="51"/>
      <c r="CC871" s="51"/>
      <c r="CD871" s="51"/>
    </row>
    <row r="872" spans="1:82" s="50" customFormat="1">
      <c r="A872" s="45"/>
      <c r="B872" s="49"/>
      <c r="C872" s="84"/>
      <c r="D872" s="76"/>
      <c r="F872" s="48"/>
      <c r="G872" s="47"/>
      <c r="H872" s="55"/>
      <c r="I872" s="55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1"/>
      <c r="BQ872" s="51"/>
      <c r="BR872" s="51"/>
      <c r="BS872" s="51"/>
      <c r="BT872" s="51"/>
      <c r="BU872" s="51"/>
      <c r="BV872" s="51"/>
      <c r="BW872" s="51"/>
      <c r="BX872" s="51"/>
      <c r="BY872" s="51"/>
      <c r="BZ872" s="51"/>
      <c r="CA872" s="51"/>
      <c r="CB872" s="51"/>
      <c r="CC872" s="51"/>
      <c r="CD872" s="51"/>
    </row>
    <row r="873" spans="1:82" s="50" customFormat="1">
      <c r="A873" s="45"/>
      <c r="B873" s="49"/>
      <c r="C873" s="84"/>
      <c r="D873" s="76"/>
      <c r="F873" s="48"/>
      <c r="G873" s="47"/>
      <c r="H873" s="55"/>
      <c r="I873" s="55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  <c r="BD873" s="51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/>
      <c r="BO873" s="51"/>
      <c r="BP873" s="51"/>
      <c r="BQ873" s="51"/>
      <c r="BR873" s="51"/>
      <c r="BS873" s="51"/>
      <c r="BT873" s="51"/>
      <c r="BU873" s="51"/>
      <c r="BV873" s="51"/>
      <c r="BW873" s="51"/>
      <c r="BX873" s="51"/>
      <c r="BY873" s="51"/>
      <c r="BZ873" s="51"/>
      <c r="CA873" s="51"/>
      <c r="CB873" s="51"/>
      <c r="CC873" s="51"/>
      <c r="CD873" s="51"/>
    </row>
    <row r="874" spans="1:82" s="50" customFormat="1">
      <c r="A874" s="45"/>
      <c r="B874" s="49"/>
      <c r="C874" s="84"/>
      <c r="D874" s="76"/>
      <c r="F874" s="48"/>
      <c r="G874" s="47"/>
      <c r="H874" s="55"/>
      <c r="I874" s="55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  <c r="BC874" s="51"/>
      <c r="BD874" s="51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/>
      <c r="BO874" s="51"/>
      <c r="BP874" s="51"/>
      <c r="BQ874" s="51"/>
      <c r="BR874" s="51"/>
      <c r="BS874" s="51"/>
      <c r="BT874" s="51"/>
      <c r="BU874" s="51"/>
      <c r="BV874" s="51"/>
      <c r="BW874" s="51"/>
      <c r="BX874" s="51"/>
      <c r="BY874" s="51"/>
      <c r="BZ874" s="51"/>
      <c r="CA874" s="51"/>
      <c r="CB874" s="51"/>
      <c r="CC874" s="51"/>
      <c r="CD874" s="51"/>
    </row>
    <row r="875" spans="1:82" s="50" customFormat="1">
      <c r="A875" s="45"/>
      <c r="B875" s="49"/>
      <c r="C875" s="84"/>
      <c r="D875" s="76"/>
      <c r="F875" s="48"/>
      <c r="G875" s="47"/>
      <c r="H875" s="55"/>
      <c r="I875" s="55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  <c r="BD875" s="51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/>
      <c r="BO875" s="51"/>
      <c r="BP875" s="51"/>
      <c r="BQ875" s="51"/>
      <c r="BR875" s="51"/>
      <c r="BS875" s="51"/>
      <c r="BT875" s="51"/>
      <c r="BU875" s="51"/>
      <c r="BV875" s="51"/>
      <c r="BW875" s="51"/>
      <c r="BX875" s="51"/>
      <c r="BY875" s="51"/>
      <c r="BZ875" s="51"/>
      <c r="CA875" s="51"/>
      <c r="CB875" s="51"/>
      <c r="CC875" s="51"/>
      <c r="CD875" s="51"/>
    </row>
    <row r="876" spans="1:82" s="50" customFormat="1">
      <c r="A876" s="45"/>
      <c r="B876" s="49"/>
      <c r="C876" s="84"/>
      <c r="D876" s="76"/>
      <c r="F876" s="48"/>
      <c r="G876" s="47"/>
      <c r="H876" s="55"/>
      <c r="I876" s="55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/>
      <c r="BO876" s="51"/>
      <c r="BP876" s="51"/>
      <c r="BQ876" s="51"/>
      <c r="BR876" s="51"/>
      <c r="BS876" s="51"/>
      <c r="BT876" s="51"/>
      <c r="BU876" s="51"/>
      <c r="BV876" s="51"/>
      <c r="BW876" s="51"/>
      <c r="BX876" s="51"/>
      <c r="BY876" s="51"/>
      <c r="BZ876" s="51"/>
      <c r="CA876" s="51"/>
      <c r="CB876" s="51"/>
      <c r="CC876" s="51"/>
      <c r="CD876" s="51"/>
    </row>
    <row r="877" spans="1:82" s="50" customFormat="1">
      <c r="A877" s="45"/>
      <c r="B877" s="49"/>
      <c r="C877" s="84"/>
      <c r="D877" s="76"/>
      <c r="F877" s="48"/>
      <c r="G877" s="47"/>
      <c r="H877" s="55"/>
      <c r="I877" s="55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  <c r="BC877" s="51"/>
      <c r="BD877" s="51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/>
      <c r="BO877" s="51"/>
      <c r="BP877" s="51"/>
      <c r="BQ877" s="51"/>
      <c r="BR877" s="51"/>
      <c r="BS877" s="51"/>
      <c r="BT877" s="51"/>
      <c r="BU877" s="51"/>
      <c r="BV877" s="51"/>
      <c r="BW877" s="51"/>
      <c r="BX877" s="51"/>
      <c r="BY877" s="51"/>
      <c r="BZ877" s="51"/>
      <c r="CA877" s="51"/>
      <c r="CB877" s="51"/>
      <c r="CC877" s="51"/>
      <c r="CD877" s="51"/>
    </row>
    <row r="878" spans="1:82" s="50" customFormat="1">
      <c r="A878" s="45"/>
      <c r="B878" s="49"/>
      <c r="C878" s="84"/>
      <c r="D878" s="76"/>
      <c r="F878" s="48"/>
      <c r="G878" s="47"/>
      <c r="H878" s="55"/>
      <c r="I878" s="55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/>
      <c r="BO878" s="51"/>
      <c r="BP878" s="51"/>
      <c r="BQ878" s="51"/>
      <c r="BR878" s="51"/>
      <c r="BS878" s="51"/>
      <c r="BT878" s="51"/>
      <c r="BU878" s="51"/>
      <c r="BV878" s="51"/>
      <c r="BW878" s="51"/>
      <c r="BX878" s="51"/>
      <c r="BY878" s="51"/>
      <c r="BZ878" s="51"/>
      <c r="CA878" s="51"/>
      <c r="CB878" s="51"/>
      <c r="CC878" s="51"/>
      <c r="CD878" s="51"/>
    </row>
    <row r="879" spans="1:82" s="50" customFormat="1">
      <c r="A879" s="45"/>
      <c r="B879" s="49"/>
      <c r="C879" s="84"/>
      <c r="D879" s="76"/>
      <c r="F879" s="48"/>
      <c r="G879" s="47"/>
      <c r="H879" s="55"/>
      <c r="I879" s="55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  <c r="BD879" s="51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/>
      <c r="BO879" s="51"/>
      <c r="BP879" s="51"/>
      <c r="BQ879" s="51"/>
      <c r="BR879" s="51"/>
      <c r="BS879" s="51"/>
      <c r="BT879" s="51"/>
      <c r="BU879" s="51"/>
      <c r="BV879" s="51"/>
      <c r="BW879" s="51"/>
      <c r="BX879" s="51"/>
      <c r="BY879" s="51"/>
      <c r="BZ879" s="51"/>
      <c r="CA879" s="51"/>
      <c r="CB879" s="51"/>
      <c r="CC879" s="51"/>
      <c r="CD879" s="51"/>
    </row>
    <row r="880" spans="1:82" s="50" customFormat="1">
      <c r="A880" s="45"/>
      <c r="B880" s="49"/>
      <c r="C880" s="84"/>
      <c r="D880" s="76"/>
      <c r="F880" s="48"/>
      <c r="G880" s="47"/>
      <c r="H880" s="55"/>
      <c r="I880" s="55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  <c r="BD880" s="51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1"/>
      <c r="BQ880" s="51"/>
      <c r="BR880" s="51"/>
      <c r="BS880" s="51"/>
      <c r="BT880" s="51"/>
      <c r="BU880" s="51"/>
      <c r="BV880" s="51"/>
      <c r="BW880" s="51"/>
      <c r="BX880" s="51"/>
      <c r="BY880" s="51"/>
      <c r="BZ880" s="51"/>
      <c r="CA880" s="51"/>
      <c r="CB880" s="51"/>
      <c r="CC880" s="51"/>
      <c r="CD880" s="51"/>
    </row>
    <row r="881" spans="1:82" s="50" customFormat="1">
      <c r="A881" s="45"/>
      <c r="B881" s="49"/>
      <c r="C881" s="84"/>
      <c r="D881" s="76"/>
      <c r="F881" s="48"/>
      <c r="G881" s="47"/>
      <c r="H881" s="55"/>
      <c r="I881" s="55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  <c r="BD881" s="51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1"/>
      <c r="BQ881" s="51"/>
      <c r="BR881" s="51"/>
      <c r="BS881" s="51"/>
      <c r="BT881" s="51"/>
      <c r="BU881" s="51"/>
      <c r="BV881" s="51"/>
      <c r="BW881" s="51"/>
      <c r="BX881" s="51"/>
      <c r="BY881" s="51"/>
      <c r="BZ881" s="51"/>
      <c r="CA881" s="51"/>
      <c r="CB881" s="51"/>
      <c r="CC881" s="51"/>
      <c r="CD881" s="51"/>
    </row>
    <row r="882" spans="1:82" s="50" customFormat="1">
      <c r="A882" s="45"/>
      <c r="B882" s="49"/>
      <c r="C882" s="84"/>
      <c r="D882" s="76"/>
      <c r="F882" s="48"/>
      <c r="G882" s="47"/>
      <c r="H882" s="55"/>
      <c r="I882" s="55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1"/>
      <c r="BQ882" s="51"/>
      <c r="BR882" s="51"/>
      <c r="BS882" s="51"/>
      <c r="BT882" s="51"/>
      <c r="BU882" s="51"/>
      <c r="BV882" s="51"/>
      <c r="BW882" s="51"/>
      <c r="BX882" s="51"/>
      <c r="BY882" s="51"/>
      <c r="BZ882" s="51"/>
      <c r="CA882" s="51"/>
      <c r="CB882" s="51"/>
      <c r="CC882" s="51"/>
      <c r="CD882" s="51"/>
    </row>
    <row r="883" spans="1:82" s="50" customFormat="1">
      <c r="A883" s="45"/>
      <c r="B883" s="49"/>
      <c r="C883" s="84"/>
      <c r="D883" s="76"/>
      <c r="F883" s="48"/>
      <c r="G883" s="47"/>
      <c r="H883" s="55"/>
      <c r="I883" s="55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  <c r="BC883" s="51"/>
      <c r="BD883" s="51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1"/>
      <c r="BQ883" s="51"/>
      <c r="BR883" s="51"/>
      <c r="BS883" s="51"/>
      <c r="BT883" s="51"/>
      <c r="BU883" s="51"/>
      <c r="BV883" s="51"/>
      <c r="BW883" s="51"/>
      <c r="BX883" s="51"/>
      <c r="BY883" s="51"/>
      <c r="BZ883" s="51"/>
      <c r="CA883" s="51"/>
      <c r="CB883" s="51"/>
      <c r="CC883" s="51"/>
      <c r="CD883" s="51"/>
    </row>
    <row r="884" spans="1:82" s="50" customFormat="1">
      <c r="A884" s="45"/>
      <c r="B884" s="49"/>
      <c r="C884" s="84"/>
      <c r="D884" s="76"/>
      <c r="F884" s="48"/>
      <c r="G884" s="47"/>
      <c r="H884" s="55"/>
      <c r="I884" s="55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  <c r="BC884" s="51"/>
      <c r="BD884" s="51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1"/>
      <c r="BQ884" s="51"/>
      <c r="BR884" s="51"/>
      <c r="BS884" s="51"/>
      <c r="BT884" s="51"/>
      <c r="BU884" s="51"/>
      <c r="BV884" s="51"/>
      <c r="BW884" s="51"/>
      <c r="BX884" s="51"/>
      <c r="BY884" s="51"/>
      <c r="BZ884" s="51"/>
      <c r="CA884" s="51"/>
      <c r="CB884" s="51"/>
      <c r="CC884" s="51"/>
      <c r="CD884" s="51"/>
    </row>
    <row r="885" spans="1:82" s="50" customFormat="1">
      <c r="A885" s="45"/>
      <c r="B885" s="49"/>
      <c r="C885" s="84"/>
      <c r="D885" s="76"/>
      <c r="F885" s="48"/>
      <c r="G885" s="47"/>
      <c r="H885" s="55"/>
      <c r="I885" s="55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  <c r="BC885" s="51"/>
      <c r="BD885" s="51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1"/>
      <c r="BQ885" s="51"/>
      <c r="BR885" s="51"/>
      <c r="BS885" s="51"/>
      <c r="BT885" s="51"/>
      <c r="BU885" s="51"/>
      <c r="BV885" s="51"/>
      <c r="BW885" s="51"/>
      <c r="BX885" s="51"/>
      <c r="BY885" s="51"/>
      <c r="BZ885" s="51"/>
      <c r="CA885" s="51"/>
      <c r="CB885" s="51"/>
      <c r="CC885" s="51"/>
      <c r="CD885" s="51"/>
    </row>
    <row r="886" spans="1:82" s="50" customFormat="1">
      <c r="A886" s="45"/>
      <c r="B886" s="49"/>
      <c r="C886" s="84"/>
      <c r="D886" s="76"/>
      <c r="F886" s="48"/>
      <c r="G886" s="47"/>
      <c r="H886" s="55"/>
      <c r="I886" s="55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  <c r="BC886" s="51"/>
      <c r="BD886" s="51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/>
      <c r="BO886" s="51"/>
      <c r="BP886" s="51"/>
      <c r="BQ886" s="51"/>
      <c r="BR886" s="51"/>
      <c r="BS886" s="51"/>
      <c r="BT886" s="51"/>
      <c r="BU886" s="51"/>
      <c r="BV886" s="51"/>
      <c r="BW886" s="51"/>
      <c r="BX886" s="51"/>
      <c r="BY886" s="51"/>
      <c r="BZ886" s="51"/>
      <c r="CA886" s="51"/>
      <c r="CB886" s="51"/>
      <c r="CC886" s="51"/>
      <c r="CD886" s="51"/>
    </row>
    <row r="887" spans="1:82" s="50" customFormat="1">
      <c r="A887" s="45"/>
      <c r="B887" s="49"/>
      <c r="C887" s="84"/>
      <c r="D887" s="76"/>
      <c r="F887" s="48"/>
      <c r="G887" s="47"/>
      <c r="H887" s="55"/>
      <c r="I887" s="55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  <c r="BC887" s="51"/>
      <c r="BD887" s="51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/>
      <c r="BO887" s="51"/>
      <c r="BP887" s="51"/>
      <c r="BQ887" s="51"/>
      <c r="BR887" s="51"/>
      <c r="BS887" s="51"/>
      <c r="BT887" s="51"/>
      <c r="BU887" s="51"/>
      <c r="BV887" s="51"/>
      <c r="BW887" s="51"/>
      <c r="BX887" s="51"/>
      <c r="BY887" s="51"/>
      <c r="BZ887" s="51"/>
      <c r="CA887" s="51"/>
      <c r="CB887" s="51"/>
      <c r="CC887" s="51"/>
      <c r="CD887" s="51"/>
    </row>
    <row r="888" spans="1:82" s="50" customFormat="1">
      <c r="A888" s="45"/>
      <c r="B888" s="49"/>
      <c r="C888" s="84"/>
      <c r="D888" s="76"/>
      <c r="F888" s="48"/>
      <c r="G888" s="47"/>
      <c r="H888" s="55"/>
      <c r="I888" s="55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/>
      <c r="BO888" s="51"/>
      <c r="BP888" s="51"/>
      <c r="BQ888" s="51"/>
      <c r="BR888" s="51"/>
      <c r="BS888" s="51"/>
      <c r="BT888" s="51"/>
      <c r="BU888" s="51"/>
      <c r="BV888" s="51"/>
      <c r="BW888" s="51"/>
      <c r="BX888" s="51"/>
      <c r="BY888" s="51"/>
      <c r="BZ888" s="51"/>
      <c r="CA888" s="51"/>
      <c r="CB888" s="51"/>
      <c r="CC888" s="51"/>
      <c r="CD888" s="51"/>
    </row>
    <row r="889" spans="1:82" s="50" customFormat="1">
      <c r="A889" s="45"/>
      <c r="B889" s="49"/>
      <c r="C889" s="84"/>
      <c r="D889" s="76"/>
      <c r="F889" s="48"/>
      <c r="G889" s="47"/>
      <c r="H889" s="55"/>
      <c r="I889" s="55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  <c r="BD889" s="51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1"/>
      <c r="BQ889" s="51"/>
      <c r="BR889" s="51"/>
      <c r="BS889" s="51"/>
      <c r="BT889" s="51"/>
      <c r="BU889" s="51"/>
      <c r="BV889" s="51"/>
      <c r="BW889" s="51"/>
      <c r="BX889" s="51"/>
      <c r="BY889" s="51"/>
      <c r="BZ889" s="51"/>
      <c r="CA889" s="51"/>
      <c r="CB889" s="51"/>
      <c r="CC889" s="51"/>
      <c r="CD889" s="51"/>
    </row>
    <row r="890" spans="1:82" s="50" customFormat="1">
      <c r="A890" s="45"/>
      <c r="B890" s="49"/>
      <c r="C890" s="84"/>
      <c r="D890" s="76"/>
      <c r="F890" s="48"/>
      <c r="G890" s="47"/>
      <c r="H890" s="55"/>
      <c r="I890" s="55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  <c r="BD890" s="51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1"/>
      <c r="BQ890" s="51"/>
      <c r="BR890" s="51"/>
      <c r="BS890" s="51"/>
      <c r="BT890" s="51"/>
      <c r="BU890" s="51"/>
      <c r="BV890" s="51"/>
      <c r="BW890" s="51"/>
      <c r="BX890" s="51"/>
      <c r="BY890" s="51"/>
      <c r="BZ890" s="51"/>
      <c r="CA890" s="51"/>
      <c r="CB890" s="51"/>
      <c r="CC890" s="51"/>
      <c r="CD890" s="51"/>
    </row>
    <row r="891" spans="1:82" s="50" customFormat="1">
      <c r="A891" s="45"/>
      <c r="B891" s="49"/>
      <c r="C891" s="84"/>
      <c r="D891" s="76"/>
      <c r="F891" s="48"/>
      <c r="G891" s="47"/>
      <c r="H891" s="55"/>
      <c r="I891" s="55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  <c r="BC891" s="51"/>
      <c r="BD891" s="51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1"/>
      <c r="BQ891" s="51"/>
      <c r="BR891" s="51"/>
      <c r="BS891" s="51"/>
      <c r="BT891" s="51"/>
      <c r="BU891" s="51"/>
      <c r="BV891" s="51"/>
      <c r="BW891" s="51"/>
      <c r="BX891" s="51"/>
      <c r="BY891" s="51"/>
      <c r="BZ891" s="51"/>
      <c r="CA891" s="51"/>
      <c r="CB891" s="51"/>
      <c r="CC891" s="51"/>
      <c r="CD891" s="51"/>
    </row>
    <row r="892" spans="1:82" s="50" customFormat="1">
      <c r="A892" s="45"/>
      <c r="B892" s="49"/>
      <c r="C892" s="84"/>
      <c r="D892" s="76"/>
      <c r="F892" s="48"/>
      <c r="G892" s="47"/>
      <c r="H892" s="55"/>
      <c r="I892" s="55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  <c r="BC892" s="51"/>
      <c r="BD892" s="51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1"/>
      <c r="BQ892" s="51"/>
      <c r="BR892" s="51"/>
      <c r="BS892" s="51"/>
      <c r="BT892" s="51"/>
      <c r="BU892" s="51"/>
      <c r="BV892" s="51"/>
      <c r="BW892" s="51"/>
      <c r="BX892" s="51"/>
      <c r="BY892" s="51"/>
      <c r="BZ892" s="51"/>
      <c r="CA892" s="51"/>
      <c r="CB892" s="51"/>
      <c r="CC892" s="51"/>
      <c r="CD892" s="51"/>
    </row>
    <row r="893" spans="1:82" s="50" customFormat="1">
      <c r="A893" s="45"/>
      <c r="B893" s="49"/>
      <c r="C893" s="84"/>
      <c r="D893" s="76"/>
      <c r="F893" s="48"/>
      <c r="G893" s="47"/>
      <c r="H893" s="55"/>
      <c r="I893" s="55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  <c r="BD893" s="51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1"/>
      <c r="BQ893" s="51"/>
      <c r="BR893" s="51"/>
      <c r="BS893" s="51"/>
      <c r="BT893" s="51"/>
      <c r="BU893" s="51"/>
      <c r="BV893" s="51"/>
      <c r="BW893" s="51"/>
      <c r="BX893" s="51"/>
      <c r="BY893" s="51"/>
      <c r="BZ893" s="51"/>
      <c r="CA893" s="51"/>
      <c r="CB893" s="51"/>
      <c r="CC893" s="51"/>
      <c r="CD893" s="51"/>
    </row>
    <row r="894" spans="1:82" s="50" customFormat="1">
      <c r="A894" s="45"/>
      <c r="B894" s="49"/>
      <c r="C894" s="84"/>
      <c r="D894" s="76"/>
      <c r="F894" s="48"/>
      <c r="G894" s="47"/>
      <c r="H894" s="55"/>
      <c r="I894" s="55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1"/>
      <c r="BQ894" s="51"/>
      <c r="BR894" s="51"/>
      <c r="BS894" s="51"/>
      <c r="BT894" s="51"/>
      <c r="BU894" s="51"/>
      <c r="BV894" s="51"/>
      <c r="BW894" s="51"/>
      <c r="BX894" s="51"/>
      <c r="BY894" s="51"/>
      <c r="BZ894" s="51"/>
      <c r="CA894" s="51"/>
      <c r="CB894" s="51"/>
      <c r="CC894" s="51"/>
      <c r="CD894" s="51"/>
    </row>
    <row r="895" spans="1:82" s="50" customFormat="1">
      <c r="A895" s="45"/>
      <c r="B895" s="49"/>
      <c r="C895" s="84"/>
      <c r="D895" s="76"/>
      <c r="F895" s="48"/>
      <c r="G895" s="47"/>
      <c r="H895" s="55"/>
      <c r="I895" s="55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  <c r="BD895" s="51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1"/>
      <c r="BQ895" s="51"/>
      <c r="BR895" s="51"/>
      <c r="BS895" s="51"/>
      <c r="BT895" s="51"/>
      <c r="BU895" s="51"/>
      <c r="BV895" s="51"/>
      <c r="BW895" s="51"/>
      <c r="BX895" s="51"/>
      <c r="BY895" s="51"/>
      <c r="BZ895" s="51"/>
      <c r="CA895" s="51"/>
      <c r="CB895" s="51"/>
      <c r="CC895" s="51"/>
      <c r="CD895" s="51"/>
    </row>
    <row r="896" spans="1:82" s="50" customFormat="1">
      <c r="A896" s="45"/>
      <c r="B896" s="49"/>
      <c r="C896" s="84"/>
      <c r="D896" s="76"/>
      <c r="F896" s="48"/>
      <c r="G896" s="47"/>
      <c r="H896" s="55"/>
      <c r="I896" s="55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  <c r="BD896" s="51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1"/>
      <c r="BQ896" s="51"/>
      <c r="BR896" s="51"/>
      <c r="BS896" s="51"/>
      <c r="BT896" s="51"/>
      <c r="BU896" s="51"/>
      <c r="BV896" s="51"/>
      <c r="BW896" s="51"/>
      <c r="BX896" s="51"/>
      <c r="BY896" s="51"/>
      <c r="BZ896" s="51"/>
      <c r="CA896" s="51"/>
      <c r="CB896" s="51"/>
      <c r="CC896" s="51"/>
      <c r="CD896" s="51"/>
    </row>
    <row r="897" spans="1:82" s="50" customFormat="1">
      <c r="A897" s="45"/>
      <c r="B897" s="49"/>
      <c r="C897" s="84"/>
      <c r="D897" s="76"/>
      <c r="F897" s="48"/>
      <c r="G897" s="47"/>
      <c r="H897" s="55"/>
      <c r="I897" s="55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1"/>
      <c r="BT897" s="51"/>
      <c r="BU897" s="51"/>
      <c r="BV897" s="51"/>
      <c r="BW897" s="51"/>
      <c r="BX897" s="51"/>
      <c r="BY897" s="51"/>
      <c r="BZ897" s="51"/>
      <c r="CA897" s="51"/>
      <c r="CB897" s="51"/>
      <c r="CC897" s="51"/>
      <c r="CD897" s="51"/>
    </row>
    <row r="898" spans="1:82" s="50" customFormat="1">
      <c r="A898" s="45"/>
      <c r="B898" s="49"/>
      <c r="C898" s="84"/>
      <c r="D898" s="76"/>
      <c r="F898" s="48"/>
      <c r="G898" s="47"/>
      <c r="H898" s="55"/>
      <c r="I898" s="55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  <c r="BS898" s="51"/>
      <c r="BT898" s="51"/>
      <c r="BU898" s="51"/>
      <c r="BV898" s="51"/>
      <c r="BW898" s="51"/>
      <c r="BX898" s="51"/>
      <c r="BY898" s="51"/>
      <c r="BZ898" s="51"/>
      <c r="CA898" s="51"/>
      <c r="CB898" s="51"/>
      <c r="CC898" s="51"/>
      <c r="CD898" s="51"/>
    </row>
    <row r="899" spans="1:82" s="50" customFormat="1">
      <c r="A899" s="45"/>
      <c r="B899" s="49"/>
      <c r="C899" s="84"/>
      <c r="D899" s="76"/>
      <c r="F899" s="48"/>
      <c r="G899" s="47"/>
      <c r="H899" s="55"/>
      <c r="I899" s="55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  <c r="BC899" s="51"/>
      <c r="BD899" s="51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/>
      <c r="BO899" s="51"/>
      <c r="BP899" s="51"/>
      <c r="BQ899" s="51"/>
      <c r="BR899" s="51"/>
      <c r="BS899" s="51"/>
      <c r="BT899" s="51"/>
      <c r="BU899" s="51"/>
      <c r="BV899" s="51"/>
      <c r="BW899" s="51"/>
      <c r="BX899" s="51"/>
      <c r="BY899" s="51"/>
      <c r="BZ899" s="51"/>
      <c r="CA899" s="51"/>
      <c r="CB899" s="51"/>
      <c r="CC899" s="51"/>
      <c r="CD899" s="51"/>
    </row>
    <row r="900" spans="1:82" s="50" customFormat="1">
      <c r="A900" s="45"/>
      <c r="B900" s="49"/>
      <c r="C900" s="84"/>
      <c r="D900" s="76"/>
      <c r="F900" s="48"/>
      <c r="G900" s="47"/>
      <c r="H900" s="55"/>
      <c r="I900" s="55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/>
      <c r="BO900" s="51"/>
      <c r="BP900" s="51"/>
      <c r="BQ900" s="51"/>
      <c r="BR900" s="51"/>
      <c r="BS900" s="51"/>
      <c r="BT900" s="51"/>
      <c r="BU900" s="51"/>
      <c r="BV900" s="51"/>
      <c r="BW900" s="51"/>
      <c r="BX900" s="51"/>
      <c r="BY900" s="51"/>
      <c r="BZ900" s="51"/>
      <c r="CA900" s="51"/>
      <c r="CB900" s="51"/>
      <c r="CC900" s="51"/>
      <c r="CD900" s="51"/>
    </row>
    <row r="901" spans="1:82" s="50" customFormat="1">
      <c r="A901" s="45"/>
      <c r="B901" s="49"/>
      <c r="C901" s="84"/>
      <c r="D901" s="76"/>
      <c r="F901" s="48"/>
      <c r="G901" s="47"/>
      <c r="H901" s="55"/>
      <c r="I901" s="55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  <c r="BC901" s="51"/>
      <c r="BD901" s="51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/>
      <c r="BO901" s="51"/>
      <c r="BP901" s="51"/>
      <c r="BQ901" s="51"/>
      <c r="BR901" s="51"/>
      <c r="BS901" s="51"/>
      <c r="BT901" s="51"/>
      <c r="BU901" s="51"/>
      <c r="BV901" s="51"/>
      <c r="BW901" s="51"/>
      <c r="BX901" s="51"/>
      <c r="BY901" s="51"/>
      <c r="BZ901" s="51"/>
      <c r="CA901" s="51"/>
      <c r="CB901" s="51"/>
      <c r="CC901" s="51"/>
      <c r="CD901" s="51"/>
    </row>
    <row r="902" spans="1:82" s="50" customFormat="1">
      <c r="A902" s="45"/>
      <c r="B902" s="49"/>
      <c r="C902" s="84"/>
      <c r="D902" s="76"/>
      <c r="F902" s="48"/>
      <c r="G902" s="47"/>
      <c r="H902" s="55"/>
      <c r="I902" s="55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  <c r="BC902" s="51"/>
      <c r="BD902" s="51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/>
      <c r="BO902" s="51"/>
      <c r="BP902" s="51"/>
      <c r="BQ902" s="51"/>
      <c r="BR902" s="51"/>
      <c r="BS902" s="51"/>
      <c r="BT902" s="51"/>
      <c r="BU902" s="51"/>
      <c r="BV902" s="51"/>
      <c r="BW902" s="51"/>
      <c r="BX902" s="51"/>
      <c r="BY902" s="51"/>
      <c r="BZ902" s="51"/>
      <c r="CA902" s="51"/>
      <c r="CB902" s="51"/>
      <c r="CC902" s="51"/>
      <c r="CD902" s="51"/>
    </row>
    <row r="903" spans="1:82" s="50" customFormat="1">
      <c r="A903" s="45"/>
      <c r="B903" s="49"/>
      <c r="C903" s="84"/>
      <c r="D903" s="76"/>
      <c r="F903" s="48"/>
      <c r="G903" s="47"/>
      <c r="H903" s="55"/>
      <c r="I903" s="55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  <c r="BC903" s="51"/>
      <c r="BD903" s="51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/>
      <c r="BO903" s="51"/>
      <c r="BP903" s="51"/>
      <c r="BQ903" s="51"/>
      <c r="BR903" s="51"/>
      <c r="BS903" s="51"/>
      <c r="BT903" s="51"/>
      <c r="BU903" s="51"/>
      <c r="BV903" s="51"/>
      <c r="BW903" s="51"/>
      <c r="BX903" s="51"/>
      <c r="BY903" s="51"/>
      <c r="BZ903" s="51"/>
      <c r="CA903" s="51"/>
      <c r="CB903" s="51"/>
      <c r="CC903" s="51"/>
      <c r="CD903" s="51"/>
    </row>
    <row r="904" spans="1:82" s="50" customFormat="1">
      <c r="A904" s="45"/>
      <c r="B904" s="49"/>
      <c r="C904" s="84"/>
      <c r="D904" s="76"/>
      <c r="F904" s="48"/>
      <c r="G904" s="47"/>
      <c r="H904" s="55"/>
      <c r="I904" s="55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/>
      <c r="AZ904" s="51"/>
      <c r="BA904" s="51"/>
      <c r="BB904" s="51"/>
      <c r="BC904" s="51"/>
      <c r="BD904" s="51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/>
      <c r="BO904" s="51"/>
      <c r="BP904" s="51"/>
      <c r="BQ904" s="51"/>
      <c r="BR904" s="51"/>
      <c r="BS904" s="51"/>
      <c r="BT904" s="51"/>
      <c r="BU904" s="51"/>
      <c r="BV904" s="51"/>
      <c r="BW904" s="51"/>
      <c r="BX904" s="51"/>
      <c r="BY904" s="51"/>
      <c r="BZ904" s="51"/>
      <c r="CA904" s="51"/>
      <c r="CB904" s="51"/>
      <c r="CC904" s="51"/>
      <c r="CD904" s="51"/>
    </row>
    <row r="905" spans="1:82" s="50" customFormat="1">
      <c r="A905" s="45"/>
      <c r="B905" s="49"/>
      <c r="C905" s="84"/>
      <c r="D905" s="76"/>
      <c r="F905" s="48"/>
      <c r="G905" s="47"/>
      <c r="H905" s="55"/>
      <c r="I905" s="55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  <c r="BC905" s="51"/>
      <c r="BD905" s="51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/>
      <c r="BO905" s="51"/>
      <c r="BP905" s="51"/>
      <c r="BQ905" s="51"/>
      <c r="BR905" s="51"/>
      <c r="BS905" s="51"/>
      <c r="BT905" s="51"/>
      <c r="BU905" s="51"/>
      <c r="BV905" s="51"/>
      <c r="BW905" s="51"/>
      <c r="BX905" s="51"/>
      <c r="BY905" s="51"/>
      <c r="BZ905" s="51"/>
      <c r="CA905" s="51"/>
      <c r="CB905" s="51"/>
      <c r="CC905" s="51"/>
      <c r="CD905" s="51"/>
    </row>
    <row r="906" spans="1:82" s="50" customFormat="1">
      <c r="A906" s="45"/>
      <c r="B906" s="49"/>
      <c r="C906" s="84"/>
      <c r="D906" s="76"/>
      <c r="F906" s="48"/>
      <c r="G906" s="47"/>
      <c r="H906" s="55"/>
      <c r="I906" s="55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/>
      <c r="BO906" s="51"/>
      <c r="BP906" s="51"/>
      <c r="BQ906" s="51"/>
      <c r="BR906" s="51"/>
      <c r="BS906" s="51"/>
      <c r="BT906" s="51"/>
      <c r="BU906" s="51"/>
      <c r="BV906" s="51"/>
      <c r="BW906" s="51"/>
      <c r="BX906" s="51"/>
      <c r="BY906" s="51"/>
      <c r="BZ906" s="51"/>
      <c r="CA906" s="51"/>
      <c r="CB906" s="51"/>
      <c r="CC906" s="51"/>
      <c r="CD906" s="51"/>
    </row>
    <row r="907" spans="1:82" s="50" customFormat="1">
      <c r="A907" s="45"/>
      <c r="B907" s="49"/>
      <c r="C907" s="84"/>
      <c r="D907" s="76"/>
      <c r="F907" s="48"/>
      <c r="G907" s="47"/>
      <c r="H907" s="55"/>
      <c r="I907" s="55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/>
      <c r="AZ907" s="51"/>
      <c r="BA907" s="51"/>
      <c r="BB907" s="51"/>
      <c r="BC907" s="51"/>
      <c r="BD907" s="51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/>
      <c r="BO907" s="51"/>
      <c r="BP907" s="51"/>
      <c r="BQ907" s="51"/>
      <c r="BR907" s="51"/>
      <c r="BS907" s="51"/>
      <c r="BT907" s="51"/>
      <c r="BU907" s="51"/>
      <c r="BV907" s="51"/>
      <c r="BW907" s="51"/>
      <c r="BX907" s="51"/>
      <c r="BY907" s="51"/>
      <c r="BZ907" s="51"/>
      <c r="CA907" s="51"/>
      <c r="CB907" s="51"/>
      <c r="CC907" s="51"/>
      <c r="CD907" s="51"/>
    </row>
    <row r="908" spans="1:82" s="50" customFormat="1">
      <c r="A908" s="45"/>
      <c r="B908" s="49"/>
      <c r="C908" s="84"/>
      <c r="D908" s="76"/>
      <c r="F908" s="48"/>
      <c r="G908" s="47"/>
      <c r="H908" s="55"/>
      <c r="I908" s="55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/>
      <c r="AZ908" s="51"/>
      <c r="BA908" s="51"/>
      <c r="BB908" s="51"/>
      <c r="BC908" s="51"/>
      <c r="BD908" s="51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/>
      <c r="BO908" s="51"/>
      <c r="BP908" s="51"/>
      <c r="BQ908" s="51"/>
      <c r="BR908" s="51"/>
      <c r="BS908" s="51"/>
      <c r="BT908" s="51"/>
      <c r="BU908" s="51"/>
      <c r="BV908" s="51"/>
      <c r="BW908" s="51"/>
      <c r="BX908" s="51"/>
      <c r="BY908" s="51"/>
      <c r="BZ908" s="51"/>
      <c r="CA908" s="51"/>
      <c r="CB908" s="51"/>
      <c r="CC908" s="51"/>
      <c r="CD908" s="51"/>
    </row>
    <row r="909" spans="1:82" s="50" customFormat="1">
      <c r="A909" s="45"/>
      <c r="B909" s="49"/>
      <c r="C909" s="84"/>
      <c r="D909" s="76"/>
      <c r="F909" s="48"/>
      <c r="G909" s="47"/>
      <c r="H909" s="55"/>
      <c r="I909" s="55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1"/>
      <c r="BD909" s="51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1"/>
      <c r="BQ909" s="51"/>
      <c r="BR909" s="51"/>
      <c r="BS909" s="51"/>
      <c r="BT909" s="51"/>
      <c r="BU909" s="51"/>
      <c r="BV909" s="51"/>
      <c r="BW909" s="51"/>
      <c r="BX909" s="51"/>
      <c r="BY909" s="51"/>
      <c r="BZ909" s="51"/>
      <c r="CA909" s="51"/>
      <c r="CB909" s="51"/>
      <c r="CC909" s="51"/>
      <c r="CD909" s="51"/>
    </row>
    <row r="910" spans="1:82" s="50" customFormat="1">
      <c r="A910" s="45"/>
      <c r="B910" s="49"/>
      <c r="C910" s="84"/>
      <c r="D910" s="76"/>
      <c r="F910" s="48"/>
      <c r="G910" s="47"/>
      <c r="H910" s="55"/>
      <c r="I910" s="55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1"/>
      <c r="BD910" s="51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1"/>
      <c r="BQ910" s="51"/>
      <c r="BR910" s="51"/>
      <c r="BS910" s="51"/>
      <c r="BT910" s="51"/>
      <c r="BU910" s="51"/>
      <c r="BV910" s="51"/>
      <c r="BW910" s="51"/>
      <c r="BX910" s="51"/>
      <c r="BY910" s="51"/>
      <c r="BZ910" s="51"/>
      <c r="CA910" s="51"/>
      <c r="CB910" s="51"/>
      <c r="CC910" s="51"/>
      <c r="CD910" s="51"/>
    </row>
    <row r="911" spans="1:82" s="50" customFormat="1">
      <c r="A911" s="45"/>
      <c r="B911" s="49"/>
      <c r="C911" s="84"/>
      <c r="D911" s="76"/>
      <c r="F911" s="48"/>
      <c r="G911" s="47"/>
      <c r="H911" s="55"/>
      <c r="I911" s="55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  <c r="BD911" s="51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  <c r="BS911" s="51"/>
      <c r="BT911" s="51"/>
      <c r="BU911" s="51"/>
      <c r="BV911" s="51"/>
      <c r="BW911" s="51"/>
      <c r="BX911" s="51"/>
      <c r="BY911" s="51"/>
      <c r="BZ911" s="51"/>
      <c r="CA911" s="51"/>
      <c r="CB911" s="51"/>
      <c r="CC911" s="51"/>
      <c r="CD911" s="51"/>
    </row>
    <row r="912" spans="1:82" s="50" customFormat="1">
      <c r="A912" s="45"/>
      <c r="B912" s="49"/>
      <c r="C912" s="84"/>
      <c r="D912" s="76"/>
      <c r="F912" s="48"/>
      <c r="G912" s="47"/>
      <c r="H912" s="55"/>
      <c r="I912" s="55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  <c r="BC912" s="51"/>
      <c r="BD912" s="51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1"/>
      <c r="BQ912" s="51"/>
      <c r="BR912" s="51"/>
      <c r="BS912" s="51"/>
      <c r="BT912" s="51"/>
      <c r="BU912" s="51"/>
      <c r="BV912" s="51"/>
      <c r="BW912" s="51"/>
      <c r="BX912" s="51"/>
      <c r="BY912" s="51"/>
      <c r="BZ912" s="51"/>
      <c r="CA912" s="51"/>
      <c r="CB912" s="51"/>
      <c r="CC912" s="51"/>
      <c r="CD912" s="51"/>
    </row>
    <row r="913" spans="1:82" s="50" customFormat="1">
      <c r="A913" s="45"/>
      <c r="B913" s="49"/>
      <c r="C913" s="84"/>
      <c r="D913" s="76"/>
      <c r="F913" s="48"/>
      <c r="G913" s="47"/>
      <c r="H913" s="55"/>
      <c r="I913" s="55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  <c r="BC913" s="51"/>
      <c r="BD913" s="51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1"/>
      <c r="BQ913" s="51"/>
      <c r="BR913" s="51"/>
      <c r="BS913" s="51"/>
      <c r="BT913" s="51"/>
      <c r="BU913" s="51"/>
      <c r="BV913" s="51"/>
      <c r="BW913" s="51"/>
      <c r="BX913" s="51"/>
      <c r="BY913" s="51"/>
      <c r="BZ913" s="51"/>
      <c r="CA913" s="51"/>
      <c r="CB913" s="51"/>
      <c r="CC913" s="51"/>
      <c r="CD913" s="51"/>
    </row>
    <row r="914" spans="1:82" s="50" customFormat="1">
      <c r="A914" s="45"/>
      <c r="B914" s="49"/>
      <c r="C914" s="84"/>
      <c r="D914" s="76"/>
      <c r="F914" s="48"/>
      <c r="G914" s="47"/>
      <c r="H914" s="55"/>
      <c r="I914" s="55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/>
      <c r="BO914" s="51"/>
      <c r="BP914" s="51"/>
      <c r="BQ914" s="51"/>
      <c r="BR914" s="51"/>
      <c r="BS914" s="51"/>
      <c r="BT914" s="51"/>
      <c r="BU914" s="51"/>
      <c r="BV914" s="51"/>
      <c r="BW914" s="51"/>
      <c r="BX914" s="51"/>
      <c r="BY914" s="51"/>
      <c r="BZ914" s="51"/>
      <c r="CA914" s="51"/>
      <c r="CB914" s="51"/>
      <c r="CC914" s="51"/>
      <c r="CD914" s="51"/>
    </row>
    <row r="915" spans="1:82" s="50" customFormat="1">
      <c r="A915" s="45"/>
      <c r="B915" s="49"/>
      <c r="C915" s="84"/>
      <c r="D915" s="76"/>
      <c r="F915" s="48"/>
      <c r="G915" s="47"/>
      <c r="H915" s="55"/>
      <c r="I915" s="55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/>
      <c r="AZ915" s="51"/>
      <c r="BA915" s="51"/>
      <c r="BB915" s="51"/>
      <c r="BC915" s="51"/>
      <c r="BD915" s="51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/>
      <c r="BO915" s="51"/>
      <c r="BP915" s="51"/>
      <c r="BQ915" s="51"/>
      <c r="BR915" s="51"/>
      <c r="BS915" s="51"/>
      <c r="BT915" s="51"/>
      <c r="BU915" s="51"/>
      <c r="BV915" s="51"/>
      <c r="BW915" s="51"/>
      <c r="BX915" s="51"/>
      <c r="BY915" s="51"/>
      <c r="BZ915" s="51"/>
      <c r="CA915" s="51"/>
      <c r="CB915" s="51"/>
      <c r="CC915" s="51"/>
      <c r="CD915" s="51"/>
    </row>
    <row r="916" spans="1:82" s="50" customFormat="1">
      <c r="A916" s="45"/>
      <c r="B916" s="49"/>
      <c r="C916" s="84"/>
      <c r="D916" s="76"/>
      <c r="F916" s="48"/>
      <c r="G916" s="47"/>
      <c r="H916" s="55"/>
      <c r="I916" s="55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  <c r="BC916" s="51"/>
      <c r="BD916" s="51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/>
      <c r="BO916" s="51"/>
      <c r="BP916" s="51"/>
      <c r="BQ916" s="51"/>
      <c r="BR916" s="51"/>
      <c r="BS916" s="51"/>
      <c r="BT916" s="51"/>
      <c r="BU916" s="51"/>
      <c r="BV916" s="51"/>
      <c r="BW916" s="51"/>
      <c r="BX916" s="51"/>
      <c r="BY916" s="51"/>
      <c r="BZ916" s="51"/>
      <c r="CA916" s="51"/>
      <c r="CB916" s="51"/>
      <c r="CC916" s="51"/>
      <c r="CD916" s="51"/>
    </row>
    <row r="917" spans="1:82" s="50" customFormat="1">
      <c r="A917" s="45"/>
      <c r="B917" s="49"/>
      <c r="C917" s="84"/>
      <c r="D917" s="76"/>
      <c r="F917" s="48"/>
      <c r="G917" s="47"/>
      <c r="H917" s="55"/>
      <c r="I917" s="55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1"/>
      <c r="BD917" s="51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/>
      <c r="BO917" s="51"/>
      <c r="BP917" s="51"/>
      <c r="BQ917" s="51"/>
      <c r="BR917" s="51"/>
      <c r="BS917" s="51"/>
      <c r="BT917" s="51"/>
      <c r="BU917" s="51"/>
      <c r="BV917" s="51"/>
      <c r="BW917" s="51"/>
      <c r="BX917" s="51"/>
      <c r="BY917" s="51"/>
      <c r="BZ917" s="51"/>
      <c r="CA917" s="51"/>
      <c r="CB917" s="51"/>
      <c r="CC917" s="51"/>
      <c r="CD917" s="51"/>
    </row>
    <row r="918" spans="1:82" s="50" customFormat="1">
      <c r="A918" s="45"/>
      <c r="B918" s="49"/>
      <c r="C918" s="84"/>
      <c r="D918" s="76"/>
      <c r="F918" s="48"/>
      <c r="G918" s="47"/>
      <c r="H918" s="55"/>
      <c r="I918" s="55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  <c r="BD918" s="51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1"/>
      <c r="BQ918" s="51"/>
      <c r="BR918" s="51"/>
      <c r="BS918" s="51"/>
      <c r="BT918" s="51"/>
      <c r="BU918" s="51"/>
      <c r="BV918" s="51"/>
      <c r="BW918" s="51"/>
      <c r="BX918" s="51"/>
      <c r="BY918" s="51"/>
      <c r="BZ918" s="51"/>
      <c r="CA918" s="51"/>
      <c r="CB918" s="51"/>
      <c r="CC918" s="51"/>
      <c r="CD918" s="51"/>
    </row>
    <row r="919" spans="1:82" s="50" customFormat="1">
      <c r="A919" s="45"/>
      <c r="B919" s="49"/>
      <c r="C919" s="84"/>
      <c r="D919" s="76"/>
      <c r="F919" s="48"/>
      <c r="G919" s="47"/>
      <c r="H919" s="55"/>
      <c r="I919" s="55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  <c r="BD919" s="51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1"/>
      <c r="BQ919" s="51"/>
      <c r="BR919" s="51"/>
      <c r="BS919" s="51"/>
      <c r="BT919" s="51"/>
      <c r="BU919" s="51"/>
      <c r="BV919" s="51"/>
      <c r="BW919" s="51"/>
      <c r="BX919" s="51"/>
      <c r="BY919" s="51"/>
      <c r="BZ919" s="51"/>
      <c r="CA919" s="51"/>
      <c r="CB919" s="51"/>
      <c r="CC919" s="51"/>
      <c r="CD919" s="51"/>
    </row>
    <row r="920" spans="1:82" s="50" customFormat="1">
      <c r="A920" s="45"/>
      <c r="B920" s="49"/>
      <c r="C920" s="84"/>
      <c r="D920" s="76"/>
      <c r="F920" s="48"/>
      <c r="G920" s="47"/>
      <c r="H920" s="55"/>
      <c r="I920" s="55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  <c r="BD920" s="51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1"/>
      <c r="BQ920" s="51"/>
      <c r="BR920" s="51"/>
      <c r="BS920" s="51"/>
      <c r="BT920" s="51"/>
      <c r="BU920" s="51"/>
      <c r="BV920" s="51"/>
      <c r="BW920" s="51"/>
      <c r="BX920" s="51"/>
      <c r="BY920" s="51"/>
      <c r="BZ920" s="51"/>
      <c r="CA920" s="51"/>
      <c r="CB920" s="51"/>
      <c r="CC920" s="51"/>
      <c r="CD920" s="51"/>
    </row>
    <row r="921" spans="1:82" s="50" customFormat="1">
      <c r="A921" s="45"/>
      <c r="B921" s="49"/>
      <c r="C921" s="84"/>
      <c r="D921" s="76"/>
      <c r="F921" s="48"/>
      <c r="G921" s="47"/>
      <c r="H921" s="55"/>
      <c r="I921" s="55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  <c r="BD921" s="51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1"/>
      <c r="BQ921" s="51"/>
      <c r="BR921" s="51"/>
      <c r="BS921" s="51"/>
      <c r="BT921" s="51"/>
      <c r="BU921" s="51"/>
      <c r="BV921" s="51"/>
      <c r="BW921" s="51"/>
      <c r="BX921" s="51"/>
      <c r="BY921" s="51"/>
      <c r="BZ921" s="51"/>
      <c r="CA921" s="51"/>
      <c r="CB921" s="51"/>
      <c r="CC921" s="51"/>
      <c r="CD921" s="51"/>
    </row>
    <row r="922" spans="1:82" s="50" customFormat="1">
      <c r="A922" s="45"/>
      <c r="B922" s="49"/>
      <c r="C922" s="84"/>
      <c r="D922" s="76"/>
      <c r="F922" s="48"/>
      <c r="G922" s="47"/>
      <c r="H922" s="55"/>
      <c r="I922" s="55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1"/>
      <c r="BQ922" s="51"/>
      <c r="BR922" s="51"/>
      <c r="BS922" s="51"/>
      <c r="BT922" s="51"/>
      <c r="BU922" s="51"/>
      <c r="BV922" s="51"/>
      <c r="BW922" s="51"/>
      <c r="BX922" s="51"/>
      <c r="BY922" s="51"/>
      <c r="BZ922" s="51"/>
      <c r="CA922" s="51"/>
      <c r="CB922" s="51"/>
      <c r="CC922" s="51"/>
      <c r="CD922" s="51"/>
    </row>
    <row r="923" spans="1:82" s="50" customFormat="1">
      <c r="A923" s="45"/>
      <c r="B923" s="49"/>
      <c r="C923" s="84"/>
      <c r="D923" s="76"/>
      <c r="F923" s="48"/>
      <c r="G923" s="47"/>
      <c r="H923" s="55"/>
      <c r="I923" s="55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  <c r="BD923" s="51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1"/>
      <c r="BQ923" s="51"/>
      <c r="BR923" s="51"/>
      <c r="BS923" s="51"/>
      <c r="BT923" s="51"/>
      <c r="BU923" s="51"/>
      <c r="BV923" s="51"/>
      <c r="BW923" s="51"/>
      <c r="BX923" s="51"/>
      <c r="BY923" s="51"/>
      <c r="BZ923" s="51"/>
      <c r="CA923" s="51"/>
      <c r="CB923" s="51"/>
      <c r="CC923" s="51"/>
      <c r="CD923" s="51"/>
    </row>
    <row r="924" spans="1:82" s="50" customFormat="1">
      <c r="A924" s="45"/>
      <c r="B924" s="49"/>
      <c r="C924" s="84"/>
      <c r="D924" s="76"/>
      <c r="F924" s="48"/>
      <c r="G924" s="47"/>
      <c r="H924" s="55"/>
      <c r="I924" s="55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  <c r="BS924" s="51"/>
      <c r="BT924" s="51"/>
      <c r="BU924" s="51"/>
      <c r="BV924" s="51"/>
      <c r="BW924" s="51"/>
      <c r="BX924" s="51"/>
      <c r="BY924" s="51"/>
      <c r="BZ924" s="51"/>
      <c r="CA924" s="51"/>
      <c r="CB924" s="51"/>
      <c r="CC924" s="51"/>
      <c r="CD924" s="51"/>
    </row>
    <row r="925" spans="1:82" s="50" customFormat="1">
      <c r="A925" s="45"/>
      <c r="B925" s="49"/>
      <c r="C925" s="84"/>
      <c r="D925" s="76"/>
      <c r="F925" s="48"/>
      <c r="G925" s="47"/>
      <c r="H925" s="55"/>
      <c r="I925" s="55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  <c r="BD925" s="51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1"/>
      <c r="BQ925" s="51"/>
      <c r="BR925" s="51"/>
      <c r="BS925" s="51"/>
      <c r="BT925" s="51"/>
      <c r="BU925" s="51"/>
      <c r="BV925" s="51"/>
      <c r="BW925" s="51"/>
      <c r="BX925" s="51"/>
      <c r="BY925" s="51"/>
      <c r="BZ925" s="51"/>
      <c r="CA925" s="51"/>
      <c r="CB925" s="51"/>
      <c r="CC925" s="51"/>
      <c r="CD925" s="51"/>
    </row>
    <row r="926" spans="1:82" s="50" customFormat="1">
      <c r="A926" s="45"/>
      <c r="B926" s="49"/>
      <c r="C926" s="84"/>
      <c r="D926" s="76"/>
      <c r="F926" s="48"/>
      <c r="G926" s="47"/>
      <c r="H926" s="55"/>
      <c r="I926" s="55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  <c r="BD926" s="51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1"/>
      <c r="BQ926" s="51"/>
      <c r="BR926" s="51"/>
      <c r="BS926" s="51"/>
      <c r="BT926" s="51"/>
      <c r="BU926" s="51"/>
      <c r="BV926" s="51"/>
      <c r="BW926" s="51"/>
      <c r="BX926" s="51"/>
      <c r="BY926" s="51"/>
      <c r="BZ926" s="51"/>
      <c r="CA926" s="51"/>
      <c r="CB926" s="51"/>
      <c r="CC926" s="51"/>
      <c r="CD926" s="51"/>
    </row>
    <row r="927" spans="1:82" s="50" customFormat="1">
      <c r="A927" s="45"/>
      <c r="B927" s="49"/>
      <c r="C927" s="84"/>
      <c r="D927" s="76"/>
      <c r="F927" s="48"/>
      <c r="G927" s="47"/>
      <c r="H927" s="55"/>
      <c r="I927" s="55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  <c r="BC927" s="51"/>
      <c r="BD927" s="51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1"/>
      <c r="BQ927" s="51"/>
      <c r="BR927" s="51"/>
      <c r="BS927" s="51"/>
      <c r="BT927" s="51"/>
      <c r="BU927" s="51"/>
      <c r="BV927" s="51"/>
      <c r="BW927" s="51"/>
      <c r="BX927" s="51"/>
      <c r="BY927" s="51"/>
      <c r="BZ927" s="51"/>
      <c r="CA927" s="51"/>
      <c r="CB927" s="51"/>
      <c r="CC927" s="51"/>
      <c r="CD927" s="51"/>
    </row>
    <row r="928" spans="1:82" s="50" customFormat="1">
      <c r="A928" s="45"/>
      <c r="B928" s="49"/>
      <c r="C928" s="84"/>
      <c r="D928" s="76"/>
      <c r="F928" s="48"/>
      <c r="G928" s="47"/>
      <c r="H928" s="55"/>
      <c r="I928" s="55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/>
      <c r="BO928" s="51"/>
      <c r="BP928" s="51"/>
      <c r="BQ928" s="51"/>
      <c r="BR928" s="51"/>
      <c r="BS928" s="51"/>
      <c r="BT928" s="51"/>
      <c r="BU928" s="51"/>
      <c r="BV928" s="51"/>
      <c r="BW928" s="51"/>
      <c r="BX928" s="51"/>
      <c r="BY928" s="51"/>
      <c r="BZ928" s="51"/>
      <c r="CA928" s="51"/>
      <c r="CB928" s="51"/>
      <c r="CC928" s="51"/>
      <c r="CD928" s="51"/>
    </row>
    <row r="929" spans="1:82" s="50" customFormat="1">
      <c r="A929" s="45"/>
      <c r="B929" s="49"/>
      <c r="C929" s="84"/>
      <c r="D929" s="76"/>
      <c r="F929" s="48"/>
      <c r="G929" s="47"/>
      <c r="H929" s="55"/>
      <c r="I929" s="55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  <c r="BC929" s="51"/>
      <c r="BD929" s="51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/>
      <c r="BO929" s="51"/>
      <c r="BP929" s="51"/>
      <c r="BQ929" s="51"/>
      <c r="BR929" s="51"/>
      <c r="BS929" s="51"/>
      <c r="BT929" s="51"/>
      <c r="BU929" s="51"/>
      <c r="BV929" s="51"/>
      <c r="BW929" s="51"/>
      <c r="BX929" s="51"/>
      <c r="BY929" s="51"/>
      <c r="BZ929" s="51"/>
      <c r="CA929" s="51"/>
      <c r="CB929" s="51"/>
      <c r="CC929" s="51"/>
      <c r="CD929" s="51"/>
    </row>
    <row r="930" spans="1:82" s="50" customFormat="1">
      <c r="A930" s="45"/>
      <c r="B930" s="49"/>
      <c r="C930" s="84"/>
      <c r="D930" s="76"/>
      <c r="F930" s="48"/>
      <c r="G930" s="47"/>
      <c r="H930" s="55"/>
      <c r="I930" s="55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/>
      <c r="AZ930" s="51"/>
      <c r="BA930" s="51"/>
      <c r="BB930" s="51"/>
      <c r="BC930" s="51"/>
      <c r="BD930" s="51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/>
      <c r="BO930" s="51"/>
      <c r="BP930" s="51"/>
      <c r="BQ930" s="51"/>
      <c r="BR930" s="51"/>
      <c r="BS930" s="51"/>
      <c r="BT930" s="51"/>
      <c r="BU930" s="51"/>
      <c r="BV930" s="51"/>
      <c r="BW930" s="51"/>
      <c r="BX930" s="51"/>
      <c r="BY930" s="51"/>
      <c r="BZ930" s="51"/>
      <c r="CA930" s="51"/>
      <c r="CB930" s="51"/>
      <c r="CC930" s="51"/>
      <c r="CD930" s="51"/>
    </row>
    <row r="931" spans="1:82" s="50" customFormat="1">
      <c r="A931" s="45"/>
      <c r="B931" s="49"/>
      <c r="C931" s="84"/>
      <c r="D931" s="76"/>
      <c r="F931" s="48"/>
      <c r="G931" s="47"/>
      <c r="H931" s="55"/>
      <c r="I931" s="55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/>
      <c r="AZ931" s="51"/>
      <c r="BA931" s="51"/>
      <c r="BB931" s="51"/>
      <c r="BC931" s="51"/>
      <c r="BD931" s="51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/>
      <c r="BO931" s="51"/>
      <c r="BP931" s="51"/>
      <c r="BQ931" s="51"/>
      <c r="BR931" s="51"/>
      <c r="BS931" s="51"/>
      <c r="BT931" s="51"/>
      <c r="BU931" s="51"/>
      <c r="BV931" s="51"/>
      <c r="BW931" s="51"/>
      <c r="BX931" s="51"/>
      <c r="BY931" s="51"/>
      <c r="BZ931" s="51"/>
      <c r="CA931" s="51"/>
      <c r="CB931" s="51"/>
      <c r="CC931" s="51"/>
      <c r="CD931" s="51"/>
    </row>
    <row r="932" spans="1:82" s="50" customFormat="1">
      <c r="A932" s="45"/>
      <c r="B932" s="49"/>
      <c r="C932" s="84"/>
      <c r="D932" s="76"/>
      <c r="F932" s="48"/>
      <c r="G932" s="47"/>
      <c r="H932" s="55"/>
      <c r="I932" s="55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  <c r="AX932" s="51"/>
      <c r="AY932" s="51"/>
      <c r="AZ932" s="51"/>
      <c r="BA932" s="51"/>
      <c r="BB932" s="51"/>
      <c r="BC932" s="51"/>
      <c r="BD932" s="51"/>
      <c r="BE932" s="51"/>
      <c r="BF932" s="51"/>
      <c r="BG932" s="51"/>
      <c r="BH932" s="51"/>
      <c r="BI932" s="51"/>
      <c r="BJ932" s="51"/>
      <c r="BK932" s="51"/>
      <c r="BL932" s="51"/>
      <c r="BM932" s="51"/>
      <c r="BN932" s="51"/>
      <c r="BO932" s="51"/>
      <c r="BP932" s="51"/>
      <c r="BQ932" s="51"/>
      <c r="BR932" s="51"/>
      <c r="BS932" s="51"/>
      <c r="BT932" s="51"/>
      <c r="BU932" s="51"/>
      <c r="BV932" s="51"/>
      <c r="BW932" s="51"/>
      <c r="BX932" s="51"/>
      <c r="BY932" s="51"/>
      <c r="BZ932" s="51"/>
      <c r="CA932" s="51"/>
      <c r="CB932" s="51"/>
      <c r="CC932" s="51"/>
      <c r="CD932" s="51"/>
    </row>
    <row r="933" spans="1:82" s="50" customFormat="1">
      <c r="A933" s="45"/>
      <c r="B933" s="49"/>
      <c r="C933" s="84"/>
      <c r="D933" s="76"/>
      <c r="F933" s="48"/>
      <c r="G933" s="47"/>
      <c r="H933" s="55"/>
      <c r="I933" s="55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  <c r="AX933" s="51"/>
      <c r="AY933" s="51"/>
      <c r="AZ933" s="51"/>
      <c r="BA933" s="51"/>
      <c r="BB933" s="51"/>
      <c r="BC933" s="51"/>
      <c r="BD933" s="51"/>
      <c r="BE933" s="51"/>
      <c r="BF933" s="51"/>
      <c r="BG933" s="51"/>
      <c r="BH933" s="51"/>
      <c r="BI933" s="51"/>
      <c r="BJ933" s="51"/>
      <c r="BK933" s="51"/>
      <c r="BL933" s="51"/>
      <c r="BM933" s="51"/>
      <c r="BN933" s="51"/>
      <c r="BO933" s="51"/>
      <c r="BP933" s="51"/>
      <c r="BQ933" s="51"/>
      <c r="BR933" s="51"/>
      <c r="BS933" s="51"/>
      <c r="BT933" s="51"/>
      <c r="BU933" s="51"/>
      <c r="BV933" s="51"/>
      <c r="BW933" s="51"/>
      <c r="BX933" s="51"/>
      <c r="BY933" s="51"/>
      <c r="BZ933" s="51"/>
      <c r="CA933" s="51"/>
      <c r="CB933" s="51"/>
      <c r="CC933" s="51"/>
      <c r="CD933" s="51"/>
    </row>
    <row r="934" spans="1:82" s="50" customFormat="1">
      <c r="A934" s="45"/>
      <c r="B934" s="49"/>
      <c r="C934" s="84"/>
      <c r="D934" s="76"/>
      <c r="F934" s="48"/>
      <c r="G934" s="47"/>
      <c r="H934" s="55"/>
      <c r="I934" s="55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1"/>
      <c r="AX934" s="51"/>
      <c r="AY934" s="51"/>
      <c r="AZ934" s="51"/>
      <c r="BA934" s="51"/>
      <c r="BB934" s="51"/>
      <c r="BC934" s="51"/>
      <c r="BD934" s="51"/>
      <c r="BE934" s="51"/>
      <c r="BF934" s="51"/>
      <c r="BG934" s="51"/>
      <c r="BH934" s="51"/>
      <c r="BI934" s="51"/>
      <c r="BJ934" s="51"/>
      <c r="BK934" s="51"/>
      <c r="BL934" s="51"/>
      <c r="BM934" s="51"/>
      <c r="BN934" s="51"/>
      <c r="BO934" s="51"/>
      <c r="BP934" s="51"/>
      <c r="BQ934" s="51"/>
      <c r="BR934" s="51"/>
      <c r="BS934" s="51"/>
      <c r="BT934" s="51"/>
      <c r="BU934" s="51"/>
      <c r="BV934" s="51"/>
      <c r="BW934" s="51"/>
      <c r="BX934" s="51"/>
      <c r="BY934" s="51"/>
      <c r="BZ934" s="51"/>
      <c r="CA934" s="51"/>
      <c r="CB934" s="51"/>
      <c r="CC934" s="51"/>
      <c r="CD934" s="51"/>
    </row>
    <row r="935" spans="1:82" s="50" customFormat="1">
      <c r="A935" s="45"/>
      <c r="B935" s="49"/>
      <c r="C935" s="84"/>
      <c r="D935" s="76"/>
      <c r="F935" s="48"/>
      <c r="G935" s="47"/>
      <c r="H935" s="55"/>
      <c r="I935" s="55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1"/>
      <c r="AX935" s="51"/>
      <c r="AY935" s="51"/>
      <c r="AZ935" s="51"/>
      <c r="BA935" s="51"/>
      <c r="BB935" s="51"/>
      <c r="BC935" s="51"/>
      <c r="BD935" s="51"/>
      <c r="BE935" s="51"/>
      <c r="BF935" s="51"/>
      <c r="BG935" s="51"/>
      <c r="BH935" s="51"/>
      <c r="BI935" s="51"/>
      <c r="BJ935" s="51"/>
      <c r="BK935" s="51"/>
      <c r="BL935" s="51"/>
      <c r="BM935" s="51"/>
      <c r="BN935" s="51"/>
      <c r="BO935" s="51"/>
      <c r="BP935" s="51"/>
      <c r="BQ935" s="51"/>
      <c r="BR935" s="51"/>
      <c r="BS935" s="51"/>
      <c r="BT935" s="51"/>
      <c r="BU935" s="51"/>
      <c r="BV935" s="51"/>
      <c r="BW935" s="51"/>
      <c r="BX935" s="51"/>
      <c r="BY935" s="51"/>
      <c r="BZ935" s="51"/>
      <c r="CA935" s="51"/>
      <c r="CB935" s="51"/>
      <c r="CC935" s="51"/>
      <c r="CD935" s="51"/>
    </row>
    <row r="936" spans="1:82" s="50" customFormat="1">
      <c r="A936" s="45"/>
      <c r="B936" s="49"/>
      <c r="C936" s="84"/>
      <c r="D936" s="76"/>
      <c r="F936" s="48"/>
      <c r="G936" s="47"/>
      <c r="H936" s="55"/>
      <c r="I936" s="55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1"/>
      <c r="AX936" s="51"/>
      <c r="AY936" s="51"/>
      <c r="AZ936" s="51"/>
      <c r="BA936" s="51"/>
      <c r="BB936" s="51"/>
      <c r="BC936" s="51"/>
      <c r="BD936" s="51"/>
      <c r="BE936" s="51"/>
      <c r="BF936" s="51"/>
      <c r="BG936" s="51"/>
      <c r="BH936" s="51"/>
      <c r="BI936" s="51"/>
      <c r="BJ936" s="51"/>
      <c r="BK936" s="51"/>
      <c r="BL936" s="51"/>
      <c r="BM936" s="51"/>
      <c r="BN936" s="51"/>
      <c r="BO936" s="51"/>
      <c r="BP936" s="51"/>
      <c r="BQ936" s="51"/>
      <c r="BR936" s="51"/>
      <c r="BS936" s="51"/>
      <c r="BT936" s="51"/>
      <c r="BU936" s="51"/>
      <c r="BV936" s="51"/>
      <c r="BW936" s="51"/>
      <c r="BX936" s="51"/>
      <c r="BY936" s="51"/>
      <c r="BZ936" s="51"/>
      <c r="CA936" s="51"/>
      <c r="CB936" s="51"/>
      <c r="CC936" s="51"/>
      <c r="CD936" s="51"/>
    </row>
    <row r="937" spans="1:82" s="50" customFormat="1">
      <c r="A937" s="45"/>
      <c r="B937" s="49"/>
      <c r="C937" s="84"/>
      <c r="D937" s="76"/>
      <c r="F937" s="48"/>
      <c r="G937" s="47"/>
      <c r="H937" s="55"/>
      <c r="I937" s="55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/>
      <c r="BB937" s="51"/>
      <c r="BC937" s="51"/>
      <c r="BD937" s="51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1"/>
      <c r="BQ937" s="51"/>
      <c r="BR937" s="51"/>
      <c r="BS937" s="51"/>
      <c r="BT937" s="51"/>
      <c r="BU937" s="51"/>
      <c r="BV937" s="51"/>
      <c r="BW937" s="51"/>
      <c r="BX937" s="51"/>
      <c r="BY937" s="51"/>
      <c r="BZ937" s="51"/>
      <c r="CA937" s="51"/>
      <c r="CB937" s="51"/>
      <c r="CC937" s="51"/>
      <c r="CD937" s="51"/>
    </row>
    <row r="938" spans="1:82" s="50" customFormat="1">
      <c r="A938" s="45"/>
      <c r="B938" s="49"/>
      <c r="C938" s="84"/>
      <c r="D938" s="76"/>
      <c r="F938" s="48"/>
      <c r="G938" s="47"/>
      <c r="H938" s="55"/>
      <c r="I938" s="55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1"/>
      <c r="BQ938" s="51"/>
      <c r="BR938" s="51"/>
      <c r="BS938" s="51"/>
      <c r="BT938" s="51"/>
      <c r="BU938" s="51"/>
      <c r="BV938" s="51"/>
      <c r="BW938" s="51"/>
      <c r="BX938" s="51"/>
      <c r="BY938" s="51"/>
      <c r="BZ938" s="51"/>
      <c r="CA938" s="51"/>
      <c r="CB938" s="51"/>
      <c r="CC938" s="51"/>
      <c r="CD938" s="51"/>
    </row>
    <row r="939" spans="1:82" s="50" customFormat="1">
      <c r="A939" s="45"/>
      <c r="B939" s="49"/>
      <c r="C939" s="84"/>
      <c r="D939" s="76"/>
      <c r="F939" s="48"/>
      <c r="G939" s="47"/>
      <c r="H939" s="55"/>
      <c r="I939" s="55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1"/>
      <c r="BQ939" s="51"/>
      <c r="BR939" s="51"/>
      <c r="BS939" s="51"/>
      <c r="BT939" s="51"/>
      <c r="BU939" s="51"/>
      <c r="BV939" s="51"/>
      <c r="BW939" s="51"/>
      <c r="BX939" s="51"/>
      <c r="BY939" s="51"/>
      <c r="BZ939" s="51"/>
      <c r="CA939" s="51"/>
      <c r="CB939" s="51"/>
      <c r="CC939" s="51"/>
      <c r="CD939" s="51"/>
    </row>
    <row r="940" spans="1:82" s="50" customFormat="1">
      <c r="A940" s="45"/>
      <c r="B940" s="49"/>
      <c r="C940" s="84"/>
      <c r="D940" s="76"/>
      <c r="F940" s="48"/>
      <c r="G940" s="47"/>
      <c r="H940" s="55"/>
      <c r="I940" s="55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/>
      <c r="BB940" s="51"/>
      <c r="BC940" s="51"/>
      <c r="BD940" s="51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1"/>
      <c r="BQ940" s="51"/>
      <c r="BR940" s="51"/>
      <c r="BS940" s="51"/>
      <c r="BT940" s="51"/>
      <c r="BU940" s="51"/>
      <c r="BV940" s="51"/>
      <c r="BW940" s="51"/>
      <c r="BX940" s="51"/>
      <c r="BY940" s="51"/>
      <c r="BZ940" s="51"/>
      <c r="CA940" s="51"/>
      <c r="CB940" s="51"/>
      <c r="CC940" s="51"/>
      <c r="CD940" s="51"/>
    </row>
    <row r="941" spans="1:82" s="50" customFormat="1">
      <c r="A941" s="45"/>
      <c r="B941" s="49"/>
      <c r="C941" s="84"/>
      <c r="D941" s="76"/>
      <c r="F941" s="48"/>
      <c r="G941" s="47"/>
      <c r="H941" s="55"/>
      <c r="I941" s="55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  <c r="AX941" s="51"/>
      <c r="AY941" s="51"/>
      <c r="AZ941" s="51"/>
      <c r="BA941" s="51"/>
      <c r="BB941" s="51"/>
      <c r="BC941" s="51"/>
      <c r="BD941" s="51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/>
      <c r="BO941" s="51"/>
      <c r="BP941" s="51"/>
      <c r="BQ941" s="51"/>
      <c r="BR941" s="51"/>
      <c r="BS941" s="51"/>
      <c r="BT941" s="51"/>
      <c r="BU941" s="51"/>
      <c r="BV941" s="51"/>
      <c r="BW941" s="51"/>
      <c r="BX941" s="51"/>
      <c r="BY941" s="51"/>
      <c r="BZ941" s="51"/>
      <c r="CA941" s="51"/>
      <c r="CB941" s="51"/>
      <c r="CC941" s="51"/>
      <c r="CD941" s="51"/>
    </row>
    <row r="942" spans="1:82" s="50" customFormat="1">
      <c r="A942" s="45"/>
      <c r="B942" s="49"/>
      <c r="C942" s="84"/>
      <c r="D942" s="76"/>
      <c r="F942" s="48"/>
      <c r="G942" s="47"/>
      <c r="H942" s="55"/>
      <c r="I942" s="55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1"/>
      <c r="AX942" s="51"/>
      <c r="AY942" s="51"/>
      <c r="AZ942" s="51"/>
      <c r="BA942" s="51"/>
      <c r="BB942" s="51"/>
      <c r="BC942" s="51"/>
      <c r="BD942" s="51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/>
      <c r="BO942" s="51"/>
      <c r="BP942" s="51"/>
      <c r="BQ942" s="51"/>
      <c r="BR942" s="51"/>
      <c r="BS942" s="51"/>
      <c r="BT942" s="51"/>
      <c r="BU942" s="51"/>
      <c r="BV942" s="51"/>
      <c r="BW942" s="51"/>
      <c r="BX942" s="51"/>
      <c r="BY942" s="51"/>
      <c r="BZ942" s="51"/>
      <c r="CA942" s="51"/>
      <c r="CB942" s="51"/>
      <c r="CC942" s="51"/>
      <c r="CD942" s="51"/>
    </row>
    <row r="943" spans="1:82" s="50" customFormat="1">
      <c r="A943" s="45"/>
      <c r="B943" s="49"/>
      <c r="C943" s="84"/>
      <c r="D943" s="76"/>
      <c r="F943" s="48"/>
      <c r="G943" s="47"/>
      <c r="H943" s="55"/>
      <c r="I943" s="55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1"/>
      <c r="AX943" s="51"/>
      <c r="AY943" s="51"/>
      <c r="AZ943" s="51"/>
      <c r="BA943" s="51"/>
      <c r="BB943" s="51"/>
      <c r="BC943" s="51"/>
      <c r="BD943" s="51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/>
      <c r="BO943" s="51"/>
      <c r="BP943" s="51"/>
      <c r="BQ943" s="51"/>
      <c r="BR943" s="51"/>
      <c r="BS943" s="51"/>
      <c r="BT943" s="51"/>
      <c r="BU943" s="51"/>
      <c r="BV943" s="51"/>
      <c r="BW943" s="51"/>
      <c r="BX943" s="51"/>
      <c r="BY943" s="51"/>
      <c r="BZ943" s="51"/>
      <c r="CA943" s="51"/>
      <c r="CB943" s="51"/>
      <c r="CC943" s="51"/>
      <c r="CD943" s="51"/>
    </row>
    <row r="944" spans="1:82" s="50" customFormat="1">
      <c r="A944" s="45"/>
      <c r="B944" s="49"/>
      <c r="C944" s="84"/>
      <c r="D944" s="76"/>
      <c r="F944" s="48"/>
      <c r="G944" s="47"/>
      <c r="H944" s="55"/>
      <c r="I944" s="55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1"/>
      <c r="AX944" s="51"/>
      <c r="AY944" s="51"/>
      <c r="AZ944" s="51"/>
      <c r="BA944" s="51"/>
      <c r="BB944" s="51"/>
      <c r="BC944" s="51"/>
      <c r="BD944" s="51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/>
      <c r="BO944" s="51"/>
      <c r="BP944" s="51"/>
      <c r="BQ944" s="51"/>
      <c r="BR944" s="51"/>
      <c r="BS944" s="51"/>
      <c r="BT944" s="51"/>
      <c r="BU944" s="51"/>
      <c r="BV944" s="51"/>
      <c r="BW944" s="51"/>
      <c r="BX944" s="51"/>
      <c r="BY944" s="51"/>
      <c r="BZ944" s="51"/>
      <c r="CA944" s="51"/>
      <c r="CB944" s="51"/>
      <c r="CC944" s="51"/>
      <c r="CD944" s="51"/>
    </row>
    <row r="945" spans="1:82" s="50" customFormat="1">
      <c r="A945" s="45"/>
      <c r="B945" s="49"/>
      <c r="C945" s="84"/>
      <c r="D945" s="76"/>
      <c r="F945" s="48"/>
      <c r="G945" s="47"/>
      <c r="H945" s="55"/>
      <c r="I945" s="55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1"/>
      <c r="AX945" s="51"/>
      <c r="AY945" s="51"/>
      <c r="AZ945" s="51"/>
      <c r="BA945" s="51"/>
      <c r="BB945" s="51"/>
      <c r="BC945" s="51"/>
      <c r="BD945" s="51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/>
      <c r="BO945" s="51"/>
      <c r="BP945" s="51"/>
      <c r="BQ945" s="51"/>
      <c r="BR945" s="51"/>
      <c r="BS945" s="51"/>
      <c r="BT945" s="51"/>
      <c r="BU945" s="51"/>
      <c r="BV945" s="51"/>
      <c r="BW945" s="51"/>
      <c r="BX945" s="51"/>
      <c r="BY945" s="51"/>
      <c r="BZ945" s="51"/>
      <c r="CA945" s="51"/>
      <c r="CB945" s="51"/>
      <c r="CC945" s="51"/>
      <c r="CD945" s="51"/>
    </row>
    <row r="946" spans="1:82" s="50" customFormat="1">
      <c r="A946" s="45"/>
      <c r="B946" s="49"/>
      <c r="C946" s="84"/>
      <c r="D946" s="76"/>
      <c r="F946" s="48"/>
      <c r="G946" s="47"/>
      <c r="H946" s="55"/>
      <c r="I946" s="55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1"/>
      <c r="AX946" s="51"/>
      <c r="AY946" s="51"/>
      <c r="AZ946" s="51"/>
      <c r="BA946" s="51"/>
      <c r="BB946" s="51"/>
      <c r="BC946" s="51"/>
      <c r="BD946" s="51"/>
      <c r="BE946" s="51"/>
      <c r="BF946" s="51"/>
      <c r="BG946" s="51"/>
      <c r="BH946" s="51"/>
      <c r="BI946" s="51"/>
      <c r="BJ946" s="51"/>
      <c r="BK946" s="51"/>
      <c r="BL946" s="51"/>
      <c r="BM946" s="51"/>
      <c r="BN946" s="51"/>
      <c r="BO946" s="51"/>
      <c r="BP946" s="51"/>
      <c r="BQ946" s="51"/>
      <c r="BR946" s="51"/>
      <c r="BS946" s="51"/>
      <c r="BT946" s="51"/>
      <c r="BU946" s="51"/>
      <c r="BV946" s="51"/>
      <c r="BW946" s="51"/>
      <c r="BX946" s="51"/>
      <c r="BY946" s="51"/>
      <c r="BZ946" s="51"/>
      <c r="CA946" s="51"/>
      <c r="CB946" s="51"/>
      <c r="CC946" s="51"/>
      <c r="CD946" s="51"/>
    </row>
    <row r="947" spans="1:82" s="50" customFormat="1">
      <c r="A947" s="45"/>
      <c r="B947" s="49"/>
      <c r="C947" s="84"/>
      <c r="D947" s="76"/>
      <c r="F947" s="48"/>
      <c r="G947" s="47"/>
      <c r="H947" s="55"/>
      <c r="I947" s="55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1"/>
      <c r="BQ947" s="51"/>
      <c r="BR947" s="51"/>
      <c r="BS947" s="51"/>
      <c r="BT947" s="51"/>
      <c r="BU947" s="51"/>
      <c r="BV947" s="51"/>
      <c r="BW947" s="51"/>
      <c r="BX947" s="51"/>
      <c r="BY947" s="51"/>
      <c r="BZ947" s="51"/>
      <c r="CA947" s="51"/>
      <c r="CB947" s="51"/>
      <c r="CC947" s="51"/>
      <c r="CD947" s="51"/>
    </row>
    <row r="948" spans="1:82" s="50" customFormat="1">
      <c r="A948" s="45"/>
      <c r="B948" s="49"/>
      <c r="C948" s="84"/>
      <c r="D948" s="76"/>
      <c r="F948" s="48"/>
      <c r="G948" s="47"/>
      <c r="H948" s="55"/>
      <c r="I948" s="55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  <c r="BD948" s="51"/>
      <c r="BE948" s="51"/>
      <c r="BF948" s="51"/>
      <c r="BG948" s="51"/>
      <c r="BH948" s="51"/>
      <c r="BI948" s="51"/>
      <c r="BJ948" s="51"/>
      <c r="BK948" s="51"/>
      <c r="BL948" s="51"/>
      <c r="BM948" s="51"/>
      <c r="BN948" s="51"/>
      <c r="BO948" s="51"/>
      <c r="BP948" s="51"/>
      <c r="BQ948" s="51"/>
      <c r="BR948" s="51"/>
      <c r="BS948" s="51"/>
      <c r="BT948" s="51"/>
      <c r="BU948" s="51"/>
      <c r="BV948" s="51"/>
      <c r="BW948" s="51"/>
      <c r="BX948" s="51"/>
      <c r="BY948" s="51"/>
      <c r="BZ948" s="51"/>
      <c r="CA948" s="51"/>
      <c r="CB948" s="51"/>
      <c r="CC948" s="51"/>
      <c r="CD948" s="51"/>
    </row>
    <row r="949" spans="1:82" s="50" customFormat="1">
      <c r="A949" s="45"/>
      <c r="B949" s="49"/>
      <c r="C949" s="84"/>
      <c r="D949" s="76"/>
      <c r="F949" s="48"/>
      <c r="G949" s="47"/>
      <c r="H949" s="55"/>
      <c r="I949" s="55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  <c r="BD949" s="51"/>
      <c r="BE949" s="51"/>
      <c r="BF949" s="51"/>
      <c r="BG949" s="51"/>
      <c r="BH949" s="51"/>
      <c r="BI949" s="51"/>
      <c r="BJ949" s="51"/>
      <c r="BK949" s="51"/>
      <c r="BL949" s="51"/>
      <c r="BM949" s="51"/>
      <c r="BN949" s="51"/>
      <c r="BO949" s="51"/>
      <c r="BP949" s="51"/>
      <c r="BQ949" s="51"/>
      <c r="BR949" s="51"/>
      <c r="BS949" s="51"/>
      <c r="BT949" s="51"/>
      <c r="BU949" s="51"/>
      <c r="BV949" s="51"/>
      <c r="BW949" s="51"/>
      <c r="BX949" s="51"/>
      <c r="BY949" s="51"/>
      <c r="BZ949" s="51"/>
      <c r="CA949" s="51"/>
      <c r="CB949" s="51"/>
      <c r="CC949" s="51"/>
      <c r="CD949" s="51"/>
    </row>
    <row r="950" spans="1:82" s="50" customFormat="1">
      <c r="A950" s="45"/>
      <c r="B950" s="49"/>
      <c r="C950" s="84"/>
      <c r="D950" s="76"/>
      <c r="F950" s="48"/>
      <c r="G950" s="47"/>
      <c r="H950" s="55"/>
      <c r="I950" s="55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/>
      <c r="AZ950" s="51"/>
      <c r="BA950" s="51"/>
      <c r="BB950" s="51"/>
      <c r="BC950" s="51"/>
      <c r="BD950" s="51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/>
      <c r="BO950" s="51"/>
      <c r="BP950" s="51"/>
      <c r="BQ950" s="51"/>
      <c r="BR950" s="51"/>
      <c r="BS950" s="51"/>
      <c r="BT950" s="51"/>
      <c r="BU950" s="51"/>
      <c r="BV950" s="51"/>
      <c r="BW950" s="51"/>
      <c r="BX950" s="51"/>
      <c r="BY950" s="51"/>
      <c r="BZ950" s="51"/>
      <c r="CA950" s="51"/>
      <c r="CB950" s="51"/>
      <c r="CC950" s="51"/>
      <c r="CD950" s="51"/>
    </row>
    <row r="951" spans="1:82" s="50" customFormat="1">
      <c r="A951" s="45"/>
      <c r="B951" s="49"/>
      <c r="C951" s="84"/>
      <c r="D951" s="76"/>
      <c r="F951" s="48"/>
      <c r="G951" s="47"/>
      <c r="H951" s="55"/>
      <c r="I951" s="55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1"/>
      <c r="BQ951" s="51"/>
      <c r="BR951" s="51"/>
      <c r="BS951" s="51"/>
      <c r="BT951" s="51"/>
      <c r="BU951" s="51"/>
      <c r="BV951" s="51"/>
      <c r="BW951" s="51"/>
      <c r="BX951" s="51"/>
      <c r="BY951" s="51"/>
      <c r="BZ951" s="51"/>
      <c r="CA951" s="51"/>
      <c r="CB951" s="51"/>
      <c r="CC951" s="51"/>
      <c r="CD951" s="51"/>
    </row>
    <row r="952" spans="1:82" s="50" customFormat="1">
      <c r="A952" s="45"/>
      <c r="B952" s="49"/>
      <c r="C952" s="84"/>
      <c r="D952" s="76"/>
      <c r="F952" s="48"/>
      <c r="G952" s="47"/>
      <c r="H952" s="55"/>
      <c r="I952" s="55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  <c r="BD952" s="51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1"/>
      <c r="BQ952" s="51"/>
      <c r="BR952" s="51"/>
      <c r="BS952" s="51"/>
      <c r="BT952" s="51"/>
      <c r="BU952" s="51"/>
      <c r="BV952" s="51"/>
      <c r="BW952" s="51"/>
      <c r="BX952" s="51"/>
      <c r="BY952" s="51"/>
      <c r="BZ952" s="51"/>
      <c r="CA952" s="51"/>
      <c r="CB952" s="51"/>
      <c r="CC952" s="51"/>
      <c r="CD952" s="51"/>
    </row>
    <row r="953" spans="1:82" s="50" customFormat="1">
      <c r="A953" s="45"/>
      <c r="B953" s="49"/>
      <c r="C953" s="84"/>
      <c r="D953" s="76"/>
      <c r="F953" s="48"/>
      <c r="G953" s="47"/>
      <c r="H953" s="55"/>
      <c r="I953" s="55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1"/>
      <c r="BQ953" s="51"/>
      <c r="BR953" s="51"/>
      <c r="BS953" s="51"/>
      <c r="BT953" s="51"/>
      <c r="BU953" s="51"/>
      <c r="BV953" s="51"/>
      <c r="BW953" s="51"/>
      <c r="BX953" s="51"/>
      <c r="BY953" s="51"/>
      <c r="BZ953" s="51"/>
      <c r="CA953" s="51"/>
      <c r="CB953" s="51"/>
      <c r="CC953" s="51"/>
      <c r="CD953" s="51"/>
    </row>
    <row r="954" spans="1:82" s="50" customFormat="1">
      <c r="A954" s="45"/>
      <c r="B954" s="49"/>
      <c r="C954" s="84"/>
      <c r="D954" s="76"/>
      <c r="F954" s="48"/>
      <c r="G954" s="47"/>
      <c r="H954" s="55"/>
      <c r="I954" s="55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/>
      <c r="BB954" s="51"/>
      <c r="BC954" s="51"/>
      <c r="BD954" s="51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/>
      <c r="BO954" s="51"/>
      <c r="BP954" s="51"/>
      <c r="BQ954" s="51"/>
      <c r="BR954" s="51"/>
      <c r="BS954" s="51"/>
      <c r="BT954" s="51"/>
      <c r="BU954" s="51"/>
      <c r="BV954" s="51"/>
      <c r="BW954" s="51"/>
      <c r="BX954" s="51"/>
      <c r="BY954" s="51"/>
      <c r="BZ954" s="51"/>
      <c r="CA954" s="51"/>
      <c r="CB954" s="51"/>
      <c r="CC954" s="51"/>
      <c r="CD954" s="51"/>
    </row>
    <row r="955" spans="1:82" s="50" customFormat="1">
      <c r="A955" s="45"/>
      <c r="B955" s="49"/>
      <c r="C955" s="84"/>
      <c r="D955" s="76"/>
      <c r="F955" s="48"/>
      <c r="G955" s="47"/>
      <c r="H955" s="55"/>
      <c r="I955" s="55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  <c r="BC955" s="51"/>
      <c r="BD955" s="51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1"/>
      <c r="BQ955" s="51"/>
      <c r="BR955" s="51"/>
      <c r="BS955" s="51"/>
      <c r="BT955" s="51"/>
      <c r="BU955" s="51"/>
      <c r="BV955" s="51"/>
      <c r="BW955" s="51"/>
      <c r="BX955" s="51"/>
      <c r="BY955" s="51"/>
      <c r="BZ955" s="51"/>
      <c r="CA955" s="51"/>
      <c r="CB955" s="51"/>
      <c r="CC955" s="51"/>
      <c r="CD955" s="51"/>
    </row>
    <row r="956" spans="1:82" s="50" customFormat="1">
      <c r="A956" s="45"/>
      <c r="B956" s="49"/>
      <c r="C956" s="84"/>
      <c r="D956" s="76"/>
      <c r="F956" s="48"/>
      <c r="G956" s="47"/>
      <c r="H956" s="55"/>
      <c r="I956" s="55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/>
      <c r="BB956" s="51"/>
      <c r="BC956" s="51"/>
      <c r="BD956" s="51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/>
      <c r="BO956" s="51"/>
      <c r="BP956" s="51"/>
      <c r="BQ956" s="51"/>
      <c r="BR956" s="51"/>
      <c r="BS956" s="51"/>
      <c r="BT956" s="51"/>
      <c r="BU956" s="51"/>
      <c r="BV956" s="51"/>
      <c r="BW956" s="51"/>
      <c r="BX956" s="51"/>
      <c r="BY956" s="51"/>
      <c r="BZ956" s="51"/>
      <c r="CA956" s="51"/>
      <c r="CB956" s="51"/>
      <c r="CC956" s="51"/>
      <c r="CD956" s="51"/>
    </row>
    <row r="957" spans="1:82" s="50" customFormat="1">
      <c r="A957" s="45"/>
      <c r="B957" s="49"/>
      <c r="C957" s="84"/>
      <c r="D957" s="76"/>
      <c r="F957" s="48"/>
      <c r="G957" s="47"/>
      <c r="H957" s="55"/>
      <c r="I957" s="55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/>
      <c r="AZ957" s="51"/>
      <c r="BA957" s="51"/>
      <c r="BB957" s="51"/>
      <c r="BC957" s="51"/>
      <c r="BD957" s="51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/>
      <c r="BO957" s="51"/>
      <c r="BP957" s="51"/>
      <c r="BQ957" s="51"/>
      <c r="BR957" s="51"/>
      <c r="BS957" s="51"/>
      <c r="BT957" s="51"/>
      <c r="BU957" s="51"/>
      <c r="BV957" s="51"/>
      <c r="BW957" s="51"/>
      <c r="BX957" s="51"/>
      <c r="BY957" s="51"/>
      <c r="BZ957" s="51"/>
      <c r="CA957" s="51"/>
      <c r="CB957" s="51"/>
      <c r="CC957" s="51"/>
      <c r="CD957" s="51"/>
    </row>
    <row r="958" spans="1:82" s="50" customFormat="1">
      <c r="A958" s="45"/>
      <c r="B958" s="49"/>
      <c r="C958" s="84"/>
      <c r="D958" s="76"/>
      <c r="F958" s="48"/>
      <c r="G958" s="47"/>
      <c r="H958" s="55"/>
      <c r="I958" s="55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51"/>
      <c r="BC958" s="51"/>
      <c r="BD958" s="51"/>
      <c r="BE958" s="51"/>
      <c r="BF958" s="51"/>
      <c r="BG958" s="51"/>
      <c r="BH958" s="51"/>
      <c r="BI958" s="51"/>
      <c r="BJ958" s="51"/>
      <c r="BK958" s="51"/>
      <c r="BL958" s="51"/>
      <c r="BM958" s="51"/>
      <c r="BN958" s="51"/>
      <c r="BO958" s="51"/>
      <c r="BP958" s="51"/>
      <c r="BQ958" s="51"/>
      <c r="BR958" s="51"/>
      <c r="BS958" s="51"/>
      <c r="BT958" s="51"/>
      <c r="BU958" s="51"/>
      <c r="BV958" s="51"/>
      <c r="BW958" s="51"/>
      <c r="BX958" s="51"/>
      <c r="BY958" s="51"/>
      <c r="BZ958" s="51"/>
      <c r="CA958" s="51"/>
      <c r="CB958" s="51"/>
      <c r="CC958" s="51"/>
      <c r="CD958" s="51"/>
    </row>
    <row r="959" spans="1:82" s="50" customFormat="1">
      <c r="A959" s="45"/>
      <c r="B959" s="49"/>
      <c r="C959" s="84"/>
      <c r="D959" s="76"/>
      <c r="F959" s="48"/>
      <c r="G959" s="47"/>
      <c r="H959" s="55"/>
      <c r="I959" s="55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/>
      <c r="BO959" s="51"/>
      <c r="BP959" s="51"/>
      <c r="BQ959" s="51"/>
      <c r="BR959" s="51"/>
      <c r="BS959" s="51"/>
      <c r="BT959" s="51"/>
      <c r="BU959" s="51"/>
      <c r="BV959" s="51"/>
      <c r="BW959" s="51"/>
      <c r="BX959" s="51"/>
      <c r="BY959" s="51"/>
      <c r="BZ959" s="51"/>
      <c r="CA959" s="51"/>
      <c r="CB959" s="51"/>
      <c r="CC959" s="51"/>
      <c r="CD959" s="51"/>
    </row>
    <row r="960" spans="1:82" s="50" customFormat="1">
      <c r="A960" s="45"/>
      <c r="B960" s="49"/>
      <c r="C960" s="84"/>
      <c r="D960" s="76"/>
      <c r="F960" s="48"/>
      <c r="G960" s="47"/>
      <c r="H960" s="55"/>
      <c r="I960" s="55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  <c r="BC960" s="51"/>
      <c r="BD960" s="51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/>
      <c r="BO960" s="51"/>
      <c r="BP960" s="51"/>
      <c r="BQ960" s="51"/>
      <c r="BR960" s="51"/>
      <c r="BS960" s="51"/>
      <c r="BT960" s="51"/>
      <c r="BU960" s="51"/>
      <c r="BV960" s="51"/>
      <c r="BW960" s="51"/>
      <c r="BX960" s="51"/>
      <c r="BY960" s="51"/>
      <c r="BZ960" s="51"/>
      <c r="CA960" s="51"/>
      <c r="CB960" s="51"/>
      <c r="CC960" s="51"/>
      <c r="CD960" s="51"/>
    </row>
    <row r="961" spans="1:82" s="50" customFormat="1">
      <c r="A961" s="45"/>
      <c r="B961" s="49"/>
      <c r="C961" s="84"/>
      <c r="D961" s="76"/>
      <c r="F961" s="48"/>
      <c r="G961" s="47"/>
      <c r="H961" s="55"/>
      <c r="I961" s="55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/>
      <c r="AZ961" s="51"/>
      <c r="BA961" s="51"/>
      <c r="BB961" s="51"/>
      <c r="BC961" s="51"/>
      <c r="BD961" s="51"/>
      <c r="BE961" s="51"/>
      <c r="BF961" s="51"/>
      <c r="BG961" s="51"/>
      <c r="BH961" s="51"/>
      <c r="BI961" s="51"/>
      <c r="BJ961" s="51"/>
      <c r="BK961" s="51"/>
      <c r="BL961" s="51"/>
      <c r="BM961" s="51"/>
      <c r="BN961" s="51"/>
      <c r="BO961" s="51"/>
      <c r="BP961" s="51"/>
      <c r="BQ961" s="51"/>
      <c r="BR961" s="51"/>
      <c r="BS961" s="51"/>
      <c r="BT961" s="51"/>
      <c r="BU961" s="51"/>
      <c r="BV961" s="51"/>
      <c r="BW961" s="51"/>
      <c r="BX961" s="51"/>
      <c r="BY961" s="51"/>
      <c r="BZ961" s="51"/>
      <c r="CA961" s="51"/>
      <c r="CB961" s="51"/>
      <c r="CC961" s="51"/>
      <c r="CD961" s="51"/>
    </row>
    <row r="962" spans="1:82" s="50" customFormat="1">
      <c r="A962" s="45"/>
      <c r="B962" s="49"/>
      <c r="C962" s="84"/>
      <c r="D962" s="76"/>
      <c r="F962" s="48"/>
      <c r="G962" s="47"/>
      <c r="H962" s="55"/>
      <c r="I962" s="55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  <c r="AX962" s="51"/>
      <c r="AY962" s="51"/>
      <c r="AZ962" s="51"/>
      <c r="BA962" s="51"/>
      <c r="BB962" s="51"/>
      <c r="BC962" s="51"/>
      <c r="BD962" s="51"/>
      <c r="BE962" s="51"/>
      <c r="BF962" s="51"/>
      <c r="BG962" s="51"/>
      <c r="BH962" s="51"/>
      <c r="BI962" s="51"/>
      <c r="BJ962" s="51"/>
      <c r="BK962" s="51"/>
      <c r="BL962" s="51"/>
      <c r="BM962" s="51"/>
      <c r="BN962" s="51"/>
      <c r="BO962" s="51"/>
      <c r="BP962" s="51"/>
      <c r="BQ962" s="51"/>
      <c r="BR962" s="51"/>
      <c r="BS962" s="51"/>
      <c r="BT962" s="51"/>
      <c r="BU962" s="51"/>
      <c r="BV962" s="51"/>
      <c r="BW962" s="51"/>
      <c r="BX962" s="51"/>
      <c r="BY962" s="51"/>
      <c r="BZ962" s="51"/>
      <c r="CA962" s="51"/>
      <c r="CB962" s="51"/>
      <c r="CC962" s="51"/>
      <c r="CD962" s="51"/>
    </row>
    <row r="963" spans="1:82" s="50" customFormat="1">
      <c r="A963" s="45"/>
      <c r="B963" s="49"/>
      <c r="C963" s="84"/>
      <c r="D963" s="76"/>
      <c r="F963" s="48"/>
      <c r="G963" s="47"/>
      <c r="H963" s="55"/>
      <c r="I963" s="55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1"/>
      <c r="AX963" s="51"/>
      <c r="AY963" s="51"/>
      <c r="AZ963" s="51"/>
      <c r="BA963" s="51"/>
      <c r="BB963" s="51"/>
      <c r="BC963" s="51"/>
      <c r="BD963" s="51"/>
      <c r="BE963" s="51"/>
      <c r="BF963" s="51"/>
      <c r="BG963" s="51"/>
      <c r="BH963" s="51"/>
      <c r="BI963" s="51"/>
      <c r="BJ963" s="51"/>
      <c r="BK963" s="51"/>
      <c r="BL963" s="51"/>
      <c r="BM963" s="51"/>
      <c r="BN963" s="51"/>
      <c r="BO963" s="51"/>
      <c r="BP963" s="51"/>
      <c r="BQ963" s="51"/>
      <c r="BR963" s="51"/>
      <c r="BS963" s="51"/>
      <c r="BT963" s="51"/>
      <c r="BU963" s="51"/>
      <c r="BV963" s="51"/>
      <c r="BW963" s="51"/>
      <c r="BX963" s="51"/>
      <c r="BY963" s="51"/>
      <c r="BZ963" s="51"/>
      <c r="CA963" s="51"/>
      <c r="CB963" s="51"/>
      <c r="CC963" s="51"/>
      <c r="CD963" s="51"/>
    </row>
    <row r="964" spans="1:82" s="50" customFormat="1">
      <c r="A964" s="45"/>
      <c r="B964" s="49"/>
      <c r="C964" s="84"/>
      <c r="D964" s="76"/>
      <c r="F964" s="48"/>
      <c r="G964" s="47"/>
      <c r="H964" s="55"/>
      <c r="I964" s="55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51"/>
      <c r="BC964" s="51"/>
      <c r="BD964" s="51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/>
      <c r="BO964" s="51"/>
      <c r="BP964" s="51"/>
      <c r="BQ964" s="51"/>
      <c r="BR964" s="51"/>
      <c r="BS964" s="51"/>
      <c r="BT964" s="51"/>
      <c r="BU964" s="51"/>
      <c r="BV964" s="51"/>
      <c r="BW964" s="51"/>
      <c r="BX964" s="51"/>
      <c r="BY964" s="51"/>
      <c r="BZ964" s="51"/>
      <c r="CA964" s="51"/>
      <c r="CB964" s="51"/>
      <c r="CC964" s="51"/>
      <c r="CD964" s="51"/>
    </row>
    <row r="965" spans="1:82" s="50" customFormat="1">
      <c r="A965" s="45"/>
      <c r="B965" s="49"/>
      <c r="C965" s="84"/>
      <c r="D965" s="76"/>
      <c r="F965" s="48"/>
      <c r="G965" s="47"/>
      <c r="H965" s="55"/>
      <c r="I965" s="55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  <c r="BA965" s="51"/>
      <c r="BB965" s="51"/>
      <c r="BC965" s="51"/>
      <c r="BD965" s="51"/>
      <c r="BE965" s="51"/>
      <c r="BF965" s="51"/>
      <c r="BG965" s="51"/>
      <c r="BH965" s="51"/>
      <c r="BI965" s="51"/>
      <c r="BJ965" s="51"/>
      <c r="BK965" s="51"/>
      <c r="BL965" s="51"/>
      <c r="BM965" s="51"/>
      <c r="BN965" s="51"/>
      <c r="BO965" s="51"/>
      <c r="BP965" s="51"/>
      <c r="BQ965" s="51"/>
      <c r="BR965" s="51"/>
      <c r="BS965" s="51"/>
      <c r="BT965" s="51"/>
      <c r="BU965" s="51"/>
      <c r="BV965" s="51"/>
      <c r="BW965" s="51"/>
      <c r="BX965" s="51"/>
      <c r="BY965" s="51"/>
      <c r="BZ965" s="51"/>
      <c r="CA965" s="51"/>
      <c r="CB965" s="51"/>
      <c r="CC965" s="51"/>
      <c r="CD965" s="51"/>
    </row>
    <row r="966" spans="1:82" s="50" customFormat="1">
      <c r="A966" s="45"/>
      <c r="B966" s="49"/>
      <c r="C966" s="84"/>
      <c r="D966" s="76"/>
      <c r="F966" s="48"/>
      <c r="G966" s="47"/>
      <c r="H966" s="55"/>
      <c r="I966" s="55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  <c r="BA966" s="51"/>
      <c r="BB966" s="51"/>
      <c r="BC966" s="51"/>
      <c r="BD966" s="51"/>
      <c r="BE966" s="51"/>
      <c r="BF966" s="51"/>
      <c r="BG966" s="51"/>
      <c r="BH966" s="51"/>
      <c r="BI966" s="51"/>
      <c r="BJ966" s="51"/>
      <c r="BK966" s="51"/>
      <c r="BL966" s="51"/>
      <c r="BM966" s="51"/>
      <c r="BN966" s="51"/>
      <c r="BO966" s="51"/>
      <c r="BP966" s="51"/>
      <c r="BQ966" s="51"/>
      <c r="BR966" s="51"/>
      <c r="BS966" s="51"/>
      <c r="BT966" s="51"/>
      <c r="BU966" s="51"/>
      <c r="BV966" s="51"/>
      <c r="BW966" s="51"/>
      <c r="BX966" s="51"/>
      <c r="BY966" s="51"/>
      <c r="BZ966" s="51"/>
      <c r="CA966" s="51"/>
      <c r="CB966" s="51"/>
      <c r="CC966" s="51"/>
      <c r="CD966" s="51"/>
    </row>
    <row r="967" spans="1:82" s="50" customFormat="1">
      <c r="A967" s="45"/>
      <c r="B967" s="49"/>
      <c r="C967" s="84"/>
      <c r="D967" s="76"/>
      <c r="F967" s="48"/>
      <c r="G967" s="47"/>
      <c r="H967" s="55"/>
      <c r="I967" s="55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/>
      <c r="AZ967" s="51"/>
      <c r="BA967" s="51"/>
      <c r="BB967" s="51"/>
      <c r="BC967" s="51"/>
      <c r="BD967" s="51"/>
      <c r="BE967" s="51"/>
      <c r="BF967" s="51"/>
      <c r="BG967" s="51"/>
      <c r="BH967" s="51"/>
      <c r="BI967" s="51"/>
      <c r="BJ967" s="51"/>
      <c r="BK967" s="51"/>
      <c r="BL967" s="51"/>
      <c r="BM967" s="51"/>
      <c r="BN967" s="51"/>
      <c r="BO967" s="51"/>
      <c r="BP967" s="51"/>
      <c r="BQ967" s="51"/>
      <c r="BR967" s="51"/>
      <c r="BS967" s="51"/>
      <c r="BT967" s="51"/>
      <c r="BU967" s="51"/>
      <c r="BV967" s="51"/>
      <c r="BW967" s="51"/>
      <c r="BX967" s="51"/>
      <c r="BY967" s="51"/>
      <c r="BZ967" s="51"/>
      <c r="CA967" s="51"/>
      <c r="CB967" s="51"/>
      <c r="CC967" s="51"/>
      <c r="CD967" s="51"/>
    </row>
    <row r="968" spans="1:82" s="50" customFormat="1">
      <c r="A968" s="45"/>
      <c r="B968" s="49"/>
      <c r="C968" s="84"/>
      <c r="D968" s="76"/>
      <c r="F968" s="48"/>
      <c r="G968" s="47"/>
      <c r="H968" s="55"/>
      <c r="I968" s="55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  <c r="BA968" s="51"/>
      <c r="BB968" s="51"/>
      <c r="BC968" s="51"/>
      <c r="BD968" s="51"/>
      <c r="BE968" s="51"/>
      <c r="BF968" s="51"/>
      <c r="BG968" s="51"/>
      <c r="BH968" s="51"/>
      <c r="BI968" s="51"/>
      <c r="BJ968" s="51"/>
      <c r="BK968" s="51"/>
      <c r="BL968" s="51"/>
      <c r="BM968" s="51"/>
      <c r="BN968" s="51"/>
      <c r="BO968" s="51"/>
      <c r="BP968" s="51"/>
      <c r="BQ968" s="51"/>
      <c r="BR968" s="51"/>
      <c r="BS968" s="51"/>
      <c r="BT968" s="51"/>
      <c r="BU968" s="51"/>
      <c r="BV968" s="51"/>
      <c r="BW968" s="51"/>
      <c r="BX968" s="51"/>
      <c r="BY968" s="51"/>
      <c r="BZ968" s="51"/>
      <c r="CA968" s="51"/>
      <c r="CB968" s="51"/>
      <c r="CC968" s="51"/>
      <c r="CD968" s="51"/>
    </row>
    <row r="969" spans="1:82" s="50" customFormat="1">
      <c r="A969" s="45"/>
      <c r="B969" s="49"/>
      <c r="C969" s="84"/>
      <c r="D969" s="76"/>
      <c r="F969" s="48"/>
      <c r="G969" s="47"/>
      <c r="H969" s="55"/>
      <c r="I969" s="55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  <c r="BA969" s="51"/>
      <c r="BB969" s="51"/>
      <c r="BC969" s="51"/>
      <c r="BD969" s="51"/>
      <c r="BE969" s="51"/>
      <c r="BF969" s="51"/>
      <c r="BG969" s="51"/>
      <c r="BH969" s="51"/>
      <c r="BI969" s="51"/>
      <c r="BJ969" s="51"/>
      <c r="BK969" s="51"/>
      <c r="BL969" s="51"/>
      <c r="BM969" s="51"/>
      <c r="BN969" s="51"/>
      <c r="BO969" s="51"/>
      <c r="BP969" s="51"/>
      <c r="BQ969" s="51"/>
      <c r="BR969" s="51"/>
      <c r="BS969" s="51"/>
      <c r="BT969" s="51"/>
      <c r="BU969" s="51"/>
      <c r="BV969" s="51"/>
      <c r="BW969" s="51"/>
      <c r="BX969" s="51"/>
      <c r="BY969" s="51"/>
      <c r="BZ969" s="51"/>
      <c r="CA969" s="51"/>
      <c r="CB969" s="51"/>
      <c r="CC969" s="51"/>
      <c r="CD969" s="51"/>
    </row>
    <row r="970" spans="1:82" s="50" customFormat="1">
      <c r="A970" s="45"/>
      <c r="B970" s="49"/>
      <c r="C970" s="84"/>
      <c r="D970" s="76"/>
      <c r="F970" s="48"/>
      <c r="G970" s="47"/>
      <c r="H970" s="55"/>
      <c r="I970" s="55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/>
      <c r="AZ970" s="51"/>
      <c r="BA970" s="51"/>
      <c r="BB970" s="51"/>
      <c r="BC970" s="51"/>
      <c r="BD970" s="51"/>
      <c r="BE970" s="51"/>
      <c r="BF970" s="51"/>
      <c r="BG970" s="51"/>
      <c r="BH970" s="51"/>
      <c r="BI970" s="51"/>
      <c r="BJ970" s="51"/>
      <c r="BK970" s="51"/>
      <c r="BL970" s="51"/>
      <c r="BM970" s="51"/>
      <c r="BN970" s="51"/>
      <c r="BO970" s="51"/>
      <c r="BP970" s="51"/>
      <c r="BQ970" s="51"/>
      <c r="BR970" s="51"/>
      <c r="BS970" s="51"/>
      <c r="BT970" s="51"/>
      <c r="BU970" s="51"/>
      <c r="BV970" s="51"/>
      <c r="BW970" s="51"/>
      <c r="BX970" s="51"/>
      <c r="BY970" s="51"/>
      <c r="BZ970" s="51"/>
      <c r="CA970" s="51"/>
      <c r="CB970" s="51"/>
      <c r="CC970" s="51"/>
      <c r="CD970" s="51"/>
    </row>
    <row r="971" spans="1:82" s="50" customFormat="1">
      <c r="A971" s="45"/>
      <c r="B971" s="49"/>
      <c r="C971" s="84"/>
      <c r="D971" s="76"/>
      <c r="F971" s="48"/>
      <c r="G971" s="47"/>
      <c r="H971" s="55"/>
      <c r="I971" s="55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/>
      <c r="BO971" s="51"/>
      <c r="BP971" s="51"/>
      <c r="BQ971" s="51"/>
      <c r="BR971" s="51"/>
      <c r="BS971" s="51"/>
      <c r="BT971" s="51"/>
      <c r="BU971" s="51"/>
      <c r="BV971" s="51"/>
      <c r="BW971" s="51"/>
      <c r="BX971" s="51"/>
      <c r="BY971" s="51"/>
      <c r="BZ971" s="51"/>
      <c r="CA971" s="51"/>
      <c r="CB971" s="51"/>
      <c r="CC971" s="51"/>
      <c r="CD971" s="51"/>
    </row>
    <row r="972" spans="1:82" s="50" customFormat="1">
      <c r="A972" s="45"/>
      <c r="B972" s="49"/>
      <c r="C972" s="84"/>
      <c r="D972" s="76"/>
      <c r="F972" s="48"/>
      <c r="G972" s="47"/>
      <c r="H972" s="55"/>
      <c r="I972" s="55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  <c r="BA972" s="51"/>
      <c r="BB972" s="51"/>
      <c r="BC972" s="51"/>
      <c r="BD972" s="51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/>
      <c r="BO972" s="51"/>
      <c r="BP972" s="51"/>
      <c r="BQ972" s="51"/>
      <c r="BR972" s="51"/>
      <c r="BS972" s="51"/>
      <c r="BT972" s="51"/>
      <c r="BU972" s="51"/>
      <c r="BV972" s="51"/>
      <c r="BW972" s="51"/>
      <c r="BX972" s="51"/>
      <c r="BY972" s="51"/>
      <c r="BZ972" s="51"/>
      <c r="CA972" s="51"/>
      <c r="CB972" s="51"/>
      <c r="CC972" s="51"/>
      <c r="CD972" s="51"/>
    </row>
    <row r="973" spans="1:82" s="50" customFormat="1">
      <c r="A973" s="45"/>
      <c r="B973" s="49"/>
      <c r="C973" s="84"/>
      <c r="D973" s="76"/>
      <c r="F973" s="48"/>
      <c r="G973" s="47"/>
      <c r="H973" s="55"/>
      <c r="I973" s="55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  <c r="BA973" s="51"/>
      <c r="BB973" s="51"/>
      <c r="BC973" s="51"/>
      <c r="BD973" s="51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/>
      <c r="BO973" s="51"/>
      <c r="BP973" s="51"/>
      <c r="BQ973" s="51"/>
      <c r="BR973" s="51"/>
      <c r="BS973" s="51"/>
      <c r="BT973" s="51"/>
      <c r="BU973" s="51"/>
      <c r="BV973" s="51"/>
      <c r="BW973" s="51"/>
      <c r="BX973" s="51"/>
      <c r="BY973" s="51"/>
      <c r="BZ973" s="51"/>
      <c r="CA973" s="51"/>
      <c r="CB973" s="51"/>
      <c r="CC973" s="51"/>
      <c r="CD973" s="51"/>
    </row>
    <row r="974" spans="1:82" s="50" customFormat="1">
      <c r="A974" s="45"/>
      <c r="B974" s="49"/>
      <c r="C974" s="84"/>
      <c r="D974" s="76"/>
      <c r="F974" s="48"/>
      <c r="G974" s="47"/>
      <c r="H974" s="55"/>
      <c r="I974" s="55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  <c r="BA974" s="51"/>
      <c r="BB974" s="51"/>
      <c r="BC974" s="51"/>
      <c r="BD974" s="51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/>
      <c r="BO974" s="51"/>
      <c r="BP974" s="51"/>
      <c r="BQ974" s="51"/>
      <c r="BR974" s="51"/>
      <c r="BS974" s="51"/>
      <c r="BT974" s="51"/>
      <c r="BU974" s="51"/>
      <c r="BV974" s="51"/>
      <c r="BW974" s="51"/>
      <c r="BX974" s="51"/>
      <c r="BY974" s="51"/>
      <c r="BZ974" s="51"/>
      <c r="CA974" s="51"/>
      <c r="CB974" s="51"/>
      <c r="CC974" s="51"/>
      <c r="CD974" s="51"/>
    </row>
    <row r="975" spans="1:82" s="50" customFormat="1">
      <c r="A975" s="45"/>
      <c r="B975" s="49"/>
      <c r="C975" s="84"/>
      <c r="D975" s="76"/>
      <c r="F975" s="48"/>
      <c r="G975" s="47"/>
      <c r="H975" s="55"/>
      <c r="I975" s="55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/>
      <c r="BB975" s="51"/>
      <c r="BC975" s="51"/>
      <c r="BD975" s="51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/>
      <c r="BO975" s="51"/>
      <c r="BP975" s="51"/>
      <c r="BQ975" s="51"/>
      <c r="BR975" s="51"/>
      <c r="BS975" s="51"/>
      <c r="BT975" s="51"/>
      <c r="BU975" s="51"/>
      <c r="BV975" s="51"/>
      <c r="BW975" s="51"/>
      <c r="BX975" s="51"/>
      <c r="BY975" s="51"/>
      <c r="BZ975" s="51"/>
      <c r="CA975" s="51"/>
      <c r="CB975" s="51"/>
      <c r="CC975" s="51"/>
      <c r="CD975" s="51"/>
    </row>
    <row r="976" spans="1:82" s="50" customFormat="1">
      <c r="A976" s="45"/>
      <c r="B976" s="49"/>
      <c r="C976" s="84"/>
      <c r="D976" s="76"/>
      <c r="F976" s="48"/>
      <c r="G976" s="47"/>
      <c r="H976" s="55"/>
      <c r="I976" s="55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/>
      <c r="AZ976" s="51"/>
      <c r="BA976" s="51"/>
      <c r="BB976" s="51"/>
      <c r="BC976" s="51"/>
      <c r="BD976" s="51"/>
      <c r="BE976" s="51"/>
      <c r="BF976" s="51"/>
      <c r="BG976" s="51"/>
      <c r="BH976" s="51"/>
      <c r="BI976" s="51"/>
      <c r="BJ976" s="51"/>
      <c r="BK976" s="51"/>
      <c r="BL976" s="51"/>
      <c r="BM976" s="51"/>
      <c r="BN976" s="51"/>
      <c r="BO976" s="51"/>
      <c r="BP976" s="51"/>
      <c r="BQ976" s="51"/>
      <c r="BR976" s="51"/>
      <c r="BS976" s="51"/>
      <c r="BT976" s="51"/>
      <c r="BU976" s="51"/>
      <c r="BV976" s="51"/>
      <c r="BW976" s="51"/>
      <c r="BX976" s="51"/>
      <c r="BY976" s="51"/>
      <c r="BZ976" s="51"/>
      <c r="CA976" s="51"/>
      <c r="CB976" s="51"/>
      <c r="CC976" s="51"/>
      <c r="CD976" s="51"/>
    </row>
    <row r="977" spans="1:82" s="50" customFormat="1">
      <c r="A977" s="45"/>
      <c r="B977" s="49"/>
      <c r="C977" s="84"/>
      <c r="D977" s="76"/>
      <c r="F977" s="48"/>
      <c r="G977" s="47"/>
      <c r="H977" s="55"/>
      <c r="I977" s="55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/>
      <c r="BO977" s="51"/>
      <c r="BP977" s="51"/>
      <c r="BQ977" s="51"/>
      <c r="BR977" s="51"/>
      <c r="BS977" s="51"/>
      <c r="BT977" s="51"/>
      <c r="BU977" s="51"/>
      <c r="BV977" s="51"/>
      <c r="BW977" s="51"/>
      <c r="BX977" s="51"/>
      <c r="BY977" s="51"/>
      <c r="BZ977" s="51"/>
      <c r="CA977" s="51"/>
      <c r="CB977" s="51"/>
      <c r="CC977" s="51"/>
      <c r="CD977" s="51"/>
    </row>
    <row r="978" spans="1:82" s="50" customFormat="1">
      <c r="A978" s="45"/>
      <c r="B978" s="49"/>
      <c r="C978" s="84"/>
      <c r="D978" s="76"/>
      <c r="F978" s="48"/>
      <c r="G978" s="47"/>
      <c r="H978" s="55"/>
      <c r="I978" s="55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  <c r="BA978" s="51"/>
      <c r="BB978" s="51"/>
      <c r="BC978" s="51"/>
      <c r="BD978" s="51"/>
      <c r="BE978" s="51"/>
      <c r="BF978" s="51"/>
      <c r="BG978" s="51"/>
      <c r="BH978" s="51"/>
      <c r="BI978" s="51"/>
      <c r="BJ978" s="51"/>
      <c r="BK978" s="51"/>
      <c r="BL978" s="51"/>
      <c r="BM978" s="51"/>
      <c r="BN978" s="51"/>
      <c r="BO978" s="51"/>
      <c r="BP978" s="51"/>
      <c r="BQ978" s="51"/>
      <c r="BR978" s="51"/>
      <c r="BS978" s="51"/>
      <c r="BT978" s="51"/>
      <c r="BU978" s="51"/>
      <c r="BV978" s="51"/>
      <c r="BW978" s="51"/>
      <c r="BX978" s="51"/>
      <c r="BY978" s="51"/>
      <c r="BZ978" s="51"/>
      <c r="CA978" s="51"/>
      <c r="CB978" s="51"/>
      <c r="CC978" s="51"/>
      <c r="CD978" s="51"/>
    </row>
    <row r="979" spans="1:82" s="50" customFormat="1">
      <c r="A979" s="45"/>
      <c r="B979" s="49"/>
      <c r="C979" s="84"/>
      <c r="D979" s="76"/>
      <c r="F979" s="48"/>
      <c r="G979" s="47"/>
      <c r="H979" s="55"/>
      <c r="I979" s="55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  <c r="AX979" s="51"/>
      <c r="AY979" s="51"/>
      <c r="AZ979" s="51"/>
      <c r="BA979" s="51"/>
      <c r="BB979" s="51"/>
      <c r="BC979" s="51"/>
      <c r="BD979" s="51"/>
      <c r="BE979" s="51"/>
      <c r="BF979" s="51"/>
      <c r="BG979" s="51"/>
      <c r="BH979" s="51"/>
      <c r="BI979" s="51"/>
      <c r="BJ979" s="51"/>
      <c r="BK979" s="51"/>
      <c r="BL979" s="51"/>
      <c r="BM979" s="51"/>
      <c r="BN979" s="51"/>
      <c r="BO979" s="51"/>
      <c r="BP979" s="51"/>
      <c r="BQ979" s="51"/>
      <c r="BR979" s="51"/>
      <c r="BS979" s="51"/>
      <c r="BT979" s="51"/>
      <c r="BU979" s="51"/>
      <c r="BV979" s="51"/>
      <c r="BW979" s="51"/>
      <c r="BX979" s="51"/>
      <c r="BY979" s="51"/>
      <c r="BZ979" s="51"/>
      <c r="CA979" s="51"/>
      <c r="CB979" s="51"/>
      <c r="CC979" s="51"/>
      <c r="CD979" s="51"/>
    </row>
    <row r="980" spans="1:82" s="50" customFormat="1">
      <c r="A980" s="45"/>
      <c r="B980" s="49"/>
      <c r="C980" s="84"/>
      <c r="D980" s="76"/>
      <c r="F980" s="48"/>
      <c r="G980" s="47"/>
      <c r="H980" s="55"/>
      <c r="I980" s="55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  <c r="BC980" s="51"/>
      <c r="BD980" s="51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/>
      <c r="BO980" s="51"/>
      <c r="BP980" s="51"/>
      <c r="BQ980" s="51"/>
      <c r="BR980" s="51"/>
      <c r="BS980" s="51"/>
      <c r="BT980" s="51"/>
      <c r="BU980" s="51"/>
      <c r="BV980" s="51"/>
      <c r="BW980" s="51"/>
      <c r="BX980" s="51"/>
      <c r="BY980" s="51"/>
      <c r="BZ980" s="51"/>
      <c r="CA980" s="51"/>
      <c r="CB980" s="51"/>
      <c r="CC980" s="51"/>
      <c r="CD980" s="51"/>
    </row>
    <row r="981" spans="1:82" s="50" customFormat="1">
      <c r="A981" s="45"/>
      <c r="B981" s="49"/>
      <c r="C981" s="84"/>
      <c r="D981" s="76"/>
      <c r="F981" s="48"/>
      <c r="G981" s="47"/>
      <c r="H981" s="55"/>
      <c r="I981" s="55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  <c r="BC981" s="51"/>
      <c r="BD981" s="51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/>
      <c r="BO981" s="51"/>
      <c r="BP981" s="51"/>
      <c r="BQ981" s="51"/>
      <c r="BR981" s="51"/>
      <c r="BS981" s="51"/>
      <c r="BT981" s="51"/>
      <c r="BU981" s="51"/>
      <c r="BV981" s="51"/>
      <c r="BW981" s="51"/>
      <c r="BX981" s="51"/>
      <c r="BY981" s="51"/>
      <c r="BZ981" s="51"/>
      <c r="CA981" s="51"/>
      <c r="CB981" s="51"/>
      <c r="CC981" s="51"/>
      <c r="CD981" s="51"/>
    </row>
    <row r="982" spans="1:82" s="50" customFormat="1">
      <c r="A982" s="45"/>
      <c r="B982" s="49"/>
      <c r="C982" s="84"/>
      <c r="D982" s="76"/>
      <c r="F982" s="48"/>
      <c r="G982" s="47"/>
      <c r="H982" s="55"/>
      <c r="I982" s="55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1"/>
      <c r="BD982" s="51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/>
      <c r="BO982" s="51"/>
      <c r="BP982" s="51"/>
      <c r="BQ982" s="51"/>
      <c r="BR982" s="51"/>
      <c r="BS982" s="51"/>
      <c r="BT982" s="51"/>
      <c r="BU982" s="51"/>
      <c r="BV982" s="51"/>
      <c r="BW982" s="51"/>
      <c r="BX982" s="51"/>
      <c r="BY982" s="51"/>
      <c r="BZ982" s="51"/>
      <c r="CA982" s="51"/>
      <c r="CB982" s="51"/>
      <c r="CC982" s="51"/>
      <c r="CD982" s="51"/>
    </row>
    <row r="983" spans="1:82" s="50" customFormat="1">
      <c r="A983" s="45"/>
      <c r="B983" s="49"/>
      <c r="C983" s="84"/>
      <c r="D983" s="76"/>
      <c r="F983" s="48"/>
      <c r="G983" s="47"/>
      <c r="H983" s="55"/>
      <c r="I983" s="55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/>
      <c r="BO983" s="51"/>
      <c r="BP983" s="51"/>
      <c r="BQ983" s="51"/>
      <c r="BR983" s="51"/>
      <c r="BS983" s="51"/>
      <c r="BT983" s="51"/>
      <c r="BU983" s="51"/>
      <c r="BV983" s="51"/>
      <c r="BW983" s="51"/>
      <c r="BX983" s="51"/>
      <c r="BY983" s="51"/>
      <c r="BZ983" s="51"/>
      <c r="CA983" s="51"/>
      <c r="CB983" s="51"/>
      <c r="CC983" s="51"/>
      <c r="CD983" s="51"/>
    </row>
    <row r="984" spans="1:82" s="50" customFormat="1">
      <c r="A984" s="45"/>
      <c r="B984" s="49"/>
      <c r="C984" s="84"/>
      <c r="D984" s="76"/>
      <c r="F984" s="48"/>
      <c r="G984" s="47"/>
      <c r="H984" s="55"/>
      <c r="I984" s="55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  <c r="BC984" s="51"/>
      <c r="BD984" s="51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/>
      <c r="BO984" s="51"/>
      <c r="BP984" s="51"/>
      <c r="BQ984" s="51"/>
      <c r="BR984" s="51"/>
      <c r="BS984" s="51"/>
      <c r="BT984" s="51"/>
      <c r="BU984" s="51"/>
      <c r="BV984" s="51"/>
      <c r="BW984" s="51"/>
      <c r="BX984" s="51"/>
      <c r="BY984" s="51"/>
      <c r="BZ984" s="51"/>
      <c r="CA984" s="51"/>
      <c r="CB984" s="51"/>
      <c r="CC984" s="51"/>
      <c r="CD984" s="51"/>
    </row>
    <row r="985" spans="1:82" s="50" customFormat="1">
      <c r="A985" s="45"/>
      <c r="B985" s="49"/>
      <c r="C985" s="84"/>
      <c r="D985" s="76"/>
      <c r="F985" s="48"/>
      <c r="G985" s="47"/>
      <c r="H985" s="55"/>
      <c r="I985" s="55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  <c r="BC985" s="51"/>
      <c r="BD985" s="51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/>
      <c r="BO985" s="51"/>
      <c r="BP985" s="51"/>
      <c r="BQ985" s="51"/>
      <c r="BR985" s="51"/>
      <c r="BS985" s="51"/>
      <c r="BT985" s="51"/>
      <c r="BU985" s="51"/>
      <c r="BV985" s="51"/>
      <c r="BW985" s="51"/>
      <c r="BX985" s="51"/>
      <c r="BY985" s="51"/>
      <c r="BZ985" s="51"/>
      <c r="CA985" s="51"/>
      <c r="CB985" s="51"/>
      <c r="CC985" s="51"/>
      <c r="CD985" s="51"/>
    </row>
    <row r="986" spans="1:82" s="50" customFormat="1">
      <c r="A986" s="45"/>
      <c r="B986" s="49"/>
      <c r="C986" s="84"/>
      <c r="D986" s="76"/>
      <c r="F986" s="48"/>
      <c r="G986" s="47"/>
      <c r="H986" s="55"/>
      <c r="I986" s="55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  <c r="BC986" s="51"/>
      <c r="BD986" s="51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/>
      <c r="BO986" s="51"/>
      <c r="BP986" s="51"/>
      <c r="BQ986" s="51"/>
      <c r="BR986" s="51"/>
      <c r="BS986" s="51"/>
      <c r="BT986" s="51"/>
      <c r="BU986" s="51"/>
      <c r="BV986" s="51"/>
      <c r="BW986" s="51"/>
      <c r="BX986" s="51"/>
      <c r="BY986" s="51"/>
      <c r="BZ986" s="51"/>
      <c r="CA986" s="51"/>
      <c r="CB986" s="51"/>
      <c r="CC986" s="51"/>
      <c r="CD986" s="51"/>
    </row>
    <row r="987" spans="1:82" s="50" customFormat="1">
      <c r="A987" s="45"/>
      <c r="B987" s="49"/>
      <c r="C987" s="84"/>
      <c r="D987" s="76"/>
      <c r="F987" s="48"/>
      <c r="G987" s="47"/>
      <c r="H987" s="55"/>
      <c r="I987" s="55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  <c r="BC987" s="51"/>
      <c r="BD987" s="51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/>
      <c r="BO987" s="51"/>
      <c r="BP987" s="51"/>
      <c r="BQ987" s="51"/>
      <c r="BR987" s="51"/>
      <c r="BS987" s="51"/>
      <c r="BT987" s="51"/>
      <c r="BU987" s="51"/>
      <c r="BV987" s="51"/>
      <c r="BW987" s="51"/>
      <c r="BX987" s="51"/>
      <c r="BY987" s="51"/>
      <c r="BZ987" s="51"/>
      <c r="CA987" s="51"/>
      <c r="CB987" s="51"/>
      <c r="CC987" s="51"/>
      <c r="CD987" s="51"/>
    </row>
    <row r="988" spans="1:82" s="50" customFormat="1">
      <c r="A988" s="45"/>
      <c r="B988" s="49"/>
      <c r="C988" s="84"/>
      <c r="D988" s="76"/>
      <c r="F988" s="48"/>
      <c r="G988" s="47"/>
      <c r="H988" s="55"/>
      <c r="I988" s="55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  <c r="BD988" s="51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/>
      <c r="BO988" s="51"/>
      <c r="BP988" s="51"/>
      <c r="BQ988" s="51"/>
      <c r="BR988" s="51"/>
      <c r="BS988" s="51"/>
      <c r="BT988" s="51"/>
      <c r="BU988" s="51"/>
      <c r="BV988" s="51"/>
      <c r="BW988" s="51"/>
      <c r="BX988" s="51"/>
      <c r="BY988" s="51"/>
      <c r="BZ988" s="51"/>
      <c r="CA988" s="51"/>
      <c r="CB988" s="51"/>
      <c r="CC988" s="51"/>
      <c r="CD988" s="51"/>
    </row>
    <row r="989" spans="1:82" s="50" customFormat="1">
      <c r="A989" s="45"/>
      <c r="B989" s="49"/>
      <c r="C989" s="84"/>
      <c r="D989" s="76"/>
      <c r="F989" s="48"/>
      <c r="G989" s="47"/>
      <c r="H989" s="55"/>
      <c r="I989" s="55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/>
      <c r="BO989" s="51"/>
      <c r="BP989" s="51"/>
      <c r="BQ989" s="51"/>
      <c r="BR989" s="51"/>
      <c r="BS989" s="51"/>
      <c r="BT989" s="51"/>
      <c r="BU989" s="51"/>
      <c r="BV989" s="51"/>
      <c r="BW989" s="51"/>
      <c r="BX989" s="51"/>
      <c r="BY989" s="51"/>
      <c r="BZ989" s="51"/>
      <c r="CA989" s="51"/>
      <c r="CB989" s="51"/>
      <c r="CC989" s="51"/>
      <c r="CD989" s="51"/>
    </row>
    <row r="990" spans="1:82" s="50" customFormat="1">
      <c r="A990" s="45"/>
      <c r="B990" s="49"/>
      <c r="C990" s="84"/>
      <c r="D990" s="76"/>
      <c r="F990" s="48"/>
      <c r="G990" s="47"/>
      <c r="H990" s="55"/>
      <c r="I990" s="55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/>
      <c r="AZ990" s="51"/>
      <c r="BA990" s="51"/>
      <c r="BB990" s="51"/>
      <c r="BC990" s="51"/>
      <c r="BD990" s="51"/>
      <c r="BE990" s="51"/>
      <c r="BF990" s="51"/>
      <c r="BG990" s="51"/>
      <c r="BH990" s="51"/>
      <c r="BI990" s="51"/>
      <c r="BJ990" s="51"/>
      <c r="BK990" s="51"/>
      <c r="BL990" s="51"/>
      <c r="BM990" s="51"/>
      <c r="BN990" s="51"/>
      <c r="BO990" s="51"/>
      <c r="BP990" s="51"/>
      <c r="BQ990" s="51"/>
      <c r="BR990" s="51"/>
      <c r="BS990" s="51"/>
      <c r="BT990" s="51"/>
      <c r="BU990" s="51"/>
      <c r="BV990" s="51"/>
      <c r="BW990" s="51"/>
      <c r="BX990" s="51"/>
      <c r="BY990" s="51"/>
      <c r="BZ990" s="51"/>
      <c r="CA990" s="51"/>
      <c r="CB990" s="51"/>
      <c r="CC990" s="51"/>
      <c r="CD990" s="51"/>
    </row>
    <row r="991" spans="1:82" s="50" customFormat="1">
      <c r="A991" s="45"/>
      <c r="B991" s="49"/>
      <c r="C991" s="84"/>
      <c r="D991" s="76"/>
      <c r="F991" s="48"/>
      <c r="G991" s="47"/>
      <c r="H991" s="55"/>
      <c r="I991" s="55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  <c r="BC991" s="51"/>
      <c r="BD991" s="51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/>
      <c r="BO991" s="51"/>
      <c r="BP991" s="51"/>
      <c r="BQ991" s="51"/>
      <c r="BR991" s="51"/>
      <c r="BS991" s="51"/>
      <c r="BT991" s="51"/>
      <c r="BU991" s="51"/>
      <c r="BV991" s="51"/>
      <c r="BW991" s="51"/>
      <c r="BX991" s="51"/>
      <c r="BY991" s="51"/>
      <c r="BZ991" s="51"/>
      <c r="CA991" s="51"/>
      <c r="CB991" s="51"/>
      <c r="CC991" s="51"/>
      <c r="CD991" s="51"/>
    </row>
    <row r="992" spans="1:82" s="50" customFormat="1">
      <c r="A992" s="45"/>
      <c r="B992" s="49"/>
      <c r="C992" s="84"/>
      <c r="D992" s="76"/>
      <c r="F992" s="48"/>
      <c r="G992" s="47"/>
      <c r="H992" s="55"/>
      <c r="I992" s="55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  <c r="BC992" s="51"/>
      <c r="BD992" s="51"/>
      <c r="BE992" s="51"/>
      <c r="BF992" s="51"/>
      <c r="BG992" s="51"/>
      <c r="BH992" s="51"/>
      <c r="BI992" s="51"/>
      <c r="BJ992" s="51"/>
      <c r="BK992" s="51"/>
      <c r="BL992" s="51"/>
      <c r="BM992" s="51"/>
      <c r="BN992" s="51"/>
      <c r="BO992" s="51"/>
      <c r="BP992" s="51"/>
      <c r="BQ992" s="51"/>
      <c r="BR992" s="51"/>
      <c r="BS992" s="51"/>
      <c r="BT992" s="51"/>
      <c r="BU992" s="51"/>
      <c r="BV992" s="51"/>
      <c r="BW992" s="51"/>
      <c r="BX992" s="51"/>
      <c r="BY992" s="51"/>
      <c r="BZ992" s="51"/>
      <c r="CA992" s="51"/>
      <c r="CB992" s="51"/>
      <c r="CC992" s="51"/>
      <c r="CD992" s="51"/>
    </row>
    <row r="993" spans="1:82" s="50" customFormat="1">
      <c r="A993" s="45"/>
      <c r="B993" s="49"/>
      <c r="C993" s="84"/>
      <c r="D993" s="76"/>
      <c r="F993" s="48"/>
      <c r="G993" s="47"/>
      <c r="H993" s="55"/>
      <c r="I993" s="55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  <c r="BA993" s="51"/>
      <c r="BB993" s="51"/>
      <c r="BC993" s="51"/>
      <c r="BD993" s="51"/>
      <c r="BE993" s="51"/>
      <c r="BF993" s="51"/>
      <c r="BG993" s="51"/>
      <c r="BH993" s="51"/>
      <c r="BI993" s="51"/>
      <c r="BJ993" s="51"/>
      <c r="BK993" s="51"/>
      <c r="BL993" s="51"/>
      <c r="BM993" s="51"/>
      <c r="BN993" s="51"/>
      <c r="BO993" s="51"/>
      <c r="BP993" s="51"/>
      <c r="BQ993" s="51"/>
      <c r="BR993" s="51"/>
      <c r="BS993" s="51"/>
      <c r="BT993" s="51"/>
      <c r="BU993" s="51"/>
      <c r="BV993" s="51"/>
      <c r="BW993" s="51"/>
      <c r="BX993" s="51"/>
      <c r="BY993" s="51"/>
      <c r="BZ993" s="51"/>
      <c r="CA993" s="51"/>
      <c r="CB993" s="51"/>
      <c r="CC993" s="51"/>
      <c r="CD993" s="51"/>
    </row>
    <row r="994" spans="1:82" s="50" customFormat="1">
      <c r="A994" s="45"/>
      <c r="B994" s="49"/>
      <c r="C994" s="84"/>
      <c r="D994" s="76"/>
      <c r="F994" s="48"/>
      <c r="G994" s="47"/>
      <c r="H994" s="55"/>
      <c r="I994" s="55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  <c r="BA994" s="51"/>
      <c r="BB994" s="51"/>
      <c r="BC994" s="51"/>
      <c r="BD994" s="51"/>
      <c r="BE994" s="51"/>
      <c r="BF994" s="51"/>
      <c r="BG994" s="51"/>
      <c r="BH994" s="51"/>
      <c r="BI994" s="51"/>
      <c r="BJ994" s="51"/>
      <c r="BK994" s="51"/>
      <c r="BL994" s="51"/>
      <c r="BM994" s="51"/>
      <c r="BN994" s="51"/>
      <c r="BO994" s="51"/>
      <c r="BP994" s="51"/>
      <c r="BQ994" s="51"/>
      <c r="BR994" s="51"/>
      <c r="BS994" s="51"/>
      <c r="BT994" s="51"/>
      <c r="BU994" s="51"/>
      <c r="BV994" s="51"/>
      <c r="BW994" s="51"/>
      <c r="BX994" s="51"/>
      <c r="BY994" s="51"/>
      <c r="BZ994" s="51"/>
      <c r="CA994" s="51"/>
      <c r="CB994" s="51"/>
      <c r="CC994" s="51"/>
      <c r="CD994" s="51"/>
    </row>
    <row r="995" spans="1:82" s="50" customFormat="1">
      <c r="A995" s="45"/>
      <c r="B995" s="49"/>
      <c r="C995" s="84"/>
      <c r="D995" s="76"/>
      <c r="F995" s="48"/>
      <c r="G995" s="47"/>
      <c r="H995" s="55"/>
      <c r="I995" s="55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  <c r="BA995" s="51"/>
      <c r="BB995" s="51"/>
      <c r="BC995" s="51"/>
      <c r="BD995" s="51"/>
      <c r="BE995" s="51"/>
      <c r="BF995" s="51"/>
      <c r="BG995" s="51"/>
      <c r="BH995" s="51"/>
      <c r="BI995" s="51"/>
      <c r="BJ995" s="51"/>
      <c r="BK995" s="51"/>
      <c r="BL995" s="51"/>
      <c r="BM995" s="51"/>
      <c r="BN995" s="51"/>
      <c r="BO995" s="51"/>
      <c r="BP995" s="51"/>
      <c r="BQ995" s="51"/>
      <c r="BR995" s="51"/>
      <c r="BS995" s="51"/>
      <c r="BT995" s="51"/>
      <c r="BU995" s="51"/>
      <c r="BV995" s="51"/>
      <c r="BW995" s="51"/>
      <c r="BX995" s="51"/>
      <c r="BY995" s="51"/>
      <c r="BZ995" s="51"/>
      <c r="CA995" s="51"/>
      <c r="CB995" s="51"/>
      <c r="CC995" s="51"/>
      <c r="CD995" s="51"/>
    </row>
    <row r="996" spans="1:82" s="50" customFormat="1">
      <c r="A996" s="45"/>
      <c r="B996" s="49"/>
      <c r="C996" s="84"/>
      <c r="D996" s="76"/>
      <c r="F996" s="48"/>
      <c r="G996" s="47"/>
      <c r="H996" s="55"/>
      <c r="I996" s="55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51"/>
      <c r="BC996" s="51"/>
      <c r="BD996" s="51"/>
      <c r="BE996" s="51"/>
      <c r="BF996" s="51"/>
      <c r="BG996" s="51"/>
      <c r="BH996" s="51"/>
      <c r="BI996" s="51"/>
      <c r="BJ996" s="51"/>
      <c r="BK996" s="51"/>
      <c r="BL996" s="51"/>
      <c r="BM996" s="51"/>
      <c r="BN996" s="51"/>
      <c r="BO996" s="51"/>
      <c r="BP996" s="51"/>
      <c r="BQ996" s="51"/>
      <c r="BR996" s="51"/>
      <c r="BS996" s="51"/>
      <c r="BT996" s="51"/>
      <c r="BU996" s="51"/>
      <c r="BV996" s="51"/>
      <c r="BW996" s="51"/>
      <c r="BX996" s="51"/>
      <c r="BY996" s="51"/>
      <c r="BZ996" s="51"/>
      <c r="CA996" s="51"/>
      <c r="CB996" s="51"/>
      <c r="CC996" s="51"/>
      <c r="CD996" s="51"/>
    </row>
    <row r="997" spans="1:82" s="50" customFormat="1">
      <c r="A997" s="45"/>
      <c r="B997" s="49"/>
      <c r="C997" s="84"/>
      <c r="D997" s="76"/>
      <c r="F997" s="48"/>
      <c r="G997" s="47"/>
      <c r="H997" s="55"/>
      <c r="I997" s="55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/>
      <c r="AZ997" s="51"/>
      <c r="BA997" s="51"/>
      <c r="BB997" s="51"/>
      <c r="BC997" s="51"/>
      <c r="BD997" s="51"/>
      <c r="BE997" s="51"/>
      <c r="BF997" s="51"/>
      <c r="BG997" s="51"/>
      <c r="BH997" s="51"/>
      <c r="BI997" s="51"/>
      <c r="BJ997" s="51"/>
      <c r="BK997" s="51"/>
      <c r="BL997" s="51"/>
      <c r="BM997" s="51"/>
      <c r="BN997" s="51"/>
      <c r="BO997" s="51"/>
      <c r="BP997" s="51"/>
      <c r="BQ997" s="51"/>
      <c r="BR997" s="51"/>
      <c r="BS997" s="51"/>
      <c r="BT997" s="51"/>
      <c r="BU997" s="51"/>
      <c r="BV997" s="51"/>
      <c r="BW997" s="51"/>
      <c r="BX997" s="51"/>
      <c r="BY997" s="51"/>
      <c r="BZ997" s="51"/>
      <c r="CA997" s="51"/>
      <c r="CB997" s="51"/>
      <c r="CC997" s="51"/>
      <c r="CD997" s="51"/>
    </row>
    <row r="998" spans="1:82" s="50" customFormat="1">
      <c r="A998" s="45"/>
      <c r="B998" s="49"/>
      <c r="C998" s="84"/>
      <c r="D998" s="76"/>
      <c r="F998" s="48"/>
      <c r="G998" s="47"/>
      <c r="H998" s="55"/>
      <c r="I998" s="55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/>
      <c r="AZ998" s="51"/>
      <c r="BA998" s="51"/>
      <c r="BB998" s="51"/>
      <c r="BC998" s="51"/>
      <c r="BD998" s="51"/>
      <c r="BE998" s="51"/>
      <c r="BF998" s="51"/>
      <c r="BG998" s="51"/>
      <c r="BH998" s="51"/>
      <c r="BI998" s="51"/>
      <c r="BJ998" s="51"/>
      <c r="BK998" s="51"/>
      <c r="BL998" s="51"/>
      <c r="BM998" s="51"/>
      <c r="BN998" s="51"/>
      <c r="BO998" s="51"/>
      <c r="BP998" s="51"/>
      <c r="BQ998" s="51"/>
      <c r="BR998" s="51"/>
      <c r="BS998" s="51"/>
      <c r="BT998" s="51"/>
      <c r="BU998" s="51"/>
      <c r="BV998" s="51"/>
      <c r="BW998" s="51"/>
      <c r="BX998" s="51"/>
      <c r="BY998" s="51"/>
      <c r="BZ998" s="51"/>
      <c r="CA998" s="51"/>
      <c r="CB998" s="51"/>
      <c r="CC998" s="51"/>
      <c r="CD998" s="51"/>
    </row>
    <row r="999" spans="1:82" s="50" customFormat="1">
      <c r="A999" s="45"/>
      <c r="B999" s="49"/>
      <c r="C999" s="84"/>
      <c r="D999" s="76"/>
      <c r="F999" s="48"/>
      <c r="G999" s="47"/>
      <c r="H999" s="55"/>
      <c r="I999" s="55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/>
      <c r="AZ999" s="51"/>
      <c r="BA999" s="51"/>
      <c r="BB999" s="51"/>
      <c r="BC999" s="51"/>
      <c r="BD999" s="51"/>
      <c r="BE999" s="51"/>
      <c r="BF999" s="51"/>
      <c r="BG999" s="51"/>
      <c r="BH999" s="51"/>
      <c r="BI999" s="51"/>
      <c r="BJ999" s="51"/>
      <c r="BK999" s="51"/>
      <c r="BL999" s="51"/>
      <c r="BM999" s="51"/>
      <c r="BN999" s="51"/>
      <c r="BO999" s="51"/>
      <c r="BP999" s="51"/>
      <c r="BQ999" s="51"/>
      <c r="BR999" s="51"/>
      <c r="BS999" s="51"/>
      <c r="BT999" s="51"/>
      <c r="BU999" s="51"/>
      <c r="BV999" s="51"/>
      <c r="BW999" s="51"/>
      <c r="BX999" s="51"/>
      <c r="BY999" s="51"/>
      <c r="BZ999" s="51"/>
      <c r="CA999" s="51"/>
      <c r="CB999" s="51"/>
      <c r="CC999" s="51"/>
      <c r="CD999" s="51"/>
    </row>
    <row r="1000" spans="1:82" s="50" customFormat="1">
      <c r="A1000" s="45"/>
      <c r="B1000" s="49"/>
      <c r="C1000" s="84"/>
      <c r="D1000" s="76"/>
      <c r="F1000" s="48"/>
      <c r="G1000" s="47"/>
      <c r="H1000" s="55"/>
      <c r="I1000" s="55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  <c r="BA1000" s="51"/>
      <c r="BB1000" s="51"/>
      <c r="BC1000" s="51"/>
      <c r="BD1000" s="51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/>
      <c r="BO1000" s="51"/>
      <c r="BP1000" s="51"/>
      <c r="BQ1000" s="51"/>
      <c r="BR1000" s="51"/>
      <c r="BS1000" s="51"/>
      <c r="BT1000" s="51"/>
      <c r="BU1000" s="51"/>
      <c r="BV1000" s="51"/>
      <c r="BW1000" s="51"/>
      <c r="BX1000" s="51"/>
      <c r="BY1000" s="51"/>
      <c r="BZ1000" s="51"/>
      <c r="CA1000" s="51"/>
      <c r="CB1000" s="51"/>
      <c r="CC1000" s="51"/>
      <c r="CD1000" s="51"/>
    </row>
    <row r="1001" spans="1:82" s="50" customFormat="1">
      <c r="A1001" s="45"/>
      <c r="B1001" s="49"/>
      <c r="C1001" s="84"/>
      <c r="D1001" s="76"/>
      <c r="F1001" s="48"/>
      <c r="G1001" s="47"/>
      <c r="H1001" s="55"/>
      <c r="I1001" s="55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  <c r="BE1001" s="51"/>
      <c r="BF1001" s="51"/>
      <c r="BG1001" s="51"/>
      <c r="BH1001" s="51"/>
      <c r="BI1001" s="51"/>
      <c r="BJ1001" s="51"/>
      <c r="BK1001" s="51"/>
      <c r="BL1001" s="51"/>
      <c r="BM1001" s="51"/>
      <c r="BN1001" s="51"/>
      <c r="BO1001" s="51"/>
      <c r="BP1001" s="51"/>
      <c r="BQ1001" s="51"/>
      <c r="BR1001" s="51"/>
      <c r="BS1001" s="51"/>
      <c r="BT1001" s="51"/>
      <c r="BU1001" s="51"/>
      <c r="BV1001" s="51"/>
      <c r="BW1001" s="51"/>
      <c r="BX1001" s="51"/>
      <c r="BY1001" s="51"/>
      <c r="BZ1001" s="51"/>
      <c r="CA1001" s="51"/>
      <c r="CB1001" s="51"/>
      <c r="CC1001" s="51"/>
      <c r="CD1001" s="51"/>
    </row>
    <row r="1002" spans="1:82" s="50" customFormat="1">
      <c r="A1002" s="45"/>
      <c r="B1002" s="49"/>
      <c r="C1002" s="84"/>
      <c r="D1002" s="76"/>
      <c r="F1002" s="48"/>
      <c r="G1002" s="47"/>
      <c r="H1002" s="55"/>
      <c r="I1002" s="55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  <c r="BA1002" s="51"/>
      <c r="BB1002" s="51"/>
      <c r="BC1002" s="51"/>
      <c r="BD1002" s="51"/>
      <c r="BE1002" s="51"/>
      <c r="BF1002" s="51"/>
      <c r="BG1002" s="51"/>
      <c r="BH1002" s="51"/>
      <c r="BI1002" s="51"/>
      <c r="BJ1002" s="51"/>
      <c r="BK1002" s="51"/>
      <c r="BL1002" s="51"/>
      <c r="BM1002" s="51"/>
      <c r="BN1002" s="51"/>
      <c r="BO1002" s="51"/>
      <c r="BP1002" s="51"/>
      <c r="BQ1002" s="51"/>
      <c r="BR1002" s="51"/>
      <c r="BS1002" s="51"/>
      <c r="BT1002" s="51"/>
      <c r="BU1002" s="51"/>
      <c r="BV1002" s="51"/>
      <c r="BW1002" s="51"/>
      <c r="BX1002" s="51"/>
      <c r="BY1002" s="51"/>
      <c r="BZ1002" s="51"/>
      <c r="CA1002" s="51"/>
      <c r="CB1002" s="51"/>
      <c r="CC1002" s="51"/>
      <c r="CD1002" s="51"/>
    </row>
    <row r="1003" spans="1:82" s="50" customFormat="1">
      <c r="A1003" s="45"/>
      <c r="B1003" s="49"/>
      <c r="C1003" s="84"/>
      <c r="D1003" s="76"/>
      <c r="F1003" s="48"/>
      <c r="G1003" s="47"/>
      <c r="H1003" s="55"/>
      <c r="I1003" s="55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51"/>
      <c r="BC1003" s="51"/>
      <c r="BD1003" s="51"/>
      <c r="BE1003" s="51"/>
      <c r="BF1003" s="51"/>
      <c r="BG1003" s="51"/>
      <c r="BH1003" s="51"/>
      <c r="BI1003" s="51"/>
      <c r="BJ1003" s="51"/>
      <c r="BK1003" s="51"/>
      <c r="BL1003" s="51"/>
      <c r="BM1003" s="51"/>
      <c r="BN1003" s="51"/>
      <c r="BO1003" s="51"/>
      <c r="BP1003" s="51"/>
      <c r="BQ1003" s="51"/>
      <c r="BR1003" s="51"/>
      <c r="BS1003" s="51"/>
      <c r="BT1003" s="51"/>
      <c r="BU1003" s="51"/>
      <c r="BV1003" s="51"/>
      <c r="BW1003" s="51"/>
      <c r="BX1003" s="51"/>
      <c r="BY1003" s="51"/>
      <c r="BZ1003" s="51"/>
      <c r="CA1003" s="51"/>
      <c r="CB1003" s="51"/>
      <c r="CC1003" s="51"/>
      <c r="CD1003" s="51"/>
    </row>
    <row r="1004" spans="1:82" s="50" customFormat="1">
      <c r="A1004" s="45"/>
      <c r="B1004" s="49"/>
      <c r="C1004" s="84"/>
      <c r="D1004" s="76"/>
      <c r="F1004" s="48"/>
      <c r="G1004" s="47"/>
      <c r="H1004" s="55"/>
      <c r="I1004" s="55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/>
      <c r="BB1004" s="51"/>
      <c r="BC1004" s="51"/>
      <c r="BD1004" s="51"/>
      <c r="BE1004" s="51"/>
      <c r="BF1004" s="51"/>
      <c r="BG1004" s="51"/>
      <c r="BH1004" s="51"/>
      <c r="BI1004" s="51"/>
      <c r="BJ1004" s="51"/>
      <c r="BK1004" s="51"/>
      <c r="BL1004" s="51"/>
      <c r="BM1004" s="51"/>
      <c r="BN1004" s="51"/>
      <c r="BO1004" s="51"/>
      <c r="BP1004" s="51"/>
      <c r="BQ1004" s="51"/>
      <c r="BR1004" s="51"/>
      <c r="BS1004" s="51"/>
      <c r="BT1004" s="51"/>
      <c r="BU1004" s="51"/>
      <c r="BV1004" s="51"/>
      <c r="BW1004" s="51"/>
      <c r="BX1004" s="51"/>
      <c r="BY1004" s="51"/>
      <c r="BZ1004" s="51"/>
      <c r="CA1004" s="51"/>
      <c r="CB1004" s="51"/>
      <c r="CC1004" s="51"/>
      <c r="CD1004" s="51"/>
    </row>
    <row r="1005" spans="1:82" s="50" customFormat="1">
      <c r="A1005" s="45"/>
      <c r="B1005" s="49"/>
      <c r="C1005" s="84"/>
      <c r="D1005" s="76"/>
      <c r="F1005" s="48"/>
      <c r="G1005" s="47"/>
      <c r="H1005" s="55"/>
      <c r="I1005" s="55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1"/>
      <c r="AX1005" s="51"/>
      <c r="AY1005" s="51"/>
      <c r="AZ1005" s="51"/>
      <c r="BA1005" s="51"/>
      <c r="BB1005" s="51"/>
      <c r="BC1005" s="51"/>
      <c r="BD1005" s="51"/>
      <c r="BE1005" s="51"/>
      <c r="BF1005" s="51"/>
      <c r="BG1005" s="51"/>
      <c r="BH1005" s="51"/>
      <c r="BI1005" s="51"/>
      <c r="BJ1005" s="51"/>
      <c r="BK1005" s="51"/>
      <c r="BL1005" s="51"/>
      <c r="BM1005" s="51"/>
      <c r="BN1005" s="51"/>
      <c r="BO1005" s="51"/>
      <c r="BP1005" s="51"/>
      <c r="BQ1005" s="51"/>
      <c r="BR1005" s="51"/>
      <c r="BS1005" s="51"/>
      <c r="BT1005" s="51"/>
      <c r="BU1005" s="51"/>
      <c r="BV1005" s="51"/>
      <c r="BW1005" s="51"/>
      <c r="BX1005" s="51"/>
      <c r="BY1005" s="51"/>
      <c r="BZ1005" s="51"/>
      <c r="CA1005" s="51"/>
      <c r="CB1005" s="51"/>
      <c r="CC1005" s="51"/>
      <c r="CD1005" s="51"/>
    </row>
    <row r="1006" spans="1:82" s="50" customFormat="1">
      <c r="A1006" s="45"/>
      <c r="B1006" s="49"/>
      <c r="C1006" s="84"/>
      <c r="D1006" s="76"/>
      <c r="F1006" s="48"/>
      <c r="G1006" s="47"/>
      <c r="H1006" s="55"/>
      <c r="I1006" s="55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1"/>
      <c r="AX1006" s="51"/>
      <c r="AY1006" s="51"/>
      <c r="AZ1006" s="51"/>
      <c r="BA1006" s="51"/>
      <c r="BB1006" s="51"/>
      <c r="BC1006" s="51"/>
      <c r="BD1006" s="51"/>
      <c r="BE1006" s="51"/>
      <c r="BF1006" s="51"/>
      <c r="BG1006" s="51"/>
      <c r="BH1006" s="51"/>
      <c r="BI1006" s="51"/>
      <c r="BJ1006" s="51"/>
      <c r="BK1006" s="51"/>
      <c r="BL1006" s="51"/>
      <c r="BM1006" s="51"/>
      <c r="BN1006" s="51"/>
      <c r="BO1006" s="51"/>
      <c r="BP1006" s="51"/>
      <c r="BQ1006" s="51"/>
      <c r="BR1006" s="51"/>
      <c r="BS1006" s="51"/>
      <c r="BT1006" s="51"/>
      <c r="BU1006" s="51"/>
      <c r="BV1006" s="51"/>
      <c r="BW1006" s="51"/>
      <c r="BX1006" s="51"/>
      <c r="BY1006" s="51"/>
      <c r="BZ1006" s="51"/>
      <c r="CA1006" s="51"/>
      <c r="CB1006" s="51"/>
      <c r="CC1006" s="51"/>
      <c r="CD1006" s="51"/>
    </row>
    <row r="1007" spans="1:82" s="50" customFormat="1">
      <c r="A1007" s="45"/>
      <c r="B1007" s="49"/>
      <c r="C1007" s="84"/>
      <c r="D1007" s="76"/>
      <c r="F1007" s="48"/>
      <c r="G1007" s="47"/>
      <c r="H1007" s="55"/>
      <c r="I1007" s="55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  <c r="BE1007" s="51"/>
      <c r="BF1007" s="51"/>
      <c r="BG1007" s="51"/>
      <c r="BH1007" s="51"/>
      <c r="BI1007" s="51"/>
      <c r="BJ1007" s="51"/>
      <c r="BK1007" s="51"/>
      <c r="BL1007" s="51"/>
      <c r="BM1007" s="51"/>
      <c r="BN1007" s="51"/>
      <c r="BO1007" s="51"/>
      <c r="BP1007" s="51"/>
      <c r="BQ1007" s="51"/>
      <c r="BR1007" s="51"/>
      <c r="BS1007" s="51"/>
      <c r="BT1007" s="51"/>
      <c r="BU1007" s="51"/>
      <c r="BV1007" s="51"/>
      <c r="BW1007" s="51"/>
      <c r="BX1007" s="51"/>
      <c r="BY1007" s="51"/>
      <c r="BZ1007" s="51"/>
      <c r="CA1007" s="51"/>
      <c r="CB1007" s="51"/>
      <c r="CC1007" s="51"/>
      <c r="CD1007" s="51"/>
    </row>
    <row r="1008" spans="1:82" s="50" customFormat="1">
      <c r="A1008" s="45"/>
      <c r="B1008" s="49"/>
      <c r="C1008" s="84"/>
      <c r="D1008" s="76"/>
      <c r="F1008" s="48"/>
      <c r="G1008" s="47"/>
      <c r="H1008" s="55"/>
      <c r="I1008" s="55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/>
      <c r="AZ1008" s="51"/>
      <c r="BA1008" s="51"/>
      <c r="BB1008" s="51"/>
      <c r="BC1008" s="51"/>
      <c r="BD1008" s="51"/>
      <c r="BE1008" s="51"/>
      <c r="BF1008" s="51"/>
      <c r="BG1008" s="51"/>
      <c r="BH1008" s="51"/>
      <c r="BI1008" s="51"/>
      <c r="BJ1008" s="51"/>
      <c r="BK1008" s="51"/>
      <c r="BL1008" s="51"/>
      <c r="BM1008" s="51"/>
      <c r="BN1008" s="51"/>
      <c r="BO1008" s="51"/>
      <c r="BP1008" s="51"/>
      <c r="BQ1008" s="51"/>
      <c r="BR1008" s="51"/>
      <c r="BS1008" s="51"/>
      <c r="BT1008" s="51"/>
      <c r="BU1008" s="51"/>
      <c r="BV1008" s="51"/>
      <c r="BW1008" s="51"/>
      <c r="BX1008" s="51"/>
      <c r="BY1008" s="51"/>
      <c r="BZ1008" s="51"/>
      <c r="CA1008" s="51"/>
      <c r="CB1008" s="51"/>
      <c r="CC1008" s="51"/>
      <c r="CD1008" s="51"/>
    </row>
    <row r="1009" spans="1:82" s="50" customFormat="1">
      <c r="A1009" s="45"/>
      <c r="B1009" s="49"/>
      <c r="C1009" s="84"/>
      <c r="D1009" s="76"/>
      <c r="F1009" s="48"/>
      <c r="G1009" s="47"/>
      <c r="H1009" s="55"/>
      <c r="I1009" s="55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  <c r="BC1009" s="51"/>
      <c r="BD1009" s="51"/>
      <c r="BE1009" s="51"/>
      <c r="BF1009" s="51"/>
      <c r="BG1009" s="51"/>
      <c r="BH1009" s="51"/>
      <c r="BI1009" s="51"/>
      <c r="BJ1009" s="51"/>
      <c r="BK1009" s="51"/>
      <c r="BL1009" s="51"/>
      <c r="BM1009" s="51"/>
      <c r="BN1009" s="51"/>
      <c r="BO1009" s="51"/>
      <c r="BP1009" s="51"/>
      <c r="BQ1009" s="51"/>
      <c r="BR1009" s="51"/>
      <c r="BS1009" s="51"/>
      <c r="BT1009" s="51"/>
      <c r="BU1009" s="51"/>
      <c r="BV1009" s="51"/>
      <c r="BW1009" s="51"/>
      <c r="BX1009" s="51"/>
      <c r="BY1009" s="51"/>
      <c r="BZ1009" s="51"/>
      <c r="CA1009" s="51"/>
      <c r="CB1009" s="51"/>
      <c r="CC1009" s="51"/>
      <c r="CD1009" s="51"/>
    </row>
    <row r="1010" spans="1:82" s="50" customFormat="1">
      <c r="A1010" s="45"/>
      <c r="B1010" s="49"/>
      <c r="C1010" s="84"/>
      <c r="D1010" s="76"/>
      <c r="F1010" s="48"/>
      <c r="G1010" s="47"/>
      <c r="H1010" s="55"/>
      <c r="I1010" s="55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/>
      <c r="AZ1010" s="51"/>
      <c r="BA1010" s="51"/>
      <c r="BB1010" s="51"/>
      <c r="BC1010" s="51"/>
      <c r="BD1010" s="51"/>
      <c r="BE1010" s="51"/>
      <c r="BF1010" s="51"/>
      <c r="BG1010" s="51"/>
      <c r="BH1010" s="51"/>
      <c r="BI1010" s="51"/>
      <c r="BJ1010" s="51"/>
      <c r="BK1010" s="51"/>
      <c r="BL1010" s="51"/>
      <c r="BM1010" s="51"/>
      <c r="BN1010" s="51"/>
      <c r="BO1010" s="51"/>
      <c r="BP1010" s="51"/>
      <c r="BQ1010" s="51"/>
      <c r="BR1010" s="51"/>
      <c r="BS1010" s="51"/>
      <c r="BT1010" s="51"/>
      <c r="BU1010" s="51"/>
      <c r="BV1010" s="51"/>
      <c r="BW1010" s="51"/>
      <c r="BX1010" s="51"/>
      <c r="BY1010" s="51"/>
      <c r="BZ1010" s="51"/>
      <c r="CA1010" s="51"/>
      <c r="CB1010" s="51"/>
      <c r="CC1010" s="51"/>
      <c r="CD1010" s="51"/>
    </row>
    <row r="1011" spans="1:82" s="50" customFormat="1">
      <c r="A1011" s="45"/>
      <c r="B1011" s="49"/>
      <c r="C1011" s="84"/>
      <c r="D1011" s="76"/>
      <c r="F1011" s="48"/>
      <c r="G1011" s="47"/>
      <c r="H1011" s="55"/>
      <c r="I1011" s="55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  <c r="BC1011" s="51"/>
      <c r="BD1011" s="51"/>
      <c r="BE1011" s="51"/>
      <c r="BF1011" s="51"/>
      <c r="BG1011" s="51"/>
      <c r="BH1011" s="51"/>
      <c r="BI1011" s="51"/>
      <c r="BJ1011" s="51"/>
      <c r="BK1011" s="51"/>
      <c r="BL1011" s="51"/>
      <c r="BM1011" s="51"/>
      <c r="BN1011" s="51"/>
      <c r="BO1011" s="51"/>
      <c r="BP1011" s="51"/>
      <c r="BQ1011" s="51"/>
      <c r="BR1011" s="51"/>
      <c r="BS1011" s="51"/>
      <c r="BT1011" s="51"/>
      <c r="BU1011" s="51"/>
      <c r="BV1011" s="51"/>
      <c r="BW1011" s="51"/>
      <c r="BX1011" s="51"/>
      <c r="BY1011" s="51"/>
      <c r="BZ1011" s="51"/>
      <c r="CA1011" s="51"/>
      <c r="CB1011" s="51"/>
      <c r="CC1011" s="51"/>
      <c r="CD1011" s="51"/>
    </row>
    <row r="1012" spans="1:82" s="50" customFormat="1">
      <c r="A1012" s="45"/>
      <c r="B1012" s="49"/>
      <c r="C1012" s="84"/>
      <c r="D1012" s="76"/>
      <c r="F1012" s="48"/>
      <c r="G1012" s="47"/>
      <c r="H1012" s="55"/>
      <c r="I1012" s="55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/>
      <c r="BB1012" s="51"/>
      <c r="BC1012" s="51"/>
      <c r="BD1012" s="51"/>
      <c r="BE1012" s="51"/>
      <c r="BF1012" s="51"/>
      <c r="BG1012" s="51"/>
      <c r="BH1012" s="51"/>
      <c r="BI1012" s="51"/>
      <c r="BJ1012" s="51"/>
      <c r="BK1012" s="51"/>
      <c r="BL1012" s="51"/>
      <c r="BM1012" s="51"/>
      <c r="BN1012" s="51"/>
      <c r="BO1012" s="51"/>
      <c r="BP1012" s="51"/>
      <c r="BQ1012" s="51"/>
      <c r="BR1012" s="51"/>
      <c r="BS1012" s="51"/>
      <c r="BT1012" s="51"/>
      <c r="BU1012" s="51"/>
      <c r="BV1012" s="51"/>
      <c r="BW1012" s="51"/>
      <c r="BX1012" s="51"/>
      <c r="BY1012" s="51"/>
      <c r="BZ1012" s="51"/>
      <c r="CA1012" s="51"/>
      <c r="CB1012" s="51"/>
      <c r="CC1012" s="51"/>
      <c r="CD1012" s="51"/>
    </row>
    <row r="1013" spans="1:82" s="50" customFormat="1">
      <c r="A1013" s="45"/>
      <c r="B1013" s="49"/>
      <c r="C1013" s="84"/>
      <c r="D1013" s="76"/>
      <c r="F1013" s="48"/>
      <c r="G1013" s="47"/>
      <c r="H1013" s="55"/>
      <c r="I1013" s="55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  <c r="BE1013" s="51"/>
      <c r="BF1013" s="51"/>
      <c r="BG1013" s="51"/>
      <c r="BH1013" s="51"/>
      <c r="BI1013" s="51"/>
      <c r="BJ1013" s="51"/>
      <c r="BK1013" s="51"/>
      <c r="BL1013" s="51"/>
      <c r="BM1013" s="51"/>
      <c r="BN1013" s="51"/>
      <c r="BO1013" s="51"/>
      <c r="BP1013" s="51"/>
      <c r="BQ1013" s="51"/>
      <c r="BR1013" s="51"/>
      <c r="BS1013" s="51"/>
      <c r="BT1013" s="51"/>
      <c r="BU1013" s="51"/>
      <c r="BV1013" s="51"/>
      <c r="BW1013" s="51"/>
      <c r="BX1013" s="51"/>
      <c r="BY1013" s="51"/>
      <c r="BZ1013" s="51"/>
      <c r="CA1013" s="51"/>
      <c r="CB1013" s="51"/>
      <c r="CC1013" s="51"/>
      <c r="CD1013" s="51"/>
    </row>
    <row r="1014" spans="1:82" s="50" customFormat="1">
      <c r="A1014" s="45"/>
      <c r="B1014" s="49"/>
      <c r="C1014" s="84"/>
      <c r="D1014" s="76"/>
      <c r="F1014" s="48"/>
      <c r="G1014" s="47"/>
      <c r="H1014" s="55"/>
      <c r="I1014" s="55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51"/>
      <c r="BC1014" s="51"/>
      <c r="BD1014" s="51"/>
      <c r="BE1014" s="51"/>
      <c r="BF1014" s="51"/>
      <c r="BG1014" s="51"/>
      <c r="BH1014" s="51"/>
      <c r="BI1014" s="51"/>
      <c r="BJ1014" s="51"/>
      <c r="BK1014" s="51"/>
      <c r="BL1014" s="51"/>
      <c r="BM1014" s="51"/>
      <c r="BN1014" s="51"/>
      <c r="BO1014" s="51"/>
      <c r="BP1014" s="51"/>
      <c r="BQ1014" s="51"/>
      <c r="BR1014" s="51"/>
      <c r="BS1014" s="51"/>
      <c r="BT1014" s="51"/>
      <c r="BU1014" s="51"/>
      <c r="BV1014" s="51"/>
      <c r="BW1014" s="51"/>
      <c r="BX1014" s="51"/>
      <c r="BY1014" s="51"/>
      <c r="BZ1014" s="51"/>
      <c r="CA1014" s="51"/>
      <c r="CB1014" s="51"/>
      <c r="CC1014" s="51"/>
      <c r="CD1014" s="51"/>
    </row>
    <row r="1015" spans="1:82" s="50" customFormat="1">
      <c r="A1015" s="45"/>
      <c r="B1015" s="49"/>
      <c r="C1015" s="84"/>
      <c r="D1015" s="76"/>
      <c r="F1015" s="48"/>
      <c r="G1015" s="47"/>
      <c r="H1015" s="55"/>
      <c r="I1015" s="55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51"/>
      <c r="BC1015" s="51"/>
      <c r="BD1015" s="51"/>
      <c r="BE1015" s="51"/>
      <c r="BF1015" s="51"/>
      <c r="BG1015" s="51"/>
      <c r="BH1015" s="51"/>
      <c r="BI1015" s="51"/>
      <c r="BJ1015" s="51"/>
      <c r="BK1015" s="51"/>
      <c r="BL1015" s="51"/>
      <c r="BM1015" s="51"/>
      <c r="BN1015" s="51"/>
      <c r="BO1015" s="51"/>
      <c r="BP1015" s="51"/>
      <c r="BQ1015" s="51"/>
      <c r="BR1015" s="51"/>
      <c r="BS1015" s="51"/>
      <c r="BT1015" s="51"/>
      <c r="BU1015" s="51"/>
      <c r="BV1015" s="51"/>
      <c r="BW1015" s="51"/>
      <c r="BX1015" s="51"/>
      <c r="BY1015" s="51"/>
      <c r="BZ1015" s="51"/>
      <c r="CA1015" s="51"/>
      <c r="CB1015" s="51"/>
      <c r="CC1015" s="51"/>
      <c r="CD1015" s="51"/>
    </row>
    <row r="1016" spans="1:82" s="50" customFormat="1">
      <c r="A1016" s="45"/>
      <c r="B1016" s="49"/>
      <c r="C1016" s="84"/>
      <c r="D1016" s="76"/>
      <c r="F1016" s="48"/>
      <c r="G1016" s="47"/>
      <c r="H1016" s="55"/>
      <c r="I1016" s="55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51"/>
      <c r="BC1016" s="51"/>
      <c r="BD1016" s="51"/>
      <c r="BE1016" s="51"/>
      <c r="BF1016" s="51"/>
      <c r="BG1016" s="51"/>
      <c r="BH1016" s="51"/>
      <c r="BI1016" s="51"/>
      <c r="BJ1016" s="51"/>
      <c r="BK1016" s="51"/>
      <c r="BL1016" s="51"/>
      <c r="BM1016" s="51"/>
      <c r="BN1016" s="51"/>
      <c r="BO1016" s="51"/>
      <c r="BP1016" s="51"/>
      <c r="BQ1016" s="51"/>
      <c r="BR1016" s="51"/>
      <c r="BS1016" s="51"/>
      <c r="BT1016" s="51"/>
      <c r="BU1016" s="51"/>
      <c r="BV1016" s="51"/>
      <c r="BW1016" s="51"/>
      <c r="BX1016" s="51"/>
      <c r="BY1016" s="51"/>
      <c r="BZ1016" s="51"/>
      <c r="CA1016" s="51"/>
      <c r="CB1016" s="51"/>
      <c r="CC1016" s="51"/>
      <c r="CD1016" s="51"/>
    </row>
    <row r="1017" spans="1:82" s="50" customFormat="1">
      <c r="A1017" s="45"/>
      <c r="B1017" s="49"/>
      <c r="C1017" s="84"/>
      <c r="D1017" s="76"/>
      <c r="F1017" s="48"/>
      <c r="G1017" s="47"/>
      <c r="H1017" s="55"/>
      <c r="I1017" s="55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51"/>
      <c r="BC1017" s="51"/>
      <c r="BD1017" s="51"/>
      <c r="BE1017" s="51"/>
      <c r="BF1017" s="51"/>
      <c r="BG1017" s="51"/>
      <c r="BH1017" s="51"/>
      <c r="BI1017" s="51"/>
      <c r="BJ1017" s="51"/>
      <c r="BK1017" s="51"/>
      <c r="BL1017" s="51"/>
      <c r="BM1017" s="51"/>
      <c r="BN1017" s="51"/>
      <c r="BO1017" s="51"/>
      <c r="BP1017" s="51"/>
      <c r="BQ1017" s="51"/>
      <c r="BR1017" s="51"/>
      <c r="BS1017" s="51"/>
      <c r="BT1017" s="51"/>
      <c r="BU1017" s="51"/>
      <c r="BV1017" s="51"/>
      <c r="BW1017" s="51"/>
      <c r="BX1017" s="51"/>
      <c r="BY1017" s="51"/>
      <c r="BZ1017" s="51"/>
      <c r="CA1017" s="51"/>
      <c r="CB1017" s="51"/>
      <c r="CC1017" s="51"/>
      <c r="CD1017" s="51"/>
    </row>
    <row r="1018" spans="1:82" s="50" customFormat="1">
      <c r="A1018" s="45"/>
      <c r="B1018" s="49"/>
      <c r="C1018" s="84"/>
      <c r="D1018" s="76"/>
      <c r="F1018" s="48"/>
      <c r="G1018" s="47"/>
      <c r="H1018" s="55"/>
      <c r="I1018" s="55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/>
      <c r="AZ1018" s="51"/>
      <c r="BA1018" s="51"/>
      <c r="BB1018" s="51"/>
      <c r="BC1018" s="51"/>
      <c r="BD1018" s="51"/>
      <c r="BE1018" s="51"/>
      <c r="BF1018" s="51"/>
      <c r="BG1018" s="51"/>
      <c r="BH1018" s="51"/>
      <c r="BI1018" s="51"/>
      <c r="BJ1018" s="51"/>
      <c r="BK1018" s="51"/>
      <c r="BL1018" s="51"/>
      <c r="BM1018" s="51"/>
      <c r="BN1018" s="51"/>
      <c r="BO1018" s="51"/>
      <c r="BP1018" s="51"/>
      <c r="BQ1018" s="51"/>
      <c r="BR1018" s="51"/>
      <c r="BS1018" s="51"/>
      <c r="BT1018" s="51"/>
      <c r="BU1018" s="51"/>
      <c r="BV1018" s="51"/>
      <c r="BW1018" s="51"/>
      <c r="BX1018" s="51"/>
      <c r="BY1018" s="51"/>
      <c r="BZ1018" s="51"/>
      <c r="CA1018" s="51"/>
      <c r="CB1018" s="51"/>
      <c r="CC1018" s="51"/>
      <c r="CD1018" s="51"/>
    </row>
    <row r="1019" spans="1:82" s="50" customFormat="1">
      <c r="A1019" s="45"/>
      <c r="B1019" s="49"/>
      <c r="C1019" s="84"/>
      <c r="D1019" s="76"/>
      <c r="F1019" s="48"/>
      <c r="G1019" s="47"/>
      <c r="H1019" s="55"/>
      <c r="I1019" s="55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1"/>
      <c r="AX1019" s="51"/>
      <c r="AY1019" s="51"/>
      <c r="AZ1019" s="51"/>
      <c r="BA1019" s="51"/>
      <c r="BB1019" s="51"/>
      <c r="BC1019" s="51"/>
      <c r="BD1019" s="51"/>
      <c r="BE1019" s="51"/>
      <c r="BF1019" s="51"/>
      <c r="BG1019" s="51"/>
      <c r="BH1019" s="51"/>
      <c r="BI1019" s="51"/>
      <c r="BJ1019" s="51"/>
      <c r="BK1019" s="51"/>
      <c r="BL1019" s="51"/>
      <c r="BM1019" s="51"/>
      <c r="BN1019" s="51"/>
      <c r="BO1019" s="51"/>
      <c r="BP1019" s="51"/>
      <c r="BQ1019" s="51"/>
      <c r="BR1019" s="51"/>
      <c r="BS1019" s="51"/>
      <c r="BT1019" s="51"/>
      <c r="BU1019" s="51"/>
      <c r="BV1019" s="51"/>
      <c r="BW1019" s="51"/>
      <c r="BX1019" s="51"/>
      <c r="BY1019" s="51"/>
      <c r="BZ1019" s="51"/>
      <c r="CA1019" s="51"/>
      <c r="CB1019" s="51"/>
      <c r="CC1019" s="51"/>
      <c r="CD1019" s="51"/>
    </row>
    <row r="1020" spans="1:82" s="50" customFormat="1">
      <c r="A1020" s="45"/>
      <c r="B1020" s="49"/>
      <c r="C1020" s="84"/>
      <c r="D1020" s="76"/>
      <c r="F1020" s="48"/>
      <c r="G1020" s="47"/>
      <c r="H1020" s="55"/>
      <c r="I1020" s="55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51"/>
      <c r="AZ1020" s="51"/>
      <c r="BA1020" s="51"/>
      <c r="BB1020" s="51"/>
      <c r="BC1020" s="51"/>
      <c r="BD1020" s="51"/>
      <c r="BE1020" s="51"/>
      <c r="BF1020" s="51"/>
      <c r="BG1020" s="51"/>
      <c r="BH1020" s="51"/>
      <c r="BI1020" s="51"/>
      <c r="BJ1020" s="51"/>
      <c r="BK1020" s="51"/>
      <c r="BL1020" s="51"/>
      <c r="BM1020" s="51"/>
      <c r="BN1020" s="51"/>
      <c r="BO1020" s="51"/>
      <c r="BP1020" s="51"/>
      <c r="BQ1020" s="51"/>
      <c r="BR1020" s="51"/>
      <c r="BS1020" s="51"/>
      <c r="BT1020" s="51"/>
      <c r="BU1020" s="51"/>
      <c r="BV1020" s="51"/>
      <c r="BW1020" s="51"/>
      <c r="BX1020" s="51"/>
      <c r="BY1020" s="51"/>
      <c r="BZ1020" s="51"/>
      <c r="CA1020" s="51"/>
      <c r="CB1020" s="51"/>
      <c r="CC1020" s="51"/>
      <c r="CD1020" s="51"/>
    </row>
    <row r="1021" spans="1:82" s="50" customFormat="1">
      <c r="A1021" s="45"/>
      <c r="B1021" s="49"/>
      <c r="C1021" s="84"/>
      <c r="D1021" s="76"/>
      <c r="F1021" s="48"/>
      <c r="G1021" s="47"/>
      <c r="H1021" s="55"/>
      <c r="I1021" s="55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51"/>
      <c r="AV1021" s="51"/>
      <c r="AW1021" s="51"/>
      <c r="AX1021" s="51"/>
      <c r="AY1021" s="51"/>
      <c r="AZ1021" s="51"/>
      <c r="BA1021" s="51"/>
      <c r="BB1021" s="51"/>
      <c r="BC1021" s="51"/>
      <c r="BD1021" s="51"/>
      <c r="BE1021" s="51"/>
      <c r="BF1021" s="51"/>
      <c r="BG1021" s="51"/>
      <c r="BH1021" s="51"/>
      <c r="BI1021" s="51"/>
      <c r="BJ1021" s="51"/>
      <c r="BK1021" s="51"/>
      <c r="BL1021" s="51"/>
      <c r="BM1021" s="51"/>
      <c r="BN1021" s="51"/>
      <c r="BO1021" s="51"/>
      <c r="BP1021" s="51"/>
      <c r="BQ1021" s="51"/>
      <c r="BR1021" s="51"/>
      <c r="BS1021" s="51"/>
      <c r="BT1021" s="51"/>
      <c r="BU1021" s="51"/>
      <c r="BV1021" s="51"/>
      <c r="BW1021" s="51"/>
      <c r="BX1021" s="51"/>
      <c r="BY1021" s="51"/>
      <c r="BZ1021" s="51"/>
      <c r="CA1021" s="51"/>
      <c r="CB1021" s="51"/>
      <c r="CC1021" s="51"/>
      <c r="CD1021" s="51"/>
    </row>
    <row r="1022" spans="1:82" s="50" customFormat="1">
      <c r="A1022" s="45"/>
      <c r="B1022" s="49"/>
      <c r="C1022" s="84"/>
      <c r="D1022" s="76"/>
      <c r="F1022" s="48"/>
      <c r="G1022" s="47"/>
      <c r="H1022" s="55"/>
      <c r="I1022" s="55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51"/>
      <c r="AZ1022" s="51"/>
      <c r="BA1022" s="51"/>
      <c r="BB1022" s="51"/>
      <c r="BC1022" s="51"/>
      <c r="BD1022" s="51"/>
      <c r="BE1022" s="51"/>
      <c r="BF1022" s="51"/>
      <c r="BG1022" s="51"/>
      <c r="BH1022" s="51"/>
      <c r="BI1022" s="51"/>
      <c r="BJ1022" s="51"/>
      <c r="BK1022" s="51"/>
      <c r="BL1022" s="51"/>
      <c r="BM1022" s="51"/>
      <c r="BN1022" s="51"/>
      <c r="BO1022" s="51"/>
      <c r="BP1022" s="51"/>
      <c r="BQ1022" s="51"/>
      <c r="BR1022" s="51"/>
      <c r="BS1022" s="51"/>
      <c r="BT1022" s="51"/>
      <c r="BU1022" s="51"/>
      <c r="BV1022" s="51"/>
      <c r="BW1022" s="51"/>
      <c r="BX1022" s="51"/>
      <c r="BY1022" s="51"/>
      <c r="BZ1022" s="51"/>
      <c r="CA1022" s="51"/>
      <c r="CB1022" s="51"/>
      <c r="CC1022" s="51"/>
      <c r="CD1022" s="51"/>
    </row>
    <row r="1023" spans="1:82" s="50" customFormat="1">
      <c r="A1023" s="45"/>
      <c r="B1023" s="49"/>
      <c r="C1023" s="84"/>
      <c r="D1023" s="76"/>
      <c r="F1023" s="48"/>
      <c r="G1023" s="47"/>
      <c r="H1023" s="55"/>
      <c r="I1023" s="55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51"/>
      <c r="AZ1023" s="51"/>
      <c r="BA1023" s="51"/>
      <c r="BB1023" s="51"/>
      <c r="BC1023" s="51"/>
      <c r="BD1023" s="51"/>
      <c r="BE1023" s="51"/>
      <c r="BF1023" s="51"/>
      <c r="BG1023" s="51"/>
      <c r="BH1023" s="51"/>
      <c r="BI1023" s="51"/>
      <c r="BJ1023" s="51"/>
      <c r="BK1023" s="51"/>
      <c r="BL1023" s="51"/>
      <c r="BM1023" s="51"/>
      <c r="BN1023" s="51"/>
      <c r="BO1023" s="51"/>
      <c r="BP1023" s="51"/>
      <c r="BQ1023" s="51"/>
      <c r="BR1023" s="51"/>
      <c r="BS1023" s="51"/>
      <c r="BT1023" s="51"/>
      <c r="BU1023" s="51"/>
      <c r="BV1023" s="51"/>
      <c r="BW1023" s="51"/>
      <c r="BX1023" s="51"/>
      <c r="BY1023" s="51"/>
      <c r="BZ1023" s="51"/>
      <c r="CA1023" s="51"/>
      <c r="CB1023" s="51"/>
      <c r="CC1023" s="51"/>
      <c r="CD1023" s="51"/>
    </row>
    <row r="1024" spans="1:82" s="50" customFormat="1">
      <c r="A1024" s="45"/>
      <c r="B1024" s="49"/>
      <c r="C1024" s="84"/>
      <c r="D1024" s="76"/>
      <c r="F1024" s="48"/>
      <c r="G1024" s="47"/>
      <c r="H1024" s="55"/>
      <c r="I1024" s="55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51"/>
      <c r="AZ1024" s="51"/>
      <c r="BA1024" s="51"/>
      <c r="BB1024" s="51"/>
      <c r="BC1024" s="51"/>
      <c r="BD1024" s="51"/>
      <c r="BE1024" s="51"/>
      <c r="BF1024" s="51"/>
      <c r="BG1024" s="51"/>
      <c r="BH1024" s="51"/>
      <c r="BI1024" s="51"/>
      <c r="BJ1024" s="51"/>
      <c r="BK1024" s="51"/>
      <c r="BL1024" s="51"/>
      <c r="BM1024" s="51"/>
      <c r="BN1024" s="51"/>
      <c r="BO1024" s="51"/>
      <c r="BP1024" s="51"/>
      <c r="BQ1024" s="51"/>
      <c r="BR1024" s="51"/>
      <c r="BS1024" s="51"/>
      <c r="BT1024" s="51"/>
      <c r="BU1024" s="51"/>
      <c r="BV1024" s="51"/>
      <c r="BW1024" s="51"/>
      <c r="BX1024" s="51"/>
      <c r="BY1024" s="51"/>
      <c r="BZ1024" s="51"/>
      <c r="CA1024" s="51"/>
      <c r="CB1024" s="51"/>
      <c r="CC1024" s="51"/>
      <c r="CD1024" s="51"/>
    </row>
    <row r="1025" spans="1:82" s="50" customFormat="1">
      <c r="A1025" s="45"/>
      <c r="B1025" s="49"/>
      <c r="C1025" s="84"/>
      <c r="D1025" s="76"/>
      <c r="F1025" s="48"/>
      <c r="G1025" s="47"/>
      <c r="H1025" s="55"/>
      <c r="I1025" s="55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/>
      <c r="BB1025" s="51"/>
      <c r="BC1025" s="51"/>
      <c r="BD1025" s="51"/>
      <c r="BE1025" s="51"/>
      <c r="BF1025" s="51"/>
      <c r="BG1025" s="51"/>
      <c r="BH1025" s="51"/>
      <c r="BI1025" s="51"/>
      <c r="BJ1025" s="51"/>
      <c r="BK1025" s="51"/>
      <c r="BL1025" s="51"/>
      <c r="BM1025" s="51"/>
      <c r="BN1025" s="51"/>
      <c r="BO1025" s="51"/>
      <c r="BP1025" s="51"/>
      <c r="BQ1025" s="51"/>
      <c r="BR1025" s="51"/>
      <c r="BS1025" s="51"/>
      <c r="BT1025" s="51"/>
      <c r="BU1025" s="51"/>
      <c r="BV1025" s="51"/>
      <c r="BW1025" s="51"/>
      <c r="BX1025" s="51"/>
      <c r="BY1025" s="51"/>
      <c r="BZ1025" s="51"/>
      <c r="CA1025" s="51"/>
      <c r="CB1025" s="51"/>
      <c r="CC1025" s="51"/>
      <c r="CD1025" s="51"/>
    </row>
    <row r="1026" spans="1:82" s="50" customFormat="1">
      <c r="A1026" s="45"/>
      <c r="B1026" s="49"/>
      <c r="C1026" s="84"/>
      <c r="D1026" s="76"/>
      <c r="F1026" s="48"/>
      <c r="G1026" s="47"/>
      <c r="H1026" s="55"/>
      <c r="I1026" s="55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/>
      <c r="BB1026" s="51"/>
      <c r="BC1026" s="51"/>
      <c r="BD1026" s="51"/>
      <c r="BE1026" s="51"/>
      <c r="BF1026" s="51"/>
      <c r="BG1026" s="51"/>
      <c r="BH1026" s="51"/>
      <c r="BI1026" s="51"/>
      <c r="BJ1026" s="51"/>
      <c r="BK1026" s="51"/>
      <c r="BL1026" s="51"/>
      <c r="BM1026" s="51"/>
      <c r="BN1026" s="51"/>
      <c r="BO1026" s="51"/>
      <c r="BP1026" s="51"/>
      <c r="BQ1026" s="51"/>
      <c r="BR1026" s="51"/>
      <c r="BS1026" s="51"/>
      <c r="BT1026" s="51"/>
      <c r="BU1026" s="51"/>
      <c r="BV1026" s="51"/>
      <c r="BW1026" s="51"/>
      <c r="BX1026" s="51"/>
      <c r="BY1026" s="51"/>
      <c r="BZ1026" s="51"/>
      <c r="CA1026" s="51"/>
      <c r="CB1026" s="51"/>
      <c r="CC1026" s="51"/>
      <c r="CD1026" s="51"/>
    </row>
    <row r="1027" spans="1:82" s="50" customFormat="1">
      <c r="A1027" s="45"/>
      <c r="B1027" s="49"/>
      <c r="C1027" s="84"/>
      <c r="D1027" s="76"/>
      <c r="F1027" s="48"/>
      <c r="G1027" s="47"/>
      <c r="H1027" s="55"/>
      <c r="I1027" s="55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51"/>
      <c r="AZ1027" s="51"/>
      <c r="BA1027" s="51"/>
      <c r="BB1027" s="51"/>
      <c r="BC1027" s="51"/>
      <c r="BD1027" s="51"/>
      <c r="BE1027" s="51"/>
      <c r="BF1027" s="51"/>
      <c r="BG1027" s="51"/>
      <c r="BH1027" s="51"/>
      <c r="BI1027" s="51"/>
      <c r="BJ1027" s="51"/>
      <c r="BK1027" s="51"/>
      <c r="BL1027" s="51"/>
      <c r="BM1027" s="51"/>
      <c r="BN1027" s="51"/>
      <c r="BO1027" s="51"/>
      <c r="BP1027" s="51"/>
      <c r="BQ1027" s="51"/>
      <c r="BR1027" s="51"/>
      <c r="BS1027" s="51"/>
      <c r="BT1027" s="51"/>
      <c r="BU1027" s="51"/>
      <c r="BV1027" s="51"/>
      <c r="BW1027" s="51"/>
      <c r="BX1027" s="51"/>
      <c r="BY1027" s="51"/>
      <c r="BZ1027" s="51"/>
      <c r="CA1027" s="51"/>
      <c r="CB1027" s="51"/>
      <c r="CC1027" s="51"/>
      <c r="CD1027" s="51"/>
    </row>
    <row r="1028" spans="1:82" s="50" customFormat="1">
      <c r="A1028" s="45"/>
      <c r="B1028" s="49"/>
      <c r="C1028" s="84"/>
      <c r="D1028" s="76"/>
      <c r="F1028" s="48"/>
      <c r="G1028" s="47"/>
      <c r="H1028" s="55"/>
      <c r="I1028" s="55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/>
      <c r="BB1028" s="51"/>
      <c r="BC1028" s="51"/>
      <c r="BD1028" s="51"/>
      <c r="BE1028" s="51"/>
      <c r="BF1028" s="51"/>
      <c r="BG1028" s="51"/>
      <c r="BH1028" s="51"/>
      <c r="BI1028" s="51"/>
      <c r="BJ1028" s="51"/>
      <c r="BK1028" s="51"/>
      <c r="BL1028" s="51"/>
      <c r="BM1028" s="51"/>
      <c r="BN1028" s="51"/>
      <c r="BO1028" s="51"/>
      <c r="BP1028" s="51"/>
      <c r="BQ1028" s="51"/>
      <c r="BR1028" s="51"/>
      <c r="BS1028" s="51"/>
      <c r="BT1028" s="51"/>
      <c r="BU1028" s="51"/>
      <c r="BV1028" s="51"/>
      <c r="BW1028" s="51"/>
      <c r="BX1028" s="51"/>
      <c r="BY1028" s="51"/>
      <c r="BZ1028" s="51"/>
      <c r="CA1028" s="51"/>
      <c r="CB1028" s="51"/>
      <c r="CC1028" s="51"/>
      <c r="CD1028" s="51"/>
    </row>
    <row r="1029" spans="1:82" s="50" customFormat="1">
      <c r="A1029" s="45"/>
      <c r="B1029" s="49"/>
      <c r="C1029" s="84"/>
      <c r="D1029" s="76"/>
      <c r="F1029" s="48"/>
      <c r="G1029" s="47"/>
      <c r="H1029" s="55"/>
      <c r="I1029" s="55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51"/>
      <c r="BC1029" s="51"/>
      <c r="BD1029" s="51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/>
      <c r="BO1029" s="51"/>
      <c r="BP1029" s="51"/>
      <c r="BQ1029" s="51"/>
      <c r="BR1029" s="51"/>
      <c r="BS1029" s="51"/>
      <c r="BT1029" s="51"/>
      <c r="BU1029" s="51"/>
      <c r="BV1029" s="51"/>
      <c r="BW1029" s="51"/>
      <c r="BX1029" s="51"/>
      <c r="BY1029" s="51"/>
      <c r="BZ1029" s="51"/>
      <c r="CA1029" s="51"/>
      <c r="CB1029" s="51"/>
      <c r="CC1029" s="51"/>
      <c r="CD1029" s="51"/>
    </row>
    <row r="1030" spans="1:82" s="50" customFormat="1">
      <c r="A1030" s="45"/>
      <c r="B1030" s="49"/>
      <c r="C1030" s="84"/>
      <c r="D1030" s="76"/>
      <c r="F1030" s="48"/>
      <c r="G1030" s="47"/>
      <c r="H1030" s="55"/>
      <c r="I1030" s="55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  <c r="BB1030" s="51"/>
      <c r="BC1030" s="51"/>
      <c r="BD1030" s="51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/>
      <c r="BO1030" s="51"/>
      <c r="BP1030" s="51"/>
      <c r="BQ1030" s="51"/>
      <c r="BR1030" s="51"/>
      <c r="BS1030" s="51"/>
      <c r="BT1030" s="51"/>
      <c r="BU1030" s="51"/>
      <c r="BV1030" s="51"/>
      <c r="BW1030" s="51"/>
      <c r="BX1030" s="51"/>
      <c r="BY1030" s="51"/>
      <c r="BZ1030" s="51"/>
      <c r="CA1030" s="51"/>
      <c r="CB1030" s="51"/>
      <c r="CC1030" s="51"/>
      <c r="CD1030" s="51"/>
    </row>
    <row r="1031" spans="1:82" s="50" customFormat="1">
      <c r="A1031" s="45"/>
      <c r="B1031" s="49"/>
      <c r="C1031" s="84"/>
      <c r="D1031" s="76"/>
      <c r="F1031" s="48"/>
      <c r="G1031" s="47"/>
      <c r="H1031" s="55"/>
      <c r="I1031" s="55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1"/>
      <c r="BQ1031" s="51"/>
      <c r="BR1031" s="51"/>
      <c r="BS1031" s="51"/>
      <c r="BT1031" s="51"/>
      <c r="BU1031" s="51"/>
      <c r="BV1031" s="51"/>
      <c r="BW1031" s="51"/>
      <c r="BX1031" s="51"/>
      <c r="BY1031" s="51"/>
      <c r="BZ1031" s="51"/>
      <c r="CA1031" s="51"/>
      <c r="CB1031" s="51"/>
      <c r="CC1031" s="51"/>
      <c r="CD1031" s="51"/>
    </row>
    <row r="1032" spans="1:82" s="50" customFormat="1">
      <c r="A1032" s="45"/>
      <c r="B1032" s="49"/>
      <c r="C1032" s="84"/>
      <c r="D1032" s="76"/>
      <c r="F1032" s="48"/>
      <c r="G1032" s="47"/>
      <c r="H1032" s="55"/>
      <c r="I1032" s="55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1"/>
      <c r="BQ1032" s="51"/>
      <c r="BR1032" s="51"/>
      <c r="BS1032" s="51"/>
      <c r="BT1032" s="51"/>
      <c r="BU1032" s="51"/>
      <c r="BV1032" s="51"/>
      <c r="BW1032" s="51"/>
      <c r="BX1032" s="51"/>
      <c r="BY1032" s="51"/>
      <c r="BZ1032" s="51"/>
      <c r="CA1032" s="51"/>
      <c r="CB1032" s="51"/>
      <c r="CC1032" s="51"/>
      <c r="CD1032" s="51"/>
    </row>
    <row r="1033" spans="1:82" s="50" customFormat="1">
      <c r="A1033" s="45"/>
      <c r="B1033" s="49"/>
      <c r="C1033" s="84"/>
      <c r="D1033" s="76"/>
      <c r="F1033" s="48"/>
      <c r="G1033" s="47"/>
      <c r="H1033" s="55"/>
      <c r="I1033" s="55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/>
      <c r="AZ1033" s="51"/>
      <c r="BA1033" s="51"/>
      <c r="BB1033" s="51"/>
      <c r="BC1033" s="51"/>
      <c r="BD1033" s="51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/>
      <c r="BO1033" s="51"/>
      <c r="BP1033" s="51"/>
      <c r="BQ1033" s="51"/>
      <c r="BR1033" s="51"/>
      <c r="BS1033" s="51"/>
      <c r="BT1033" s="51"/>
      <c r="BU1033" s="51"/>
      <c r="BV1033" s="51"/>
      <c r="BW1033" s="51"/>
      <c r="BX1033" s="51"/>
      <c r="BY1033" s="51"/>
      <c r="BZ1033" s="51"/>
      <c r="CA1033" s="51"/>
      <c r="CB1033" s="51"/>
      <c r="CC1033" s="51"/>
      <c r="CD1033" s="51"/>
    </row>
    <row r="1034" spans="1:82" s="50" customFormat="1">
      <c r="A1034" s="45"/>
      <c r="B1034" s="49"/>
      <c r="C1034" s="84"/>
      <c r="D1034" s="76"/>
      <c r="F1034" s="48"/>
      <c r="G1034" s="47"/>
      <c r="H1034" s="55"/>
      <c r="I1034" s="55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/>
      <c r="AZ1034" s="51"/>
      <c r="BA1034" s="51"/>
      <c r="BB1034" s="51"/>
      <c r="BC1034" s="51"/>
      <c r="BD1034" s="51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/>
      <c r="BO1034" s="51"/>
      <c r="BP1034" s="51"/>
      <c r="BQ1034" s="51"/>
      <c r="BR1034" s="51"/>
      <c r="BS1034" s="51"/>
      <c r="BT1034" s="51"/>
      <c r="BU1034" s="51"/>
      <c r="BV1034" s="51"/>
      <c r="BW1034" s="51"/>
      <c r="BX1034" s="51"/>
      <c r="BY1034" s="51"/>
      <c r="BZ1034" s="51"/>
      <c r="CA1034" s="51"/>
      <c r="CB1034" s="51"/>
      <c r="CC1034" s="51"/>
      <c r="CD1034" s="51"/>
    </row>
    <row r="1035" spans="1:82" s="50" customFormat="1">
      <c r="A1035" s="45"/>
      <c r="B1035" s="49"/>
      <c r="C1035" s="84"/>
      <c r="D1035" s="76"/>
      <c r="F1035" s="48"/>
      <c r="G1035" s="47"/>
      <c r="H1035" s="55"/>
      <c r="I1035" s="55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1"/>
      <c r="BQ1035" s="51"/>
      <c r="BR1035" s="51"/>
      <c r="BS1035" s="51"/>
      <c r="BT1035" s="51"/>
      <c r="BU1035" s="51"/>
      <c r="BV1035" s="51"/>
      <c r="BW1035" s="51"/>
      <c r="BX1035" s="51"/>
      <c r="BY1035" s="51"/>
      <c r="BZ1035" s="51"/>
      <c r="CA1035" s="51"/>
      <c r="CB1035" s="51"/>
      <c r="CC1035" s="51"/>
      <c r="CD1035" s="51"/>
    </row>
    <row r="1036" spans="1:82" s="50" customFormat="1">
      <c r="A1036" s="45"/>
      <c r="B1036" s="49"/>
      <c r="C1036" s="84"/>
      <c r="D1036" s="76"/>
      <c r="F1036" s="48"/>
      <c r="G1036" s="47"/>
      <c r="H1036" s="55"/>
      <c r="I1036" s="55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51"/>
      <c r="BC1036" s="51"/>
      <c r="BD1036" s="51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/>
      <c r="BO1036" s="51"/>
      <c r="BP1036" s="51"/>
      <c r="BQ1036" s="51"/>
      <c r="BR1036" s="51"/>
      <c r="BS1036" s="51"/>
      <c r="BT1036" s="51"/>
      <c r="BU1036" s="51"/>
      <c r="BV1036" s="51"/>
      <c r="BW1036" s="51"/>
      <c r="BX1036" s="51"/>
      <c r="BY1036" s="51"/>
      <c r="BZ1036" s="51"/>
      <c r="CA1036" s="51"/>
      <c r="CB1036" s="51"/>
      <c r="CC1036" s="51"/>
      <c r="CD1036" s="51"/>
    </row>
    <row r="1037" spans="1:82" s="50" customFormat="1">
      <c r="A1037" s="45"/>
      <c r="B1037" s="49"/>
      <c r="C1037" s="84"/>
      <c r="D1037" s="76"/>
      <c r="F1037" s="48"/>
      <c r="G1037" s="47"/>
      <c r="H1037" s="55"/>
      <c r="I1037" s="55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/>
      <c r="BO1037" s="51"/>
      <c r="BP1037" s="51"/>
      <c r="BQ1037" s="51"/>
      <c r="BR1037" s="51"/>
      <c r="BS1037" s="51"/>
      <c r="BT1037" s="51"/>
      <c r="BU1037" s="51"/>
      <c r="BV1037" s="51"/>
      <c r="BW1037" s="51"/>
      <c r="BX1037" s="51"/>
      <c r="BY1037" s="51"/>
      <c r="BZ1037" s="51"/>
      <c r="CA1037" s="51"/>
      <c r="CB1037" s="51"/>
      <c r="CC1037" s="51"/>
      <c r="CD1037" s="51"/>
    </row>
    <row r="1038" spans="1:82" s="50" customFormat="1">
      <c r="A1038" s="45"/>
      <c r="B1038" s="49"/>
      <c r="C1038" s="84"/>
      <c r="D1038" s="76"/>
      <c r="F1038" s="48"/>
      <c r="G1038" s="47"/>
      <c r="H1038" s="55"/>
      <c r="I1038" s="55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51"/>
      <c r="BC1038" s="51"/>
      <c r="BD1038" s="51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/>
      <c r="BO1038" s="51"/>
      <c r="BP1038" s="51"/>
      <c r="BQ1038" s="51"/>
      <c r="BR1038" s="51"/>
      <c r="BS1038" s="51"/>
      <c r="BT1038" s="51"/>
      <c r="BU1038" s="51"/>
      <c r="BV1038" s="51"/>
      <c r="BW1038" s="51"/>
      <c r="BX1038" s="51"/>
      <c r="BY1038" s="51"/>
      <c r="BZ1038" s="51"/>
      <c r="CA1038" s="51"/>
      <c r="CB1038" s="51"/>
      <c r="CC1038" s="51"/>
      <c r="CD1038" s="51"/>
    </row>
    <row r="1039" spans="1:82" s="50" customFormat="1">
      <c r="A1039" s="45"/>
      <c r="B1039" s="49"/>
      <c r="C1039" s="84"/>
      <c r="D1039" s="76"/>
      <c r="F1039" s="48"/>
      <c r="G1039" s="47"/>
      <c r="H1039" s="55"/>
      <c r="I1039" s="55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1"/>
      <c r="BQ1039" s="51"/>
      <c r="BR1039" s="51"/>
      <c r="BS1039" s="51"/>
      <c r="BT1039" s="51"/>
      <c r="BU1039" s="51"/>
      <c r="BV1039" s="51"/>
      <c r="BW1039" s="51"/>
      <c r="BX1039" s="51"/>
      <c r="BY1039" s="51"/>
      <c r="BZ1039" s="51"/>
      <c r="CA1039" s="51"/>
      <c r="CB1039" s="51"/>
      <c r="CC1039" s="51"/>
      <c r="CD1039" s="51"/>
    </row>
    <row r="1040" spans="1:82" s="50" customFormat="1">
      <c r="A1040" s="45"/>
      <c r="B1040" s="49"/>
      <c r="C1040" s="84"/>
      <c r="D1040" s="76"/>
      <c r="F1040" s="48"/>
      <c r="G1040" s="47"/>
      <c r="H1040" s="55"/>
      <c r="I1040" s="55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1"/>
      <c r="BQ1040" s="51"/>
      <c r="BR1040" s="51"/>
      <c r="BS1040" s="51"/>
      <c r="BT1040" s="51"/>
      <c r="BU1040" s="51"/>
      <c r="BV1040" s="51"/>
      <c r="BW1040" s="51"/>
      <c r="BX1040" s="51"/>
      <c r="BY1040" s="51"/>
      <c r="BZ1040" s="51"/>
      <c r="CA1040" s="51"/>
      <c r="CB1040" s="51"/>
      <c r="CC1040" s="51"/>
      <c r="CD1040" s="51"/>
    </row>
    <row r="1041" spans="1:82" s="50" customFormat="1">
      <c r="A1041" s="45"/>
      <c r="B1041" s="49"/>
      <c r="C1041" s="84"/>
      <c r="D1041" s="76"/>
      <c r="F1041" s="48"/>
      <c r="G1041" s="47"/>
      <c r="H1041" s="55"/>
      <c r="I1041" s="55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1"/>
      <c r="BQ1041" s="51"/>
      <c r="BR1041" s="51"/>
      <c r="BS1041" s="51"/>
      <c r="BT1041" s="51"/>
      <c r="BU1041" s="51"/>
      <c r="BV1041" s="51"/>
      <c r="BW1041" s="51"/>
      <c r="BX1041" s="51"/>
      <c r="BY1041" s="51"/>
      <c r="BZ1041" s="51"/>
      <c r="CA1041" s="51"/>
      <c r="CB1041" s="51"/>
      <c r="CC1041" s="51"/>
      <c r="CD1041" s="51"/>
    </row>
    <row r="1042" spans="1:82" s="50" customFormat="1">
      <c r="A1042" s="45"/>
      <c r="B1042" s="49"/>
      <c r="C1042" s="84"/>
      <c r="D1042" s="76"/>
      <c r="F1042" s="48"/>
      <c r="G1042" s="47"/>
      <c r="H1042" s="55"/>
      <c r="I1042" s="55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/>
      <c r="AZ1042" s="51"/>
      <c r="BA1042" s="51"/>
      <c r="BB1042" s="51"/>
      <c r="BC1042" s="51"/>
      <c r="BD1042" s="51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1"/>
      <c r="BQ1042" s="51"/>
      <c r="BR1042" s="51"/>
      <c r="BS1042" s="51"/>
      <c r="BT1042" s="51"/>
      <c r="BU1042" s="51"/>
      <c r="BV1042" s="51"/>
      <c r="BW1042" s="51"/>
      <c r="BX1042" s="51"/>
      <c r="BY1042" s="51"/>
      <c r="BZ1042" s="51"/>
      <c r="CA1042" s="51"/>
      <c r="CB1042" s="51"/>
      <c r="CC1042" s="51"/>
      <c r="CD1042" s="51"/>
    </row>
    <row r="1043" spans="1:82" s="50" customFormat="1">
      <c r="A1043" s="45"/>
      <c r="B1043" s="49"/>
      <c r="C1043" s="84"/>
      <c r="D1043" s="76"/>
      <c r="F1043" s="48"/>
      <c r="G1043" s="47"/>
      <c r="H1043" s="55"/>
      <c r="I1043" s="55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/>
      <c r="BO1043" s="51"/>
      <c r="BP1043" s="51"/>
      <c r="BQ1043" s="51"/>
      <c r="BR1043" s="51"/>
      <c r="BS1043" s="51"/>
      <c r="BT1043" s="51"/>
      <c r="BU1043" s="51"/>
      <c r="BV1043" s="51"/>
      <c r="BW1043" s="51"/>
      <c r="BX1043" s="51"/>
      <c r="BY1043" s="51"/>
      <c r="BZ1043" s="51"/>
      <c r="CA1043" s="51"/>
      <c r="CB1043" s="51"/>
      <c r="CC1043" s="51"/>
      <c r="CD1043" s="51"/>
    </row>
    <row r="1044" spans="1:82" s="50" customFormat="1">
      <c r="A1044" s="45"/>
      <c r="B1044" s="49"/>
      <c r="C1044" s="84"/>
      <c r="D1044" s="76"/>
      <c r="F1044" s="48"/>
      <c r="G1044" s="47"/>
      <c r="H1044" s="55"/>
      <c r="I1044" s="55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51"/>
      <c r="AZ1044" s="51"/>
      <c r="BA1044" s="51"/>
      <c r="BB1044" s="51"/>
      <c r="BC1044" s="51"/>
      <c r="BD1044" s="51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/>
      <c r="BO1044" s="51"/>
      <c r="BP1044" s="51"/>
      <c r="BQ1044" s="51"/>
      <c r="BR1044" s="51"/>
      <c r="BS1044" s="51"/>
      <c r="BT1044" s="51"/>
      <c r="BU1044" s="51"/>
      <c r="BV1044" s="51"/>
      <c r="BW1044" s="51"/>
      <c r="BX1044" s="51"/>
      <c r="BY1044" s="51"/>
      <c r="BZ1044" s="51"/>
      <c r="CA1044" s="51"/>
      <c r="CB1044" s="51"/>
      <c r="CC1044" s="51"/>
      <c r="CD1044" s="51"/>
    </row>
    <row r="1045" spans="1:82" s="50" customFormat="1">
      <c r="A1045" s="45"/>
      <c r="B1045" s="49"/>
      <c r="C1045" s="84"/>
      <c r="D1045" s="76"/>
      <c r="F1045" s="48"/>
      <c r="G1045" s="47"/>
      <c r="H1045" s="55"/>
      <c r="I1045" s="55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/>
      <c r="AZ1045" s="51"/>
      <c r="BA1045" s="51"/>
      <c r="BB1045" s="51"/>
      <c r="BC1045" s="51"/>
      <c r="BD1045" s="51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/>
      <c r="BO1045" s="51"/>
      <c r="BP1045" s="51"/>
      <c r="BQ1045" s="51"/>
      <c r="BR1045" s="51"/>
      <c r="BS1045" s="51"/>
      <c r="BT1045" s="51"/>
      <c r="BU1045" s="51"/>
      <c r="BV1045" s="51"/>
      <c r="BW1045" s="51"/>
      <c r="BX1045" s="51"/>
      <c r="BY1045" s="51"/>
      <c r="BZ1045" s="51"/>
      <c r="CA1045" s="51"/>
      <c r="CB1045" s="51"/>
      <c r="CC1045" s="51"/>
      <c r="CD1045" s="51"/>
    </row>
    <row r="1046" spans="1:82" s="50" customFormat="1">
      <c r="A1046" s="45"/>
      <c r="B1046" s="49"/>
      <c r="C1046" s="84"/>
      <c r="D1046" s="76"/>
      <c r="F1046" s="48"/>
      <c r="G1046" s="47"/>
      <c r="H1046" s="55"/>
      <c r="I1046" s="55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/>
      <c r="AZ1046" s="51"/>
      <c r="BA1046" s="51"/>
      <c r="BB1046" s="51"/>
      <c r="BC1046" s="51"/>
      <c r="BD1046" s="51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/>
      <c r="BO1046" s="51"/>
      <c r="BP1046" s="51"/>
      <c r="BQ1046" s="51"/>
      <c r="BR1046" s="51"/>
      <c r="BS1046" s="51"/>
      <c r="BT1046" s="51"/>
      <c r="BU1046" s="51"/>
      <c r="BV1046" s="51"/>
      <c r="BW1046" s="51"/>
      <c r="BX1046" s="51"/>
      <c r="BY1046" s="51"/>
      <c r="BZ1046" s="51"/>
      <c r="CA1046" s="51"/>
      <c r="CB1046" s="51"/>
      <c r="CC1046" s="51"/>
      <c r="CD1046" s="51"/>
    </row>
    <row r="1047" spans="1:82" s="50" customFormat="1">
      <c r="A1047" s="45"/>
      <c r="B1047" s="49"/>
      <c r="C1047" s="84"/>
      <c r="D1047" s="76"/>
      <c r="F1047" s="48"/>
      <c r="G1047" s="47"/>
      <c r="H1047" s="55"/>
      <c r="I1047" s="55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51"/>
      <c r="AZ1047" s="51"/>
      <c r="BA1047" s="51"/>
      <c r="BB1047" s="51"/>
      <c r="BC1047" s="51"/>
      <c r="BD1047" s="51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/>
      <c r="BO1047" s="51"/>
      <c r="BP1047" s="51"/>
      <c r="BQ1047" s="51"/>
      <c r="BR1047" s="51"/>
      <c r="BS1047" s="51"/>
      <c r="BT1047" s="51"/>
      <c r="BU1047" s="51"/>
      <c r="BV1047" s="51"/>
      <c r="BW1047" s="51"/>
      <c r="BX1047" s="51"/>
      <c r="BY1047" s="51"/>
      <c r="BZ1047" s="51"/>
      <c r="CA1047" s="51"/>
      <c r="CB1047" s="51"/>
      <c r="CC1047" s="51"/>
      <c r="CD1047" s="51"/>
    </row>
    <row r="1048" spans="1:82" s="50" customFormat="1">
      <c r="A1048" s="45"/>
      <c r="B1048" s="49"/>
      <c r="C1048" s="84"/>
      <c r="D1048" s="76"/>
      <c r="F1048" s="48"/>
      <c r="G1048" s="47"/>
      <c r="H1048" s="55"/>
      <c r="I1048" s="55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51"/>
      <c r="AZ1048" s="51"/>
      <c r="BA1048" s="51"/>
      <c r="BB1048" s="51"/>
      <c r="BC1048" s="51"/>
      <c r="BD1048" s="51"/>
      <c r="BE1048" s="51"/>
      <c r="BF1048" s="51"/>
      <c r="BG1048" s="51"/>
      <c r="BH1048" s="51"/>
      <c r="BI1048" s="51"/>
      <c r="BJ1048" s="51"/>
      <c r="BK1048" s="51"/>
      <c r="BL1048" s="51"/>
      <c r="BM1048" s="51"/>
      <c r="BN1048" s="51"/>
      <c r="BO1048" s="51"/>
      <c r="BP1048" s="51"/>
      <c r="BQ1048" s="51"/>
      <c r="BR1048" s="51"/>
      <c r="BS1048" s="51"/>
      <c r="BT1048" s="51"/>
      <c r="BU1048" s="51"/>
      <c r="BV1048" s="51"/>
      <c r="BW1048" s="51"/>
      <c r="BX1048" s="51"/>
      <c r="BY1048" s="51"/>
      <c r="BZ1048" s="51"/>
      <c r="CA1048" s="51"/>
      <c r="CB1048" s="51"/>
      <c r="CC1048" s="51"/>
      <c r="CD1048" s="51"/>
    </row>
    <row r="1049" spans="1:82" s="50" customFormat="1">
      <c r="A1049" s="45"/>
      <c r="B1049" s="49"/>
      <c r="C1049" s="84"/>
      <c r="D1049" s="76"/>
      <c r="F1049" s="48"/>
      <c r="G1049" s="47"/>
      <c r="H1049" s="55"/>
      <c r="I1049" s="55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  <c r="BE1049" s="51"/>
      <c r="BF1049" s="51"/>
      <c r="BG1049" s="51"/>
      <c r="BH1049" s="51"/>
      <c r="BI1049" s="51"/>
      <c r="BJ1049" s="51"/>
      <c r="BK1049" s="51"/>
      <c r="BL1049" s="51"/>
      <c r="BM1049" s="51"/>
      <c r="BN1049" s="51"/>
      <c r="BO1049" s="51"/>
      <c r="BP1049" s="51"/>
      <c r="BQ1049" s="51"/>
      <c r="BR1049" s="51"/>
      <c r="BS1049" s="51"/>
      <c r="BT1049" s="51"/>
      <c r="BU1049" s="51"/>
      <c r="BV1049" s="51"/>
      <c r="BW1049" s="51"/>
      <c r="BX1049" s="51"/>
      <c r="BY1049" s="51"/>
      <c r="BZ1049" s="51"/>
      <c r="CA1049" s="51"/>
      <c r="CB1049" s="51"/>
      <c r="CC1049" s="51"/>
      <c r="CD1049" s="51"/>
    </row>
    <row r="1050" spans="1:82" s="50" customFormat="1">
      <c r="A1050" s="45"/>
      <c r="B1050" s="49"/>
      <c r="C1050" s="84"/>
      <c r="D1050" s="76"/>
      <c r="F1050" s="48"/>
      <c r="G1050" s="47"/>
      <c r="H1050" s="55"/>
      <c r="I1050" s="55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  <c r="AT1050" s="51"/>
      <c r="AU1050" s="51"/>
      <c r="AV1050" s="51"/>
      <c r="AW1050" s="51"/>
      <c r="AX1050" s="51"/>
      <c r="AY1050" s="51"/>
      <c r="AZ1050" s="51"/>
      <c r="BA1050" s="51"/>
      <c r="BB1050" s="51"/>
      <c r="BC1050" s="51"/>
      <c r="BD1050" s="51"/>
      <c r="BE1050" s="51"/>
      <c r="BF1050" s="51"/>
      <c r="BG1050" s="51"/>
      <c r="BH1050" s="51"/>
      <c r="BI1050" s="51"/>
      <c r="BJ1050" s="51"/>
      <c r="BK1050" s="51"/>
      <c r="BL1050" s="51"/>
      <c r="BM1050" s="51"/>
      <c r="BN1050" s="51"/>
      <c r="BO1050" s="51"/>
      <c r="BP1050" s="51"/>
      <c r="BQ1050" s="51"/>
      <c r="BR1050" s="51"/>
      <c r="BS1050" s="51"/>
      <c r="BT1050" s="51"/>
      <c r="BU1050" s="51"/>
      <c r="BV1050" s="51"/>
      <c r="BW1050" s="51"/>
      <c r="BX1050" s="51"/>
      <c r="BY1050" s="51"/>
      <c r="BZ1050" s="51"/>
      <c r="CA1050" s="51"/>
      <c r="CB1050" s="51"/>
      <c r="CC1050" s="51"/>
      <c r="CD1050" s="51"/>
    </row>
    <row r="1051" spans="1:82" s="50" customFormat="1">
      <c r="A1051" s="45"/>
      <c r="B1051" s="49"/>
      <c r="C1051" s="84"/>
      <c r="D1051" s="76"/>
      <c r="F1051" s="48"/>
      <c r="G1051" s="47"/>
      <c r="H1051" s="55"/>
      <c r="I1051" s="55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  <c r="AL1051" s="51"/>
      <c r="AM1051" s="51"/>
      <c r="AN1051" s="51"/>
      <c r="AO1051" s="51"/>
      <c r="AP1051" s="51"/>
      <c r="AQ1051" s="51"/>
      <c r="AR1051" s="51"/>
      <c r="AS1051" s="51"/>
      <c r="AT1051" s="51"/>
      <c r="AU1051" s="51"/>
      <c r="AV1051" s="51"/>
      <c r="AW1051" s="51"/>
      <c r="AX1051" s="51"/>
      <c r="AY1051" s="51"/>
      <c r="AZ1051" s="51"/>
      <c r="BA1051" s="51"/>
      <c r="BB1051" s="51"/>
      <c r="BC1051" s="51"/>
      <c r="BD1051" s="51"/>
      <c r="BE1051" s="51"/>
      <c r="BF1051" s="51"/>
      <c r="BG1051" s="51"/>
      <c r="BH1051" s="51"/>
      <c r="BI1051" s="51"/>
      <c r="BJ1051" s="51"/>
      <c r="BK1051" s="51"/>
      <c r="BL1051" s="51"/>
      <c r="BM1051" s="51"/>
      <c r="BN1051" s="51"/>
      <c r="BO1051" s="51"/>
      <c r="BP1051" s="51"/>
      <c r="BQ1051" s="51"/>
      <c r="BR1051" s="51"/>
      <c r="BS1051" s="51"/>
      <c r="BT1051" s="51"/>
      <c r="BU1051" s="51"/>
      <c r="BV1051" s="51"/>
      <c r="BW1051" s="51"/>
      <c r="BX1051" s="51"/>
      <c r="BY1051" s="51"/>
      <c r="BZ1051" s="51"/>
      <c r="CA1051" s="51"/>
      <c r="CB1051" s="51"/>
      <c r="CC1051" s="51"/>
      <c r="CD1051" s="51"/>
    </row>
    <row r="1052" spans="1:82" s="50" customFormat="1">
      <c r="A1052" s="45"/>
      <c r="B1052" s="49"/>
      <c r="C1052" s="84"/>
      <c r="D1052" s="76"/>
      <c r="F1052" s="48"/>
      <c r="G1052" s="47"/>
      <c r="H1052" s="55"/>
      <c r="I1052" s="55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  <c r="AL1052" s="51"/>
      <c r="AM1052" s="51"/>
      <c r="AN1052" s="51"/>
      <c r="AO1052" s="51"/>
      <c r="AP1052" s="51"/>
      <c r="AQ1052" s="51"/>
      <c r="AR1052" s="51"/>
      <c r="AS1052" s="51"/>
      <c r="AT1052" s="51"/>
      <c r="AU1052" s="51"/>
      <c r="AV1052" s="51"/>
      <c r="AW1052" s="51"/>
      <c r="AX1052" s="51"/>
      <c r="AY1052" s="51"/>
      <c r="AZ1052" s="51"/>
      <c r="BA1052" s="51"/>
      <c r="BB1052" s="51"/>
      <c r="BC1052" s="51"/>
      <c r="BD1052" s="51"/>
      <c r="BE1052" s="51"/>
      <c r="BF1052" s="51"/>
      <c r="BG1052" s="51"/>
      <c r="BH1052" s="51"/>
      <c r="BI1052" s="51"/>
      <c r="BJ1052" s="51"/>
      <c r="BK1052" s="51"/>
      <c r="BL1052" s="51"/>
      <c r="BM1052" s="51"/>
      <c r="BN1052" s="51"/>
      <c r="BO1052" s="51"/>
      <c r="BP1052" s="51"/>
      <c r="BQ1052" s="51"/>
      <c r="BR1052" s="51"/>
      <c r="BS1052" s="51"/>
      <c r="BT1052" s="51"/>
      <c r="BU1052" s="51"/>
      <c r="BV1052" s="51"/>
      <c r="BW1052" s="51"/>
      <c r="BX1052" s="51"/>
      <c r="BY1052" s="51"/>
      <c r="BZ1052" s="51"/>
      <c r="CA1052" s="51"/>
      <c r="CB1052" s="51"/>
      <c r="CC1052" s="51"/>
      <c r="CD1052" s="51"/>
    </row>
    <row r="1053" spans="1:82" s="50" customFormat="1">
      <c r="A1053" s="45"/>
      <c r="B1053" s="49"/>
      <c r="C1053" s="84"/>
      <c r="D1053" s="76"/>
      <c r="F1053" s="48"/>
      <c r="G1053" s="47"/>
      <c r="H1053" s="55"/>
      <c r="I1053" s="55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  <c r="AT1053" s="51"/>
      <c r="AU1053" s="51"/>
      <c r="AV1053" s="51"/>
      <c r="AW1053" s="51"/>
      <c r="AX1053" s="51"/>
      <c r="AY1053" s="51"/>
      <c r="AZ1053" s="51"/>
      <c r="BA1053" s="51"/>
      <c r="BB1053" s="51"/>
      <c r="BC1053" s="51"/>
      <c r="BD1053" s="51"/>
      <c r="BE1053" s="51"/>
      <c r="BF1053" s="51"/>
      <c r="BG1053" s="51"/>
      <c r="BH1053" s="51"/>
      <c r="BI1053" s="51"/>
      <c r="BJ1053" s="51"/>
      <c r="BK1053" s="51"/>
      <c r="BL1053" s="51"/>
      <c r="BM1053" s="51"/>
      <c r="BN1053" s="51"/>
      <c r="BO1053" s="51"/>
      <c r="BP1053" s="51"/>
      <c r="BQ1053" s="51"/>
      <c r="BR1053" s="51"/>
      <c r="BS1053" s="51"/>
      <c r="BT1053" s="51"/>
      <c r="BU1053" s="51"/>
      <c r="BV1053" s="51"/>
      <c r="BW1053" s="51"/>
      <c r="BX1053" s="51"/>
      <c r="BY1053" s="51"/>
      <c r="BZ1053" s="51"/>
      <c r="CA1053" s="51"/>
      <c r="CB1053" s="51"/>
      <c r="CC1053" s="51"/>
      <c r="CD1053" s="51"/>
    </row>
    <row r="1054" spans="1:82" s="50" customFormat="1">
      <c r="A1054" s="45"/>
      <c r="B1054" s="49"/>
      <c r="C1054" s="84"/>
      <c r="D1054" s="76"/>
      <c r="F1054" s="48"/>
      <c r="G1054" s="47"/>
      <c r="H1054" s="55"/>
      <c r="I1054" s="55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/>
      <c r="AN1054" s="51"/>
      <c r="AO1054" s="51"/>
      <c r="AP1054" s="51"/>
      <c r="AQ1054" s="51"/>
      <c r="AR1054" s="51"/>
      <c r="AS1054" s="51"/>
      <c r="AT1054" s="51"/>
      <c r="AU1054" s="51"/>
      <c r="AV1054" s="51"/>
      <c r="AW1054" s="51"/>
      <c r="AX1054" s="51"/>
      <c r="AY1054" s="51"/>
      <c r="AZ1054" s="51"/>
      <c r="BA1054" s="51"/>
      <c r="BB1054" s="51"/>
      <c r="BC1054" s="51"/>
      <c r="BD1054" s="51"/>
      <c r="BE1054" s="51"/>
      <c r="BF1054" s="51"/>
      <c r="BG1054" s="51"/>
      <c r="BH1054" s="51"/>
      <c r="BI1054" s="51"/>
      <c r="BJ1054" s="51"/>
      <c r="BK1054" s="51"/>
      <c r="BL1054" s="51"/>
      <c r="BM1054" s="51"/>
      <c r="BN1054" s="51"/>
      <c r="BO1054" s="51"/>
      <c r="BP1054" s="51"/>
      <c r="BQ1054" s="51"/>
      <c r="BR1054" s="51"/>
      <c r="BS1054" s="51"/>
      <c r="BT1054" s="51"/>
      <c r="BU1054" s="51"/>
      <c r="BV1054" s="51"/>
      <c r="BW1054" s="51"/>
      <c r="BX1054" s="51"/>
      <c r="BY1054" s="51"/>
      <c r="BZ1054" s="51"/>
      <c r="CA1054" s="51"/>
      <c r="CB1054" s="51"/>
      <c r="CC1054" s="51"/>
      <c r="CD1054" s="51"/>
    </row>
    <row r="1055" spans="1:82" s="50" customFormat="1">
      <c r="A1055" s="45"/>
      <c r="B1055" s="49"/>
      <c r="C1055" s="84"/>
      <c r="D1055" s="76"/>
      <c r="F1055" s="48"/>
      <c r="G1055" s="47"/>
      <c r="H1055" s="55"/>
      <c r="I1055" s="55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/>
      <c r="AN1055" s="51"/>
      <c r="AO1055" s="51"/>
      <c r="AP1055" s="51"/>
      <c r="AQ1055" s="51"/>
      <c r="AR1055" s="51"/>
      <c r="AS1055" s="51"/>
      <c r="AT1055" s="51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  <c r="BE1055" s="51"/>
      <c r="BF1055" s="51"/>
      <c r="BG1055" s="51"/>
      <c r="BH1055" s="51"/>
      <c r="BI1055" s="51"/>
      <c r="BJ1055" s="51"/>
      <c r="BK1055" s="51"/>
      <c r="BL1055" s="51"/>
      <c r="BM1055" s="51"/>
      <c r="BN1055" s="51"/>
      <c r="BO1055" s="51"/>
      <c r="BP1055" s="51"/>
      <c r="BQ1055" s="51"/>
      <c r="BR1055" s="51"/>
      <c r="BS1055" s="51"/>
      <c r="BT1055" s="51"/>
      <c r="BU1055" s="51"/>
      <c r="BV1055" s="51"/>
      <c r="BW1055" s="51"/>
      <c r="BX1055" s="51"/>
      <c r="BY1055" s="51"/>
      <c r="BZ1055" s="51"/>
      <c r="CA1055" s="51"/>
      <c r="CB1055" s="51"/>
      <c r="CC1055" s="51"/>
      <c r="CD1055" s="51"/>
    </row>
    <row r="1056" spans="1:82" s="50" customFormat="1">
      <c r="A1056" s="45"/>
      <c r="B1056" s="49"/>
      <c r="C1056" s="84"/>
      <c r="D1056" s="76"/>
      <c r="F1056" s="48"/>
      <c r="G1056" s="47"/>
      <c r="H1056" s="55"/>
      <c r="I1056" s="55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1"/>
      <c r="BD1056" s="51"/>
      <c r="BE1056" s="51"/>
      <c r="BF1056" s="51"/>
      <c r="BG1056" s="51"/>
      <c r="BH1056" s="51"/>
      <c r="BI1056" s="51"/>
      <c r="BJ1056" s="51"/>
      <c r="BK1056" s="51"/>
      <c r="BL1056" s="51"/>
      <c r="BM1056" s="51"/>
      <c r="BN1056" s="51"/>
      <c r="BO1056" s="51"/>
      <c r="BP1056" s="51"/>
      <c r="BQ1056" s="51"/>
      <c r="BR1056" s="51"/>
      <c r="BS1056" s="51"/>
      <c r="BT1056" s="51"/>
      <c r="BU1056" s="51"/>
      <c r="BV1056" s="51"/>
      <c r="BW1056" s="51"/>
      <c r="BX1056" s="51"/>
      <c r="BY1056" s="51"/>
      <c r="BZ1056" s="51"/>
      <c r="CA1056" s="51"/>
      <c r="CB1056" s="51"/>
      <c r="CC1056" s="51"/>
      <c r="CD1056" s="51"/>
    </row>
    <row r="1057" spans="1:82" s="50" customFormat="1">
      <c r="A1057" s="45"/>
      <c r="B1057" s="49"/>
      <c r="C1057" s="84"/>
      <c r="D1057" s="76"/>
      <c r="F1057" s="48"/>
      <c r="G1057" s="47"/>
      <c r="H1057" s="55"/>
      <c r="I1057" s="55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  <c r="AL1057" s="51"/>
      <c r="AM1057" s="51"/>
      <c r="AN1057" s="51"/>
      <c r="AO1057" s="51"/>
      <c r="AP1057" s="51"/>
      <c r="AQ1057" s="51"/>
      <c r="AR1057" s="51"/>
      <c r="AS1057" s="51"/>
      <c r="AT1057" s="51"/>
      <c r="AU1057" s="51"/>
      <c r="AV1057" s="51"/>
      <c r="AW1057" s="51"/>
      <c r="AX1057" s="51"/>
      <c r="AY1057" s="51"/>
      <c r="AZ1057" s="51"/>
      <c r="BA1057" s="51"/>
      <c r="BB1057" s="51"/>
      <c r="BC1057" s="51"/>
      <c r="BD1057" s="51"/>
      <c r="BE1057" s="51"/>
      <c r="BF1057" s="51"/>
      <c r="BG1057" s="51"/>
      <c r="BH1057" s="51"/>
      <c r="BI1057" s="51"/>
      <c r="BJ1057" s="51"/>
      <c r="BK1057" s="51"/>
      <c r="BL1057" s="51"/>
      <c r="BM1057" s="51"/>
      <c r="BN1057" s="51"/>
      <c r="BO1057" s="51"/>
      <c r="BP1057" s="51"/>
      <c r="BQ1057" s="51"/>
      <c r="BR1057" s="51"/>
      <c r="BS1057" s="51"/>
      <c r="BT1057" s="51"/>
      <c r="BU1057" s="51"/>
      <c r="BV1057" s="51"/>
      <c r="BW1057" s="51"/>
      <c r="BX1057" s="51"/>
      <c r="BY1057" s="51"/>
      <c r="BZ1057" s="51"/>
      <c r="CA1057" s="51"/>
      <c r="CB1057" s="51"/>
      <c r="CC1057" s="51"/>
      <c r="CD1057" s="51"/>
    </row>
    <row r="1058" spans="1:82" s="50" customFormat="1">
      <c r="A1058" s="45"/>
      <c r="B1058" s="49"/>
      <c r="C1058" s="84"/>
      <c r="D1058" s="76"/>
      <c r="F1058" s="48"/>
      <c r="G1058" s="47"/>
      <c r="H1058" s="55"/>
      <c r="I1058" s="55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/>
      <c r="AZ1058" s="51"/>
      <c r="BA1058" s="51"/>
      <c r="BB1058" s="51"/>
      <c r="BC1058" s="51"/>
      <c r="BD1058" s="51"/>
      <c r="BE1058" s="51"/>
      <c r="BF1058" s="51"/>
      <c r="BG1058" s="51"/>
      <c r="BH1058" s="51"/>
      <c r="BI1058" s="51"/>
      <c r="BJ1058" s="51"/>
      <c r="BK1058" s="51"/>
      <c r="BL1058" s="51"/>
      <c r="BM1058" s="51"/>
      <c r="BN1058" s="51"/>
      <c r="BO1058" s="51"/>
      <c r="BP1058" s="51"/>
      <c r="BQ1058" s="51"/>
      <c r="BR1058" s="51"/>
      <c r="BS1058" s="51"/>
      <c r="BT1058" s="51"/>
      <c r="BU1058" s="51"/>
      <c r="BV1058" s="51"/>
      <c r="BW1058" s="51"/>
      <c r="BX1058" s="51"/>
      <c r="BY1058" s="51"/>
      <c r="BZ1058" s="51"/>
      <c r="CA1058" s="51"/>
      <c r="CB1058" s="51"/>
      <c r="CC1058" s="51"/>
      <c r="CD1058" s="51"/>
    </row>
    <row r="1059" spans="1:82" s="50" customFormat="1">
      <c r="A1059" s="45"/>
      <c r="B1059" s="49"/>
      <c r="C1059" s="84"/>
      <c r="D1059" s="76"/>
      <c r="F1059" s="48"/>
      <c r="G1059" s="47"/>
      <c r="H1059" s="55"/>
      <c r="I1059" s="55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/>
      <c r="AZ1059" s="51"/>
      <c r="BA1059" s="51"/>
      <c r="BB1059" s="51"/>
      <c r="BC1059" s="51"/>
      <c r="BD1059" s="51"/>
      <c r="BE1059" s="51"/>
      <c r="BF1059" s="51"/>
      <c r="BG1059" s="51"/>
      <c r="BH1059" s="51"/>
      <c r="BI1059" s="51"/>
      <c r="BJ1059" s="51"/>
      <c r="BK1059" s="51"/>
      <c r="BL1059" s="51"/>
      <c r="BM1059" s="51"/>
      <c r="BN1059" s="51"/>
      <c r="BO1059" s="51"/>
      <c r="BP1059" s="51"/>
      <c r="BQ1059" s="51"/>
      <c r="BR1059" s="51"/>
      <c r="BS1059" s="51"/>
      <c r="BT1059" s="51"/>
      <c r="BU1059" s="51"/>
      <c r="BV1059" s="51"/>
      <c r="BW1059" s="51"/>
      <c r="BX1059" s="51"/>
      <c r="BY1059" s="51"/>
      <c r="BZ1059" s="51"/>
      <c r="CA1059" s="51"/>
      <c r="CB1059" s="51"/>
      <c r="CC1059" s="51"/>
      <c r="CD1059" s="51"/>
    </row>
    <row r="1060" spans="1:82" s="50" customFormat="1">
      <c r="A1060" s="45"/>
      <c r="B1060" s="49"/>
      <c r="C1060" s="84"/>
      <c r="D1060" s="76"/>
      <c r="F1060" s="48"/>
      <c r="G1060" s="47"/>
      <c r="H1060" s="55"/>
      <c r="I1060" s="55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1"/>
      <c r="AX1060" s="51"/>
      <c r="AY1060" s="51"/>
      <c r="AZ1060" s="51"/>
      <c r="BA1060" s="51"/>
      <c r="BB1060" s="51"/>
      <c r="BC1060" s="51"/>
      <c r="BD1060" s="51"/>
      <c r="BE1060" s="51"/>
      <c r="BF1060" s="51"/>
      <c r="BG1060" s="51"/>
      <c r="BH1060" s="51"/>
      <c r="BI1060" s="51"/>
      <c r="BJ1060" s="51"/>
      <c r="BK1060" s="51"/>
      <c r="BL1060" s="51"/>
      <c r="BM1060" s="51"/>
      <c r="BN1060" s="51"/>
      <c r="BO1060" s="51"/>
      <c r="BP1060" s="51"/>
      <c r="BQ1060" s="51"/>
      <c r="BR1060" s="51"/>
      <c r="BS1060" s="51"/>
      <c r="BT1060" s="51"/>
      <c r="BU1060" s="51"/>
      <c r="BV1060" s="51"/>
      <c r="BW1060" s="51"/>
      <c r="BX1060" s="51"/>
      <c r="BY1060" s="51"/>
      <c r="BZ1060" s="51"/>
      <c r="CA1060" s="51"/>
      <c r="CB1060" s="51"/>
      <c r="CC1060" s="51"/>
      <c r="CD1060" s="51"/>
    </row>
    <row r="1061" spans="1:82" s="50" customFormat="1">
      <c r="A1061" s="45"/>
      <c r="B1061" s="49"/>
      <c r="C1061" s="84"/>
      <c r="D1061" s="76"/>
      <c r="F1061" s="48"/>
      <c r="G1061" s="47"/>
      <c r="H1061" s="55"/>
      <c r="I1061" s="55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  <c r="BF1061" s="51"/>
      <c r="BG1061" s="51"/>
      <c r="BH1061" s="51"/>
      <c r="BI1061" s="51"/>
      <c r="BJ1061" s="51"/>
      <c r="BK1061" s="51"/>
      <c r="BL1061" s="51"/>
      <c r="BM1061" s="51"/>
      <c r="BN1061" s="51"/>
      <c r="BO1061" s="51"/>
      <c r="BP1061" s="51"/>
      <c r="BQ1061" s="51"/>
      <c r="BR1061" s="51"/>
      <c r="BS1061" s="51"/>
      <c r="BT1061" s="51"/>
      <c r="BU1061" s="51"/>
      <c r="BV1061" s="51"/>
      <c r="BW1061" s="51"/>
      <c r="BX1061" s="51"/>
      <c r="BY1061" s="51"/>
      <c r="BZ1061" s="51"/>
      <c r="CA1061" s="51"/>
      <c r="CB1061" s="51"/>
      <c r="CC1061" s="51"/>
      <c r="CD1061" s="51"/>
    </row>
    <row r="1062" spans="1:82" s="50" customFormat="1">
      <c r="A1062" s="45"/>
      <c r="B1062" s="49"/>
      <c r="C1062" s="84"/>
      <c r="D1062" s="76"/>
      <c r="F1062" s="48"/>
      <c r="G1062" s="47"/>
      <c r="H1062" s="55"/>
      <c r="I1062" s="55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  <c r="BC1062" s="51"/>
      <c r="BD1062" s="51"/>
      <c r="BE1062" s="51"/>
      <c r="BF1062" s="51"/>
      <c r="BG1062" s="51"/>
      <c r="BH1062" s="51"/>
      <c r="BI1062" s="51"/>
      <c r="BJ1062" s="51"/>
      <c r="BK1062" s="51"/>
      <c r="BL1062" s="51"/>
      <c r="BM1062" s="51"/>
      <c r="BN1062" s="51"/>
      <c r="BO1062" s="51"/>
      <c r="BP1062" s="51"/>
      <c r="BQ1062" s="51"/>
      <c r="BR1062" s="51"/>
      <c r="BS1062" s="51"/>
      <c r="BT1062" s="51"/>
      <c r="BU1062" s="51"/>
      <c r="BV1062" s="51"/>
      <c r="BW1062" s="51"/>
      <c r="BX1062" s="51"/>
      <c r="BY1062" s="51"/>
      <c r="BZ1062" s="51"/>
      <c r="CA1062" s="51"/>
      <c r="CB1062" s="51"/>
      <c r="CC1062" s="51"/>
      <c r="CD1062" s="51"/>
    </row>
    <row r="1063" spans="1:82" s="50" customFormat="1">
      <c r="A1063" s="45"/>
      <c r="B1063" s="49"/>
      <c r="C1063" s="84"/>
      <c r="D1063" s="76"/>
      <c r="F1063" s="48"/>
      <c r="G1063" s="47"/>
      <c r="H1063" s="55"/>
      <c r="I1063" s="55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1"/>
      <c r="BD1063" s="51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1"/>
      <c r="BR1063" s="51"/>
      <c r="BS1063" s="51"/>
      <c r="BT1063" s="51"/>
      <c r="BU1063" s="51"/>
      <c r="BV1063" s="51"/>
      <c r="BW1063" s="51"/>
      <c r="BX1063" s="51"/>
      <c r="BY1063" s="51"/>
      <c r="BZ1063" s="51"/>
      <c r="CA1063" s="51"/>
      <c r="CB1063" s="51"/>
      <c r="CC1063" s="51"/>
      <c r="CD1063" s="51"/>
    </row>
    <row r="1064" spans="1:82" s="50" customFormat="1">
      <c r="A1064" s="45"/>
      <c r="B1064" s="49"/>
      <c r="C1064" s="84"/>
      <c r="D1064" s="76"/>
      <c r="F1064" s="48"/>
      <c r="G1064" s="47"/>
      <c r="H1064" s="55"/>
      <c r="I1064" s="55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51"/>
      <c r="BC1064" s="51"/>
      <c r="BD1064" s="51"/>
      <c r="BE1064" s="51"/>
      <c r="BF1064" s="51"/>
      <c r="BG1064" s="51"/>
      <c r="BH1064" s="51"/>
      <c r="BI1064" s="51"/>
      <c r="BJ1064" s="51"/>
      <c r="BK1064" s="51"/>
      <c r="BL1064" s="51"/>
      <c r="BM1064" s="51"/>
      <c r="BN1064" s="51"/>
      <c r="BO1064" s="51"/>
      <c r="BP1064" s="51"/>
      <c r="BQ1064" s="51"/>
      <c r="BR1064" s="51"/>
      <c r="BS1064" s="51"/>
      <c r="BT1064" s="51"/>
      <c r="BU1064" s="51"/>
      <c r="BV1064" s="51"/>
      <c r="BW1064" s="51"/>
      <c r="BX1064" s="51"/>
      <c r="BY1064" s="51"/>
      <c r="BZ1064" s="51"/>
      <c r="CA1064" s="51"/>
      <c r="CB1064" s="51"/>
      <c r="CC1064" s="51"/>
      <c r="CD1064" s="51"/>
    </row>
    <row r="1065" spans="1:82" s="50" customFormat="1">
      <c r="A1065" s="45"/>
      <c r="B1065" s="49"/>
      <c r="C1065" s="84"/>
      <c r="D1065" s="76"/>
      <c r="F1065" s="48"/>
      <c r="G1065" s="47"/>
      <c r="H1065" s="55"/>
      <c r="I1065" s="55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1"/>
      <c r="AX1065" s="51"/>
      <c r="AY1065" s="51"/>
      <c r="AZ1065" s="51"/>
      <c r="BA1065" s="51"/>
      <c r="BB1065" s="51"/>
      <c r="BC1065" s="51"/>
      <c r="BD1065" s="51"/>
      <c r="BE1065" s="51"/>
      <c r="BF1065" s="51"/>
      <c r="BG1065" s="51"/>
      <c r="BH1065" s="51"/>
      <c r="BI1065" s="51"/>
      <c r="BJ1065" s="51"/>
      <c r="BK1065" s="51"/>
      <c r="BL1065" s="51"/>
      <c r="BM1065" s="51"/>
      <c r="BN1065" s="51"/>
      <c r="BO1065" s="51"/>
      <c r="BP1065" s="51"/>
      <c r="BQ1065" s="51"/>
      <c r="BR1065" s="51"/>
      <c r="BS1065" s="51"/>
      <c r="BT1065" s="51"/>
      <c r="BU1065" s="51"/>
      <c r="BV1065" s="51"/>
      <c r="BW1065" s="51"/>
      <c r="BX1065" s="51"/>
      <c r="BY1065" s="51"/>
      <c r="BZ1065" s="51"/>
      <c r="CA1065" s="51"/>
      <c r="CB1065" s="51"/>
      <c r="CC1065" s="51"/>
      <c r="CD1065" s="51"/>
    </row>
    <row r="1066" spans="1:82" s="50" customFormat="1">
      <c r="A1066" s="45"/>
      <c r="B1066" s="49"/>
      <c r="C1066" s="84"/>
      <c r="D1066" s="76"/>
      <c r="F1066" s="48"/>
      <c r="G1066" s="47"/>
      <c r="H1066" s="55"/>
      <c r="I1066" s="55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  <c r="AT1066" s="51"/>
      <c r="AU1066" s="51"/>
      <c r="AV1066" s="51"/>
      <c r="AW1066" s="51"/>
      <c r="AX1066" s="51"/>
      <c r="AY1066" s="51"/>
      <c r="AZ1066" s="51"/>
      <c r="BA1066" s="51"/>
      <c r="BB1066" s="51"/>
      <c r="BC1066" s="51"/>
      <c r="BD1066" s="51"/>
      <c r="BE1066" s="51"/>
      <c r="BF1066" s="51"/>
      <c r="BG1066" s="51"/>
      <c r="BH1066" s="51"/>
      <c r="BI1066" s="51"/>
      <c r="BJ1066" s="51"/>
      <c r="BK1066" s="51"/>
      <c r="BL1066" s="51"/>
      <c r="BM1066" s="51"/>
      <c r="BN1066" s="51"/>
      <c r="BO1066" s="51"/>
      <c r="BP1066" s="51"/>
      <c r="BQ1066" s="51"/>
      <c r="BR1066" s="51"/>
      <c r="BS1066" s="51"/>
      <c r="BT1066" s="51"/>
      <c r="BU1066" s="51"/>
      <c r="BV1066" s="51"/>
      <c r="BW1066" s="51"/>
      <c r="BX1066" s="51"/>
      <c r="BY1066" s="51"/>
      <c r="BZ1066" s="51"/>
      <c r="CA1066" s="51"/>
      <c r="CB1066" s="51"/>
      <c r="CC1066" s="51"/>
      <c r="CD1066" s="51"/>
    </row>
    <row r="1067" spans="1:82" s="50" customFormat="1">
      <c r="A1067" s="45"/>
      <c r="B1067" s="49"/>
      <c r="C1067" s="84"/>
      <c r="D1067" s="76"/>
      <c r="F1067" s="48"/>
      <c r="G1067" s="47"/>
      <c r="H1067" s="55"/>
      <c r="I1067" s="55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  <c r="AT1067" s="51"/>
      <c r="AU1067" s="51"/>
      <c r="AV1067" s="51"/>
      <c r="AW1067" s="51"/>
      <c r="AX1067" s="51"/>
      <c r="AY1067" s="51"/>
      <c r="AZ1067" s="51"/>
      <c r="BA1067" s="51"/>
      <c r="BB1067" s="51"/>
      <c r="BC1067" s="51"/>
      <c r="BD1067" s="51"/>
      <c r="BE1067" s="51"/>
      <c r="BF1067" s="51"/>
      <c r="BG1067" s="51"/>
      <c r="BH1067" s="51"/>
      <c r="BI1067" s="51"/>
      <c r="BJ1067" s="51"/>
      <c r="BK1067" s="51"/>
      <c r="BL1067" s="51"/>
      <c r="BM1067" s="51"/>
      <c r="BN1067" s="51"/>
      <c r="BO1067" s="51"/>
      <c r="BP1067" s="51"/>
      <c r="BQ1067" s="51"/>
      <c r="BR1067" s="51"/>
      <c r="BS1067" s="51"/>
      <c r="BT1067" s="51"/>
      <c r="BU1067" s="51"/>
      <c r="BV1067" s="51"/>
      <c r="BW1067" s="51"/>
      <c r="BX1067" s="51"/>
      <c r="BY1067" s="51"/>
      <c r="BZ1067" s="51"/>
      <c r="CA1067" s="51"/>
      <c r="CB1067" s="51"/>
      <c r="CC1067" s="51"/>
      <c r="CD1067" s="51"/>
    </row>
    <row r="1068" spans="1:82" s="50" customFormat="1">
      <c r="A1068" s="45"/>
      <c r="B1068" s="49"/>
      <c r="C1068" s="84"/>
      <c r="D1068" s="76"/>
      <c r="F1068" s="48"/>
      <c r="G1068" s="47"/>
      <c r="H1068" s="55"/>
      <c r="I1068" s="55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  <c r="BC1068" s="51"/>
      <c r="BD1068" s="51"/>
      <c r="BE1068" s="51"/>
      <c r="BF1068" s="51"/>
      <c r="BG1068" s="51"/>
      <c r="BH1068" s="51"/>
      <c r="BI1068" s="51"/>
      <c r="BJ1068" s="51"/>
      <c r="BK1068" s="51"/>
      <c r="BL1068" s="51"/>
      <c r="BM1068" s="51"/>
      <c r="BN1068" s="51"/>
      <c r="BO1068" s="51"/>
      <c r="BP1068" s="51"/>
      <c r="BQ1068" s="51"/>
      <c r="BR1068" s="51"/>
      <c r="BS1068" s="51"/>
      <c r="BT1068" s="51"/>
      <c r="BU1068" s="51"/>
      <c r="BV1068" s="51"/>
      <c r="BW1068" s="51"/>
      <c r="BX1068" s="51"/>
      <c r="BY1068" s="51"/>
      <c r="BZ1068" s="51"/>
      <c r="CA1068" s="51"/>
      <c r="CB1068" s="51"/>
      <c r="CC1068" s="51"/>
      <c r="CD1068" s="51"/>
    </row>
    <row r="1069" spans="1:82" s="50" customFormat="1">
      <c r="A1069" s="45"/>
      <c r="B1069" s="49"/>
      <c r="C1069" s="84"/>
      <c r="D1069" s="76"/>
      <c r="F1069" s="48"/>
      <c r="G1069" s="47"/>
      <c r="H1069" s="55"/>
      <c r="I1069" s="55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/>
      <c r="AZ1069" s="51"/>
      <c r="BA1069" s="51"/>
      <c r="BB1069" s="51"/>
      <c r="BC1069" s="51"/>
      <c r="BD1069" s="51"/>
      <c r="BE1069" s="51"/>
      <c r="BF1069" s="51"/>
      <c r="BG1069" s="51"/>
      <c r="BH1069" s="51"/>
      <c r="BI1069" s="51"/>
      <c r="BJ1069" s="51"/>
      <c r="BK1069" s="51"/>
      <c r="BL1069" s="51"/>
      <c r="BM1069" s="51"/>
      <c r="BN1069" s="51"/>
      <c r="BO1069" s="51"/>
      <c r="BP1069" s="51"/>
      <c r="BQ1069" s="51"/>
      <c r="BR1069" s="51"/>
      <c r="BS1069" s="51"/>
      <c r="BT1069" s="51"/>
      <c r="BU1069" s="51"/>
      <c r="BV1069" s="51"/>
      <c r="BW1069" s="51"/>
      <c r="BX1069" s="51"/>
      <c r="BY1069" s="51"/>
      <c r="BZ1069" s="51"/>
      <c r="CA1069" s="51"/>
      <c r="CB1069" s="51"/>
      <c r="CC1069" s="51"/>
      <c r="CD1069" s="51"/>
    </row>
    <row r="1070" spans="1:82" s="50" customFormat="1">
      <c r="A1070" s="45"/>
      <c r="B1070" s="49"/>
      <c r="C1070" s="84"/>
      <c r="D1070" s="76"/>
      <c r="F1070" s="48"/>
      <c r="G1070" s="47"/>
      <c r="H1070" s="55"/>
      <c r="I1070" s="55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  <c r="BC1070" s="51"/>
      <c r="BD1070" s="51"/>
      <c r="BE1070" s="51"/>
      <c r="BF1070" s="51"/>
      <c r="BG1070" s="51"/>
      <c r="BH1070" s="51"/>
      <c r="BI1070" s="51"/>
      <c r="BJ1070" s="51"/>
      <c r="BK1070" s="51"/>
      <c r="BL1070" s="51"/>
      <c r="BM1070" s="51"/>
      <c r="BN1070" s="51"/>
      <c r="BO1070" s="51"/>
      <c r="BP1070" s="51"/>
      <c r="BQ1070" s="51"/>
      <c r="BR1070" s="51"/>
      <c r="BS1070" s="51"/>
      <c r="BT1070" s="51"/>
      <c r="BU1070" s="51"/>
      <c r="BV1070" s="51"/>
      <c r="BW1070" s="51"/>
      <c r="BX1070" s="51"/>
      <c r="BY1070" s="51"/>
      <c r="BZ1070" s="51"/>
      <c r="CA1070" s="51"/>
      <c r="CB1070" s="51"/>
      <c r="CC1070" s="51"/>
      <c r="CD1070" s="51"/>
    </row>
    <row r="1071" spans="1:82" s="50" customFormat="1">
      <c r="A1071" s="45"/>
      <c r="B1071" s="49"/>
      <c r="C1071" s="84"/>
      <c r="D1071" s="76"/>
      <c r="F1071" s="48"/>
      <c r="G1071" s="47"/>
      <c r="H1071" s="55"/>
      <c r="I1071" s="55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1"/>
      <c r="BR1071" s="51"/>
      <c r="BS1071" s="51"/>
      <c r="BT1071" s="51"/>
      <c r="BU1071" s="51"/>
      <c r="BV1071" s="51"/>
      <c r="BW1071" s="51"/>
      <c r="BX1071" s="51"/>
      <c r="BY1071" s="51"/>
      <c r="BZ1071" s="51"/>
      <c r="CA1071" s="51"/>
      <c r="CB1071" s="51"/>
      <c r="CC1071" s="51"/>
      <c r="CD1071" s="51"/>
    </row>
    <row r="1072" spans="1:82" s="50" customFormat="1">
      <c r="A1072" s="45"/>
      <c r="B1072" s="49"/>
      <c r="C1072" s="84"/>
      <c r="D1072" s="76"/>
      <c r="F1072" s="48"/>
      <c r="G1072" s="47"/>
      <c r="H1072" s="55"/>
      <c r="I1072" s="55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/>
      <c r="AZ1072" s="51"/>
      <c r="BA1072" s="51"/>
      <c r="BB1072" s="51"/>
      <c r="BC1072" s="51"/>
      <c r="BD1072" s="51"/>
      <c r="BE1072" s="51"/>
      <c r="BF1072" s="51"/>
      <c r="BG1072" s="51"/>
      <c r="BH1072" s="51"/>
      <c r="BI1072" s="51"/>
      <c r="BJ1072" s="51"/>
      <c r="BK1072" s="51"/>
      <c r="BL1072" s="51"/>
      <c r="BM1072" s="51"/>
      <c r="BN1072" s="51"/>
      <c r="BO1072" s="51"/>
      <c r="BP1072" s="51"/>
      <c r="BQ1072" s="51"/>
      <c r="BR1072" s="51"/>
      <c r="BS1072" s="51"/>
      <c r="BT1072" s="51"/>
      <c r="BU1072" s="51"/>
      <c r="BV1072" s="51"/>
      <c r="BW1072" s="51"/>
      <c r="BX1072" s="51"/>
      <c r="BY1072" s="51"/>
      <c r="BZ1072" s="51"/>
      <c r="CA1072" s="51"/>
      <c r="CB1072" s="51"/>
      <c r="CC1072" s="51"/>
      <c r="CD1072" s="51"/>
    </row>
    <row r="1073" spans="1:82" s="50" customFormat="1">
      <c r="A1073" s="45"/>
      <c r="B1073" s="49"/>
      <c r="C1073" s="84"/>
      <c r="D1073" s="76"/>
      <c r="F1073" s="48"/>
      <c r="G1073" s="47"/>
      <c r="H1073" s="55"/>
      <c r="I1073" s="55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  <c r="BE1073" s="51"/>
      <c r="BF1073" s="51"/>
      <c r="BG1073" s="51"/>
      <c r="BH1073" s="51"/>
      <c r="BI1073" s="51"/>
      <c r="BJ1073" s="51"/>
      <c r="BK1073" s="51"/>
      <c r="BL1073" s="51"/>
      <c r="BM1073" s="51"/>
      <c r="BN1073" s="51"/>
      <c r="BO1073" s="51"/>
      <c r="BP1073" s="51"/>
      <c r="BQ1073" s="51"/>
      <c r="BR1073" s="51"/>
      <c r="BS1073" s="51"/>
      <c r="BT1073" s="51"/>
      <c r="BU1073" s="51"/>
      <c r="BV1073" s="51"/>
      <c r="BW1073" s="51"/>
      <c r="BX1073" s="51"/>
      <c r="BY1073" s="51"/>
      <c r="BZ1073" s="51"/>
      <c r="CA1073" s="51"/>
      <c r="CB1073" s="51"/>
      <c r="CC1073" s="51"/>
      <c r="CD1073" s="51"/>
    </row>
    <row r="1074" spans="1:82" s="50" customFormat="1">
      <c r="A1074" s="45"/>
      <c r="B1074" s="49"/>
      <c r="C1074" s="84"/>
      <c r="D1074" s="76"/>
      <c r="F1074" s="48"/>
      <c r="G1074" s="47"/>
      <c r="H1074" s="55"/>
      <c r="I1074" s="55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/>
      <c r="AZ1074" s="51"/>
      <c r="BA1074" s="51"/>
      <c r="BB1074" s="51"/>
      <c r="BC1074" s="51"/>
      <c r="BD1074" s="51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/>
      <c r="BO1074" s="51"/>
      <c r="BP1074" s="51"/>
      <c r="BQ1074" s="51"/>
      <c r="BR1074" s="51"/>
      <c r="BS1074" s="51"/>
      <c r="BT1074" s="51"/>
      <c r="BU1074" s="51"/>
      <c r="BV1074" s="51"/>
      <c r="BW1074" s="51"/>
      <c r="BX1074" s="51"/>
      <c r="BY1074" s="51"/>
      <c r="BZ1074" s="51"/>
      <c r="CA1074" s="51"/>
      <c r="CB1074" s="51"/>
      <c r="CC1074" s="51"/>
      <c r="CD1074" s="51"/>
    </row>
    <row r="1075" spans="1:82" s="50" customFormat="1">
      <c r="A1075" s="45"/>
      <c r="B1075" s="49"/>
      <c r="C1075" s="84"/>
      <c r="D1075" s="76"/>
      <c r="F1075" s="48"/>
      <c r="G1075" s="47"/>
      <c r="H1075" s="55"/>
      <c r="I1075" s="55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  <c r="AT1075" s="51"/>
      <c r="AU1075" s="51"/>
      <c r="AV1075" s="51"/>
      <c r="AW1075" s="51"/>
      <c r="AX1075" s="51"/>
      <c r="AY1075" s="51"/>
      <c r="AZ1075" s="51"/>
      <c r="BA1075" s="51"/>
      <c r="BB1075" s="51"/>
      <c r="BC1075" s="51"/>
      <c r="BD1075" s="51"/>
      <c r="BE1075" s="51"/>
      <c r="BF1075" s="51"/>
      <c r="BG1075" s="51"/>
      <c r="BH1075" s="51"/>
      <c r="BI1075" s="51"/>
      <c r="BJ1075" s="51"/>
      <c r="BK1075" s="51"/>
      <c r="BL1075" s="51"/>
      <c r="BM1075" s="51"/>
      <c r="BN1075" s="51"/>
      <c r="BO1075" s="51"/>
      <c r="BP1075" s="51"/>
      <c r="BQ1075" s="51"/>
      <c r="BR1075" s="51"/>
      <c r="BS1075" s="51"/>
      <c r="BT1075" s="51"/>
      <c r="BU1075" s="51"/>
      <c r="BV1075" s="51"/>
      <c r="BW1075" s="51"/>
      <c r="BX1075" s="51"/>
      <c r="BY1075" s="51"/>
      <c r="BZ1075" s="51"/>
      <c r="CA1075" s="51"/>
      <c r="CB1075" s="51"/>
      <c r="CC1075" s="51"/>
      <c r="CD1075" s="51"/>
    </row>
    <row r="1076" spans="1:82" s="50" customFormat="1">
      <c r="A1076" s="45"/>
      <c r="B1076" s="49"/>
      <c r="C1076" s="84"/>
      <c r="D1076" s="76"/>
      <c r="F1076" s="48"/>
      <c r="G1076" s="47"/>
      <c r="H1076" s="55"/>
      <c r="I1076" s="55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1"/>
      <c r="AX1076" s="51"/>
      <c r="AY1076" s="51"/>
      <c r="AZ1076" s="51"/>
      <c r="BA1076" s="51"/>
      <c r="BB1076" s="51"/>
      <c r="BC1076" s="51"/>
      <c r="BD1076" s="51"/>
      <c r="BE1076" s="51"/>
      <c r="BF1076" s="51"/>
      <c r="BG1076" s="51"/>
      <c r="BH1076" s="51"/>
      <c r="BI1076" s="51"/>
      <c r="BJ1076" s="51"/>
      <c r="BK1076" s="51"/>
      <c r="BL1076" s="51"/>
      <c r="BM1076" s="51"/>
      <c r="BN1076" s="51"/>
      <c r="BO1076" s="51"/>
      <c r="BP1076" s="51"/>
      <c r="BQ1076" s="51"/>
      <c r="BR1076" s="51"/>
      <c r="BS1076" s="51"/>
      <c r="BT1076" s="51"/>
      <c r="BU1076" s="51"/>
      <c r="BV1076" s="51"/>
      <c r="BW1076" s="51"/>
      <c r="BX1076" s="51"/>
      <c r="BY1076" s="51"/>
      <c r="BZ1076" s="51"/>
      <c r="CA1076" s="51"/>
      <c r="CB1076" s="51"/>
      <c r="CC1076" s="51"/>
      <c r="CD1076" s="51"/>
    </row>
    <row r="1077" spans="1:82" s="50" customFormat="1">
      <c r="A1077" s="45"/>
      <c r="B1077" s="49"/>
      <c r="C1077" s="84"/>
      <c r="D1077" s="76"/>
      <c r="F1077" s="48"/>
      <c r="G1077" s="47"/>
      <c r="H1077" s="55"/>
      <c r="I1077" s="55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/>
      <c r="AZ1077" s="51"/>
      <c r="BA1077" s="51"/>
      <c r="BB1077" s="51"/>
      <c r="BC1077" s="51"/>
      <c r="BD1077" s="51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/>
      <c r="BO1077" s="51"/>
      <c r="BP1077" s="51"/>
      <c r="BQ1077" s="51"/>
      <c r="BR1077" s="51"/>
      <c r="BS1077" s="51"/>
      <c r="BT1077" s="51"/>
      <c r="BU1077" s="51"/>
      <c r="BV1077" s="51"/>
      <c r="BW1077" s="51"/>
      <c r="BX1077" s="51"/>
      <c r="BY1077" s="51"/>
      <c r="BZ1077" s="51"/>
      <c r="CA1077" s="51"/>
      <c r="CB1077" s="51"/>
      <c r="CC1077" s="51"/>
      <c r="CD1077" s="51"/>
    </row>
    <row r="1078" spans="1:82" s="50" customFormat="1">
      <c r="A1078" s="45"/>
      <c r="B1078" s="49"/>
      <c r="C1078" s="84"/>
      <c r="D1078" s="76"/>
      <c r="F1078" s="48"/>
      <c r="G1078" s="47"/>
      <c r="H1078" s="55"/>
      <c r="I1078" s="55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/>
      <c r="AN1078" s="51"/>
      <c r="AO1078" s="51"/>
      <c r="AP1078" s="51"/>
      <c r="AQ1078" s="51"/>
      <c r="AR1078" s="51"/>
      <c r="AS1078" s="51"/>
      <c r="AT1078" s="51"/>
      <c r="AU1078" s="51"/>
      <c r="AV1078" s="51"/>
      <c r="AW1078" s="51"/>
      <c r="AX1078" s="51"/>
      <c r="AY1078" s="51"/>
      <c r="AZ1078" s="51"/>
      <c r="BA1078" s="51"/>
      <c r="BB1078" s="51"/>
      <c r="BC1078" s="51"/>
      <c r="BD1078" s="51"/>
      <c r="BE1078" s="51"/>
      <c r="BF1078" s="51"/>
      <c r="BG1078" s="51"/>
      <c r="BH1078" s="51"/>
      <c r="BI1078" s="51"/>
      <c r="BJ1078" s="51"/>
      <c r="BK1078" s="51"/>
      <c r="BL1078" s="51"/>
      <c r="BM1078" s="51"/>
      <c r="BN1078" s="51"/>
      <c r="BO1078" s="51"/>
      <c r="BP1078" s="51"/>
      <c r="BQ1078" s="51"/>
      <c r="BR1078" s="51"/>
      <c r="BS1078" s="51"/>
      <c r="BT1078" s="51"/>
      <c r="BU1078" s="51"/>
      <c r="BV1078" s="51"/>
      <c r="BW1078" s="51"/>
      <c r="BX1078" s="51"/>
      <c r="BY1078" s="51"/>
      <c r="BZ1078" s="51"/>
      <c r="CA1078" s="51"/>
      <c r="CB1078" s="51"/>
      <c r="CC1078" s="51"/>
      <c r="CD1078" s="51"/>
    </row>
    <row r="1079" spans="1:82" s="50" customFormat="1">
      <c r="A1079" s="45"/>
      <c r="B1079" s="49"/>
      <c r="C1079" s="84"/>
      <c r="D1079" s="76"/>
      <c r="F1079" s="48"/>
      <c r="G1079" s="47"/>
      <c r="H1079" s="55"/>
      <c r="I1079" s="55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  <c r="BE1079" s="51"/>
      <c r="BF1079" s="51"/>
      <c r="BG1079" s="51"/>
      <c r="BH1079" s="51"/>
      <c r="BI1079" s="51"/>
      <c r="BJ1079" s="51"/>
      <c r="BK1079" s="51"/>
      <c r="BL1079" s="51"/>
      <c r="BM1079" s="51"/>
      <c r="BN1079" s="51"/>
      <c r="BO1079" s="51"/>
      <c r="BP1079" s="51"/>
      <c r="BQ1079" s="51"/>
      <c r="BR1079" s="51"/>
      <c r="BS1079" s="51"/>
      <c r="BT1079" s="51"/>
      <c r="BU1079" s="51"/>
      <c r="BV1079" s="51"/>
      <c r="BW1079" s="51"/>
      <c r="BX1079" s="51"/>
      <c r="BY1079" s="51"/>
      <c r="BZ1079" s="51"/>
      <c r="CA1079" s="51"/>
      <c r="CB1079" s="51"/>
      <c r="CC1079" s="51"/>
      <c r="CD1079" s="51"/>
    </row>
    <row r="1080" spans="1:82" s="50" customFormat="1">
      <c r="A1080" s="45"/>
      <c r="B1080" s="49"/>
      <c r="C1080" s="84"/>
      <c r="D1080" s="76"/>
      <c r="F1080" s="48"/>
      <c r="G1080" s="47"/>
      <c r="H1080" s="55"/>
      <c r="I1080" s="55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  <c r="BB1080" s="51"/>
      <c r="BC1080" s="51"/>
      <c r="BD1080" s="51"/>
      <c r="BE1080" s="51"/>
      <c r="BF1080" s="51"/>
      <c r="BG1080" s="51"/>
      <c r="BH1080" s="51"/>
      <c r="BI1080" s="51"/>
      <c r="BJ1080" s="51"/>
      <c r="BK1080" s="51"/>
      <c r="BL1080" s="51"/>
      <c r="BM1080" s="51"/>
      <c r="BN1080" s="51"/>
      <c r="BO1080" s="51"/>
      <c r="BP1080" s="51"/>
      <c r="BQ1080" s="51"/>
      <c r="BR1080" s="51"/>
      <c r="BS1080" s="51"/>
      <c r="BT1080" s="51"/>
      <c r="BU1080" s="51"/>
      <c r="BV1080" s="51"/>
      <c r="BW1080" s="51"/>
      <c r="BX1080" s="51"/>
      <c r="BY1080" s="51"/>
      <c r="BZ1080" s="51"/>
      <c r="CA1080" s="51"/>
      <c r="CB1080" s="51"/>
      <c r="CC1080" s="51"/>
      <c r="CD1080" s="51"/>
    </row>
    <row r="1081" spans="1:82" s="50" customFormat="1">
      <c r="A1081" s="45"/>
      <c r="B1081" s="49"/>
      <c r="C1081" s="84"/>
      <c r="D1081" s="76"/>
      <c r="F1081" s="48"/>
      <c r="G1081" s="47"/>
      <c r="H1081" s="55"/>
      <c r="I1081" s="55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1"/>
      <c r="AX1081" s="51"/>
      <c r="AY1081" s="51"/>
      <c r="AZ1081" s="51"/>
      <c r="BA1081" s="51"/>
      <c r="BB1081" s="51"/>
      <c r="BC1081" s="51"/>
      <c r="BD1081" s="51"/>
      <c r="BE1081" s="51"/>
      <c r="BF1081" s="51"/>
      <c r="BG1081" s="51"/>
      <c r="BH1081" s="51"/>
      <c r="BI1081" s="51"/>
      <c r="BJ1081" s="51"/>
      <c r="BK1081" s="51"/>
      <c r="BL1081" s="51"/>
      <c r="BM1081" s="51"/>
      <c r="BN1081" s="51"/>
      <c r="BO1081" s="51"/>
      <c r="BP1081" s="51"/>
      <c r="BQ1081" s="51"/>
      <c r="BR1081" s="51"/>
      <c r="BS1081" s="51"/>
      <c r="BT1081" s="51"/>
      <c r="BU1081" s="51"/>
      <c r="BV1081" s="51"/>
      <c r="BW1081" s="51"/>
      <c r="BX1081" s="51"/>
      <c r="BY1081" s="51"/>
      <c r="BZ1081" s="51"/>
      <c r="CA1081" s="51"/>
      <c r="CB1081" s="51"/>
      <c r="CC1081" s="51"/>
      <c r="CD1081" s="51"/>
    </row>
    <row r="1082" spans="1:82" s="50" customFormat="1">
      <c r="A1082" s="45"/>
      <c r="B1082" s="49"/>
      <c r="C1082" s="84"/>
      <c r="D1082" s="76"/>
      <c r="F1082" s="48"/>
      <c r="G1082" s="47"/>
      <c r="H1082" s="55"/>
      <c r="I1082" s="55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/>
      <c r="AZ1082" s="51"/>
      <c r="BA1082" s="51"/>
      <c r="BB1082" s="51"/>
      <c r="BC1082" s="51"/>
      <c r="BD1082" s="51"/>
      <c r="BE1082" s="51"/>
      <c r="BF1082" s="51"/>
      <c r="BG1082" s="51"/>
      <c r="BH1082" s="51"/>
      <c r="BI1082" s="51"/>
      <c r="BJ1082" s="51"/>
      <c r="BK1082" s="51"/>
      <c r="BL1082" s="51"/>
      <c r="BM1082" s="51"/>
      <c r="BN1082" s="51"/>
      <c r="BO1082" s="51"/>
      <c r="BP1082" s="51"/>
      <c r="BQ1082" s="51"/>
      <c r="BR1082" s="51"/>
      <c r="BS1082" s="51"/>
      <c r="BT1082" s="51"/>
      <c r="BU1082" s="51"/>
      <c r="BV1082" s="51"/>
      <c r="BW1082" s="51"/>
      <c r="BX1082" s="51"/>
      <c r="BY1082" s="51"/>
      <c r="BZ1082" s="51"/>
      <c r="CA1082" s="51"/>
      <c r="CB1082" s="51"/>
      <c r="CC1082" s="51"/>
      <c r="CD1082" s="51"/>
    </row>
    <row r="1083" spans="1:82" s="50" customFormat="1">
      <c r="A1083" s="45"/>
      <c r="B1083" s="49"/>
      <c r="C1083" s="84"/>
      <c r="D1083" s="76"/>
      <c r="F1083" s="48"/>
      <c r="G1083" s="47"/>
      <c r="H1083" s="55"/>
      <c r="I1083" s="55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/>
      <c r="AZ1083" s="51"/>
      <c r="BA1083" s="51"/>
      <c r="BB1083" s="51"/>
      <c r="BC1083" s="51"/>
      <c r="BD1083" s="51"/>
      <c r="BE1083" s="51"/>
      <c r="BF1083" s="51"/>
      <c r="BG1083" s="51"/>
      <c r="BH1083" s="51"/>
      <c r="BI1083" s="51"/>
      <c r="BJ1083" s="51"/>
      <c r="BK1083" s="51"/>
      <c r="BL1083" s="51"/>
      <c r="BM1083" s="51"/>
      <c r="BN1083" s="51"/>
      <c r="BO1083" s="51"/>
      <c r="BP1083" s="51"/>
      <c r="BQ1083" s="51"/>
      <c r="BR1083" s="51"/>
      <c r="BS1083" s="51"/>
      <c r="BT1083" s="51"/>
      <c r="BU1083" s="51"/>
      <c r="BV1083" s="51"/>
      <c r="BW1083" s="51"/>
      <c r="BX1083" s="51"/>
      <c r="BY1083" s="51"/>
      <c r="BZ1083" s="51"/>
      <c r="CA1083" s="51"/>
      <c r="CB1083" s="51"/>
      <c r="CC1083" s="51"/>
      <c r="CD1083" s="51"/>
    </row>
    <row r="1084" spans="1:82" s="50" customFormat="1">
      <c r="A1084" s="45"/>
      <c r="B1084" s="49"/>
      <c r="C1084" s="84"/>
      <c r="D1084" s="76"/>
      <c r="F1084" s="48"/>
      <c r="G1084" s="47"/>
      <c r="H1084" s="55"/>
      <c r="I1084" s="55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  <c r="BB1084" s="51"/>
      <c r="BC1084" s="51"/>
      <c r="BD1084" s="51"/>
      <c r="BE1084" s="51"/>
      <c r="BF1084" s="51"/>
      <c r="BG1084" s="51"/>
      <c r="BH1084" s="51"/>
      <c r="BI1084" s="51"/>
      <c r="BJ1084" s="51"/>
      <c r="BK1084" s="51"/>
      <c r="BL1084" s="51"/>
      <c r="BM1084" s="51"/>
      <c r="BN1084" s="51"/>
      <c r="BO1084" s="51"/>
      <c r="BP1084" s="51"/>
      <c r="BQ1084" s="51"/>
      <c r="BR1084" s="51"/>
      <c r="BS1084" s="51"/>
      <c r="BT1084" s="51"/>
      <c r="BU1084" s="51"/>
      <c r="BV1084" s="51"/>
      <c r="BW1084" s="51"/>
      <c r="BX1084" s="51"/>
      <c r="BY1084" s="51"/>
      <c r="BZ1084" s="51"/>
      <c r="CA1084" s="51"/>
      <c r="CB1084" s="51"/>
      <c r="CC1084" s="51"/>
      <c r="CD1084" s="51"/>
    </row>
    <row r="1085" spans="1:82" s="50" customFormat="1">
      <c r="A1085" s="45"/>
      <c r="B1085" s="49"/>
      <c r="C1085" s="84"/>
      <c r="D1085" s="76"/>
      <c r="F1085" s="48"/>
      <c r="G1085" s="47"/>
      <c r="H1085" s="55"/>
      <c r="I1085" s="55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  <c r="BE1085" s="51"/>
      <c r="BF1085" s="51"/>
      <c r="BG1085" s="51"/>
      <c r="BH1085" s="51"/>
      <c r="BI1085" s="51"/>
      <c r="BJ1085" s="51"/>
      <c r="BK1085" s="51"/>
      <c r="BL1085" s="51"/>
      <c r="BM1085" s="51"/>
      <c r="BN1085" s="51"/>
      <c r="BO1085" s="51"/>
      <c r="BP1085" s="51"/>
      <c r="BQ1085" s="51"/>
      <c r="BR1085" s="51"/>
      <c r="BS1085" s="51"/>
      <c r="BT1085" s="51"/>
      <c r="BU1085" s="51"/>
      <c r="BV1085" s="51"/>
      <c r="BW1085" s="51"/>
      <c r="BX1085" s="51"/>
      <c r="BY1085" s="51"/>
      <c r="BZ1085" s="51"/>
      <c r="CA1085" s="51"/>
      <c r="CB1085" s="51"/>
      <c r="CC1085" s="51"/>
      <c r="CD1085" s="51"/>
    </row>
    <row r="1086" spans="1:82" s="50" customFormat="1">
      <c r="A1086" s="45"/>
      <c r="B1086" s="49"/>
      <c r="C1086" s="84"/>
      <c r="D1086" s="76"/>
      <c r="F1086" s="48"/>
      <c r="G1086" s="47"/>
      <c r="H1086" s="55"/>
      <c r="I1086" s="55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/>
      <c r="AZ1086" s="51"/>
      <c r="BA1086" s="51"/>
      <c r="BB1086" s="51"/>
      <c r="BC1086" s="51"/>
      <c r="BD1086" s="51"/>
      <c r="BE1086" s="51"/>
      <c r="BF1086" s="51"/>
      <c r="BG1086" s="51"/>
      <c r="BH1086" s="51"/>
      <c r="BI1086" s="51"/>
      <c r="BJ1086" s="51"/>
      <c r="BK1086" s="51"/>
      <c r="BL1086" s="51"/>
      <c r="BM1086" s="51"/>
      <c r="BN1086" s="51"/>
      <c r="BO1086" s="51"/>
      <c r="BP1086" s="51"/>
      <c r="BQ1086" s="51"/>
      <c r="BR1086" s="51"/>
      <c r="BS1086" s="51"/>
      <c r="BT1086" s="51"/>
      <c r="BU1086" s="51"/>
      <c r="BV1086" s="51"/>
      <c r="BW1086" s="51"/>
      <c r="BX1086" s="51"/>
      <c r="BY1086" s="51"/>
      <c r="BZ1086" s="51"/>
      <c r="CA1086" s="51"/>
      <c r="CB1086" s="51"/>
      <c r="CC1086" s="51"/>
      <c r="CD1086" s="51"/>
    </row>
    <row r="1087" spans="1:82" s="50" customFormat="1">
      <c r="A1087" s="45"/>
      <c r="B1087" s="49"/>
      <c r="C1087" s="84"/>
      <c r="D1087" s="76"/>
      <c r="F1087" s="48"/>
      <c r="G1087" s="47"/>
      <c r="H1087" s="55"/>
      <c r="I1087" s="55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/>
      <c r="AZ1087" s="51"/>
      <c r="BA1087" s="51"/>
      <c r="BB1087" s="51"/>
      <c r="BC1087" s="51"/>
      <c r="BD1087" s="51"/>
      <c r="BE1087" s="51"/>
      <c r="BF1087" s="51"/>
      <c r="BG1087" s="51"/>
      <c r="BH1087" s="51"/>
      <c r="BI1087" s="51"/>
      <c r="BJ1087" s="51"/>
      <c r="BK1087" s="51"/>
      <c r="BL1087" s="51"/>
      <c r="BM1087" s="51"/>
      <c r="BN1087" s="51"/>
      <c r="BO1087" s="51"/>
      <c r="BP1087" s="51"/>
      <c r="BQ1087" s="51"/>
      <c r="BR1087" s="51"/>
      <c r="BS1087" s="51"/>
      <c r="BT1087" s="51"/>
      <c r="BU1087" s="51"/>
      <c r="BV1087" s="51"/>
      <c r="BW1087" s="51"/>
      <c r="BX1087" s="51"/>
      <c r="BY1087" s="51"/>
      <c r="BZ1087" s="51"/>
      <c r="CA1087" s="51"/>
      <c r="CB1087" s="51"/>
      <c r="CC1087" s="51"/>
      <c r="CD1087" s="51"/>
    </row>
    <row r="1088" spans="1:82" s="50" customFormat="1">
      <c r="A1088" s="45"/>
      <c r="B1088" s="49"/>
      <c r="C1088" s="84"/>
      <c r="D1088" s="76"/>
      <c r="F1088" s="48"/>
      <c r="G1088" s="47"/>
      <c r="H1088" s="55"/>
      <c r="I1088" s="55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/>
      <c r="AZ1088" s="51"/>
      <c r="BA1088" s="51"/>
      <c r="BB1088" s="51"/>
      <c r="BC1088" s="51"/>
      <c r="BD1088" s="51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/>
      <c r="BO1088" s="51"/>
      <c r="BP1088" s="51"/>
      <c r="BQ1088" s="51"/>
      <c r="BR1088" s="51"/>
      <c r="BS1088" s="51"/>
      <c r="BT1088" s="51"/>
      <c r="BU1088" s="51"/>
      <c r="BV1088" s="51"/>
      <c r="BW1088" s="51"/>
      <c r="BX1088" s="51"/>
      <c r="BY1088" s="51"/>
      <c r="BZ1088" s="51"/>
      <c r="CA1088" s="51"/>
      <c r="CB1088" s="51"/>
      <c r="CC1088" s="51"/>
      <c r="CD1088" s="51"/>
    </row>
    <row r="1089" spans="1:82" s="50" customFormat="1">
      <c r="A1089" s="45"/>
      <c r="B1089" s="49"/>
      <c r="C1089" s="84"/>
      <c r="D1089" s="76"/>
      <c r="F1089" s="48"/>
      <c r="G1089" s="47"/>
      <c r="H1089" s="55"/>
      <c r="I1089" s="55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  <c r="BB1089" s="51"/>
      <c r="BC1089" s="51"/>
      <c r="BD1089" s="51"/>
      <c r="BE1089" s="51"/>
      <c r="BF1089" s="51"/>
      <c r="BG1089" s="51"/>
      <c r="BH1089" s="51"/>
      <c r="BI1089" s="51"/>
      <c r="BJ1089" s="51"/>
      <c r="BK1089" s="51"/>
      <c r="BL1089" s="51"/>
      <c r="BM1089" s="51"/>
      <c r="BN1089" s="51"/>
      <c r="BO1089" s="51"/>
      <c r="BP1089" s="51"/>
      <c r="BQ1089" s="51"/>
      <c r="BR1089" s="51"/>
      <c r="BS1089" s="51"/>
      <c r="BT1089" s="51"/>
      <c r="BU1089" s="51"/>
      <c r="BV1089" s="51"/>
      <c r="BW1089" s="51"/>
      <c r="BX1089" s="51"/>
      <c r="BY1089" s="51"/>
      <c r="BZ1089" s="51"/>
      <c r="CA1089" s="51"/>
      <c r="CB1089" s="51"/>
      <c r="CC1089" s="51"/>
      <c r="CD1089" s="51"/>
    </row>
    <row r="1090" spans="1:82" s="50" customFormat="1">
      <c r="A1090" s="45"/>
      <c r="B1090" s="49"/>
      <c r="C1090" s="84"/>
      <c r="D1090" s="76"/>
      <c r="F1090" s="48"/>
      <c r="G1090" s="47"/>
      <c r="H1090" s="55"/>
      <c r="I1090" s="55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  <c r="BB1090" s="51"/>
      <c r="BC1090" s="51"/>
      <c r="BD1090" s="51"/>
      <c r="BE1090" s="51"/>
      <c r="BF1090" s="51"/>
      <c r="BG1090" s="51"/>
      <c r="BH1090" s="51"/>
      <c r="BI1090" s="51"/>
      <c r="BJ1090" s="51"/>
      <c r="BK1090" s="51"/>
      <c r="BL1090" s="51"/>
      <c r="BM1090" s="51"/>
      <c r="BN1090" s="51"/>
      <c r="BO1090" s="51"/>
      <c r="BP1090" s="51"/>
      <c r="BQ1090" s="51"/>
      <c r="BR1090" s="51"/>
      <c r="BS1090" s="51"/>
      <c r="BT1090" s="51"/>
      <c r="BU1090" s="51"/>
      <c r="BV1090" s="51"/>
      <c r="BW1090" s="51"/>
      <c r="BX1090" s="51"/>
      <c r="BY1090" s="51"/>
      <c r="BZ1090" s="51"/>
      <c r="CA1090" s="51"/>
      <c r="CB1090" s="51"/>
      <c r="CC1090" s="51"/>
      <c r="CD1090" s="51"/>
    </row>
    <row r="1091" spans="1:82" s="50" customFormat="1">
      <c r="A1091" s="45"/>
      <c r="B1091" s="49"/>
      <c r="C1091" s="84"/>
      <c r="D1091" s="76"/>
      <c r="F1091" s="48"/>
      <c r="G1091" s="47"/>
      <c r="H1091" s="55"/>
      <c r="I1091" s="55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51"/>
      <c r="BI1091" s="51"/>
      <c r="BJ1091" s="51"/>
      <c r="BK1091" s="51"/>
      <c r="BL1091" s="51"/>
      <c r="BM1091" s="51"/>
      <c r="BN1091" s="51"/>
      <c r="BO1091" s="51"/>
      <c r="BP1091" s="51"/>
      <c r="BQ1091" s="51"/>
      <c r="BR1091" s="51"/>
      <c r="BS1091" s="51"/>
      <c r="BT1091" s="51"/>
      <c r="BU1091" s="51"/>
      <c r="BV1091" s="51"/>
      <c r="BW1091" s="51"/>
      <c r="BX1091" s="51"/>
      <c r="BY1091" s="51"/>
      <c r="BZ1091" s="51"/>
      <c r="CA1091" s="51"/>
      <c r="CB1091" s="51"/>
      <c r="CC1091" s="51"/>
      <c r="CD1091" s="51"/>
    </row>
    <row r="1092" spans="1:82" s="50" customFormat="1">
      <c r="A1092" s="45"/>
      <c r="B1092" s="49"/>
      <c r="C1092" s="84"/>
      <c r="D1092" s="76"/>
      <c r="F1092" s="48"/>
      <c r="G1092" s="47"/>
      <c r="H1092" s="55"/>
      <c r="I1092" s="55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  <c r="BC1092" s="51"/>
      <c r="BD1092" s="51"/>
      <c r="BE1092" s="51"/>
      <c r="BF1092" s="51"/>
      <c r="BG1092" s="51"/>
      <c r="BH1092" s="51"/>
      <c r="BI1092" s="51"/>
      <c r="BJ1092" s="51"/>
      <c r="BK1092" s="51"/>
      <c r="BL1092" s="51"/>
      <c r="BM1092" s="51"/>
      <c r="BN1092" s="51"/>
      <c r="BO1092" s="51"/>
      <c r="BP1092" s="51"/>
      <c r="BQ1092" s="51"/>
      <c r="BR1092" s="51"/>
      <c r="BS1092" s="51"/>
      <c r="BT1092" s="51"/>
      <c r="BU1092" s="51"/>
      <c r="BV1092" s="51"/>
      <c r="BW1092" s="51"/>
      <c r="BX1092" s="51"/>
      <c r="BY1092" s="51"/>
      <c r="BZ1092" s="51"/>
      <c r="CA1092" s="51"/>
      <c r="CB1092" s="51"/>
      <c r="CC1092" s="51"/>
      <c r="CD1092" s="51"/>
    </row>
    <row r="1093" spans="1:82" s="50" customFormat="1">
      <c r="A1093" s="45"/>
      <c r="B1093" s="49"/>
      <c r="C1093" s="84"/>
      <c r="D1093" s="76"/>
      <c r="F1093" s="48"/>
      <c r="G1093" s="47"/>
      <c r="H1093" s="55"/>
      <c r="I1093" s="55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/>
      <c r="AZ1093" s="51"/>
      <c r="BA1093" s="51"/>
      <c r="BB1093" s="51"/>
      <c r="BC1093" s="51"/>
      <c r="BD1093" s="51"/>
      <c r="BE1093" s="51"/>
      <c r="BF1093" s="51"/>
      <c r="BG1093" s="51"/>
      <c r="BH1093" s="51"/>
      <c r="BI1093" s="51"/>
      <c r="BJ1093" s="51"/>
      <c r="BK1093" s="51"/>
      <c r="BL1093" s="51"/>
      <c r="BM1093" s="51"/>
      <c r="BN1093" s="51"/>
      <c r="BO1093" s="51"/>
      <c r="BP1093" s="51"/>
      <c r="BQ1093" s="51"/>
      <c r="BR1093" s="51"/>
      <c r="BS1093" s="51"/>
      <c r="BT1093" s="51"/>
      <c r="BU1093" s="51"/>
      <c r="BV1093" s="51"/>
      <c r="BW1093" s="51"/>
      <c r="BX1093" s="51"/>
      <c r="BY1093" s="51"/>
      <c r="BZ1093" s="51"/>
      <c r="CA1093" s="51"/>
      <c r="CB1093" s="51"/>
      <c r="CC1093" s="51"/>
      <c r="CD1093" s="51"/>
    </row>
    <row r="1094" spans="1:82" s="50" customFormat="1">
      <c r="A1094" s="45"/>
      <c r="B1094" s="49"/>
      <c r="C1094" s="84"/>
      <c r="D1094" s="76"/>
      <c r="F1094" s="48"/>
      <c r="G1094" s="47"/>
      <c r="H1094" s="55"/>
      <c r="I1094" s="55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51"/>
      <c r="BC1094" s="51"/>
      <c r="BD1094" s="51"/>
      <c r="BE1094" s="51"/>
      <c r="BF1094" s="51"/>
      <c r="BG1094" s="51"/>
      <c r="BH1094" s="51"/>
      <c r="BI1094" s="51"/>
      <c r="BJ1094" s="51"/>
      <c r="BK1094" s="51"/>
      <c r="BL1094" s="51"/>
      <c r="BM1094" s="51"/>
      <c r="BN1094" s="51"/>
      <c r="BO1094" s="51"/>
      <c r="BP1094" s="51"/>
      <c r="BQ1094" s="51"/>
      <c r="BR1094" s="51"/>
      <c r="BS1094" s="51"/>
      <c r="BT1094" s="51"/>
      <c r="BU1094" s="51"/>
      <c r="BV1094" s="51"/>
      <c r="BW1094" s="51"/>
      <c r="BX1094" s="51"/>
      <c r="BY1094" s="51"/>
      <c r="BZ1094" s="51"/>
      <c r="CA1094" s="51"/>
      <c r="CB1094" s="51"/>
      <c r="CC1094" s="51"/>
      <c r="CD1094" s="51"/>
    </row>
    <row r="1095" spans="1:82" s="50" customFormat="1">
      <c r="A1095" s="45"/>
      <c r="B1095" s="49"/>
      <c r="C1095" s="84"/>
      <c r="D1095" s="76"/>
      <c r="F1095" s="48"/>
      <c r="G1095" s="47"/>
      <c r="H1095" s="55"/>
      <c r="I1095" s="55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  <c r="AT1095" s="51"/>
      <c r="AU1095" s="51"/>
      <c r="AV1095" s="51"/>
      <c r="AW1095" s="51"/>
      <c r="AX1095" s="51"/>
      <c r="AY1095" s="51"/>
      <c r="AZ1095" s="51"/>
      <c r="BA1095" s="51"/>
      <c r="BB1095" s="51"/>
      <c r="BC1095" s="51"/>
      <c r="BD1095" s="51"/>
      <c r="BE1095" s="51"/>
      <c r="BF1095" s="51"/>
      <c r="BG1095" s="51"/>
      <c r="BH1095" s="51"/>
      <c r="BI1095" s="51"/>
      <c r="BJ1095" s="51"/>
      <c r="BK1095" s="51"/>
      <c r="BL1095" s="51"/>
      <c r="BM1095" s="51"/>
      <c r="BN1095" s="51"/>
      <c r="BO1095" s="51"/>
      <c r="BP1095" s="51"/>
      <c r="BQ1095" s="51"/>
      <c r="BR1095" s="51"/>
      <c r="BS1095" s="51"/>
      <c r="BT1095" s="51"/>
      <c r="BU1095" s="51"/>
      <c r="BV1095" s="51"/>
      <c r="BW1095" s="51"/>
      <c r="BX1095" s="51"/>
      <c r="BY1095" s="51"/>
      <c r="BZ1095" s="51"/>
      <c r="CA1095" s="51"/>
      <c r="CB1095" s="51"/>
      <c r="CC1095" s="51"/>
      <c r="CD1095" s="51"/>
    </row>
    <row r="1096" spans="1:82" s="50" customFormat="1">
      <c r="A1096" s="45"/>
      <c r="B1096" s="49"/>
      <c r="C1096" s="84"/>
      <c r="D1096" s="76"/>
      <c r="F1096" s="48"/>
      <c r="G1096" s="47"/>
      <c r="H1096" s="55"/>
      <c r="I1096" s="55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1"/>
      <c r="AX1096" s="51"/>
      <c r="AY1096" s="51"/>
      <c r="AZ1096" s="51"/>
      <c r="BA1096" s="51"/>
      <c r="BB1096" s="51"/>
      <c r="BC1096" s="51"/>
      <c r="BD1096" s="51"/>
      <c r="BE1096" s="51"/>
      <c r="BF1096" s="51"/>
      <c r="BG1096" s="51"/>
      <c r="BH1096" s="51"/>
      <c r="BI1096" s="51"/>
      <c r="BJ1096" s="51"/>
      <c r="BK1096" s="51"/>
      <c r="BL1096" s="51"/>
      <c r="BM1096" s="51"/>
      <c r="BN1096" s="51"/>
      <c r="BO1096" s="51"/>
      <c r="BP1096" s="51"/>
      <c r="BQ1096" s="51"/>
      <c r="BR1096" s="51"/>
      <c r="BS1096" s="51"/>
      <c r="BT1096" s="51"/>
      <c r="BU1096" s="51"/>
      <c r="BV1096" s="51"/>
      <c r="BW1096" s="51"/>
      <c r="BX1096" s="51"/>
      <c r="BY1096" s="51"/>
      <c r="BZ1096" s="51"/>
      <c r="CA1096" s="51"/>
      <c r="CB1096" s="51"/>
      <c r="CC1096" s="51"/>
      <c r="CD1096" s="51"/>
    </row>
    <row r="1097" spans="1:82" s="50" customFormat="1">
      <c r="A1097" s="45"/>
      <c r="B1097" s="49"/>
      <c r="C1097" s="84"/>
      <c r="D1097" s="76"/>
      <c r="F1097" s="48"/>
      <c r="G1097" s="47"/>
      <c r="H1097" s="55"/>
      <c r="I1097" s="55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/>
      <c r="BO1097" s="51"/>
      <c r="BP1097" s="51"/>
      <c r="BQ1097" s="51"/>
      <c r="BR1097" s="51"/>
      <c r="BS1097" s="51"/>
      <c r="BT1097" s="51"/>
      <c r="BU1097" s="51"/>
      <c r="BV1097" s="51"/>
      <c r="BW1097" s="51"/>
      <c r="BX1097" s="51"/>
      <c r="BY1097" s="51"/>
      <c r="BZ1097" s="51"/>
      <c r="CA1097" s="51"/>
      <c r="CB1097" s="51"/>
      <c r="CC1097" s="51"/>
      <c r="CD1097" s="51"/>
    </row>
    <row r="1098" spans="1:82" s="50" customFormat="1">
      <c r="A1098" s="45"/>
      <c r="B1098" s="49"/>
      <c r="C1098" s="84"/>
      <c r="D1098" s="76"/>
      <c r="F1098" s="48"/>
      <c r="G1098" s="47"/>
      <c r="H1098" s="55"/>
      <c r="I1098" s="55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/>
      <c r="AZ1098" s="51"/>
      <c r="BA1098" s="51"/>
      <c r="BB1098" s="51"/>
      <c r="BC1098" s="51"/>
      <c r="BD1098" s="51"/>
      <c r="BE1098" s="51"/>
      <c r="BF1098" s="51"/>
      <c r="BG1098" s="51"/>
      <c r="BH1098" s="51"/>
      <c r="BI1098" s="51"/>
      <c r="BJ1098" s="51"/>
      <c r="BK1098" s="51"/>
      <c r="BL1098" s="51"/>
      <c r="BM1098" s="51"/>
      <c r="BN1098" s="51"/>
      <c r="BO1098" s="51"/>
      <c r="BP1098" s="51"/>
      <c r="BQ1098" s="51"/>
      <c r="BR1098" s="51"/>
      <c r="BS1098" s="51"/>
      <c r="BT1098" s="51"/>
      <c r="BU1098" s="51"/>
      <c r="BV1098" s="51"/>
      <c r="BW1098" s="51"/>
      <c r="BX1098" s="51"/>
      <c r="BY1098" s="51"/>
      <c r="BZ1098" s="51"/>
      <c r="CA1098" s="51"/>
      <c r="CB1098" s="51"/>
      <c r="CC1098" s="51"/>
      <c r="CD1098" s="51"/>
    </row>
    <row r="1099" spans="1:82" s="50" customFormat="1">
      <c r="A1099" s="45"/>
      <c r="B1099" s="49"/>
      <c r="C1099" s="84"/>
      <c r="D1099" s="76"/>
      <c r="F1099" s="48"/>
      <c r="G1099" s="47"/>
      <c r="H1099" s="55"/>
      <c r="I1099" s="55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/>
      <c r="AZ1099" s="51"/>
      <c r="BA1099" s="51"/>
      <c r="BB1099" s="51"/>
      <c r="BC1099" s="51"/>
      <c r="BD1099" s="51"/>
      <c r="BE1099" s="51"/>
      <c r="BF1099" s="51"/>
      <c r="BG1099" s="51"/>
      <c r="BH1099" s="51"/>
      <c r="BI1099" s="51"/>
      <c r="BJ1099" s="51"/>
      <c r="BK1099" s="51"/>
      <c r="BL1099" s="51"/>
      <c r="BM1099" s="51"/>
      <c r="BN1099" s="51"/>
      <c r="BO1099" s="51"/>
      <c r="BP1099" s="51"/>
      <c r="BQ1099" s="51"/>
      <c r="BR1099" s="51"/>
      <c r="BS1099" s="51"/>
      <c r="BT1099" s="51"/>
      <c r="BU1099" s="51"/>
      <c r="BV1099" s="51"/>
      <c r="BW1099" s="51"/>
      <c r="BX1099" s="51"/>
      <c r="BY1099" s="51"/>
      <c r="BZ1099" s="51"/>
      <c r="CA1099" s="51"/>
      <c r="CB1099" s="51"/>
      <c r="CC1099" s="51"/>
      <c r="CD1099" s="51"/>
    </row>
    <row r="1100" spans="1:82" s="50" customFormat="1">
      <c r="A1100" s="45"/>
      <c r="B1100" s="49"/>
      <c r="C1100" s="84"/>
      <c r="D1100" s="76"/>
      <c r="F1100" s="48"/>
      <c r="G1100" s="47"/>
      <c r="H1100" s="55"/>
      <c r="I1100" s="55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/>
      <c r="AZ1100" s="51"/>
      <c r="BA1100" s="51"/>
      <c r="BB1100" s="51"/>
      <c r="BC1100" s="51"/>
      <c r="BD1100" s="51"/>
      <c r="BE1100" s="51"/>
      <c r="BF1100" s="51"/>
      <c r="BG1100" s="51"/>
      <c r="BH1100" s="51"/>
      <c r="BI1100" s="51"/>
      <c r="BJ1100" s="51"/>
      <c r="BK1100" s="51"/>
      <c r="BL1100" s="51"/>
      <c r="BM1100" s="51"/>
      <c r="BN1100" s="51"/>
      <c r="BO1100" s="51"/>
      <c r="BP1100" s="51"/>
      <c r="BQ1100" s="51"/>
      <c r="BR1100" s="51"/>
      <c r="BS1100" s="51"/>
      <c r="BT1100" s="51"/>
      <c r="BU1100" s="51"/>
      <c r="BV1100" s="51"/>
      <c r="BW1100" s="51"/>
      <c r="BX1100" s="51"/>
      <c r="BY1100" s="51"/>
      <c r="BZ1100" s="51"/>
      <c r="CA1100" s="51"/>
      <c r="CB1100" s="51"/>
      <c r="CC1100" s="51"/>
      <c r="CD1100" s="51"/>
    </row>
    <row r="1101" spans="1:82" s="50" customFormat="1">
      <c r="A1101" s="45"/>
      <c r="B1101" s="49"/>
      <c r="C1101" s="84"/>
      <c r="D1101" s="76"/>
      <c r="F1101" s="48"/>
      <c r="G1101" s="47"/>
      <c r="H1101" s="55"/>
      <c r="I1101" s="55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/>
      <c r="AZ1101" s="51"/>
      <c r="BA1101" s="51"/>
      <c r="BB1101" s="51"/>
      <c r="BC1101" s="51"/>
      <c r="BD1101" s="51"/>
      <c r="BE1101" s="51"/>
      <c r="BF1101" s="51"/>
      <c r="BG1101" s="51"/>
      <c r="BH1101" s="51"/>
      <c r="BI1101" s="51"/>
      <c r="BJ1101" s="51"/>
      <c r="BK1101" s="51"/>
      <c r="BL1101" s="51"/>
      <c r="BM1101" s="51"/>
      <c r="BN1101" s="51"/>
      <c r="BO1101" s="51"/>
      <c r="BP1101" s="51"/>
      <c r="BQ1101" s="51"/>
      <c r="BR1101" s="51"/>
      <c r="BS1101" s="51"/>
      <c r="BT1101" s="51"/>
      <c r="BU1101" s="51"/>
      <c r="BV1101" s="51"/>
      <c r="BW1101" s="51"/>
      <c r="BX1101" s="51"/>
      <c r="BY1101" s="51"/>
      <c r="BZ1101" s="51"/>
      <c r="CA1101" s="51"/>
      <c r="CB1101" s="51"/>
      <c r="CC1101" s="51"/>
      <c r="CD1101" s="51"/>
    </row>
    <row r="1102" spans="1:82" s="50" customFormat="1">
      <c r="A1102" s="45"/>
      <c r="B1102" s="49"/>
      <c r="C1102" s="84"/>
      <c r="D1102" s="76"/>
      <c r="F1102" s="48"/>
      <c r="G1102" s="47"/>
      <c r="H1102" s="55"/>
      <c r="I1102" s="55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/>
      <c r="AZ1102" s="51"/>
      <c r="BA1102" s="51"/>
      <c r="BB1102" s="51"/>
      <c r="BC1102" s="51"/>
      <c r="BD1102" s="51"/>
      <c r="BE1102" s="51"/>
      <c r="BF1102" s="51"/>
      <c r="BG1102" s="51"/>
      <c r="BH1102" s="51"/>
      <c r="BI1102" s="51"/>
      <c r="BJ1102" s="51"/>
      <c r="BK1102" s="51"/>
      <c r="BL1102" s="51"/>
      <c r="BM1102" s="51"/>
      <c r="BN1102" s="51"/>
      <c r="BO1102" s="51"/>
      <c r="BP1102" s="51"/>
      <c r="BQ1102" s="51"/>
      <c r="BR1102" s="51"/>
      <c r="BS1102" s="51"/>
      <c r="BT1102" s="51"/>
      <c r="BU1102" s="51"/>
      <c r="BV1102" s="51"/>
      <c r="BW1102" s="51"/>
      <c r="BX1102" s="51"/>
      <c r="BY1102" s="51"/>
      <c r="BZ1102" s="51"/>
      <c r="CA1102" s="51"/>
      <c r="CB1102" s="51"/>
      <c r="CC1102" s="51"/>
      <c r="CD1102" s="51"/>
    </row>
    <row r="1103" spans="1:82" s="50" customFormat="1">
      <c r="A1103" s="45"/>
      <c r="B1103" s="49"/>
      <c r="C1103" s="84"/>
      <c r="D1103" s="76"/>
      <c r="F1103" s="48"/>
      <c r="G1103" s="47"/>
      <c r="H1103" s="55"/>
      <c r="I1103" s="55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51"/>
      <c r="BI1103" s="51"/>
      <c r="BJ1103" s="51"/>
      <c r="BK1103" s="51"/>
      <c r="BL1103" s="51"/>
      <c r="BM1103" s="51"/>
      <c r="BN1103" s="51"/>
      <c r="BO1103" s="51"/>
      <c r="BP1103" s="51"/>
      <c r="BQ1103" s="51"/>
      <c r="BR1103" s="51"/>
      <c r="BS1103" s="51"/>
      <c r="BT1103" s="51"/>
      <c r="BU1103" s="51"/>
      <c r="BV1103" s="51"/>
      <c r="BW1103" s="51"/>
      <c r="BX1103" s="51"/>
      <c r="BY1103" s="51"/>
      <c r="BZ1103" s="51"/>
      <c r="CA1103" s="51"/>
      <c r="CB1103" s="51"/>
      <c r="CC1103" s="51"/>
      <c r="CD1103" s="51"/>
    </row>
    <row r="1104" spans="1:82" s="50" customFormat="1">
      <c r="A1104" s="45"/>
      <c r="B1104" s="49"/>
      <c r="C1104" s="84"/>
      <c r="D1104" s="76"/>
      <c r="F1104" s="48"/>
      <c r="G1104" s="47"/>
      <c r="H1104" s="55"/>
      <c r="I1104" s="55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/>
      <c r="AZ1104" s="51"/>
      <c r="BA1104" s="51"/>
      <c r="BB1104" s="51"/>
      <c r="BC1104" s="51"/>
      <c r="BD1104" s="51"/>
      <c r="BE1104" s="51"/>
      <c r="BF1104" s="51"/>
      <c r="BG1104" s="51"/>
      <c r="BH1104" s="51"/>
      <c r="BI1104" s="51"/>
      <c r="BJ1104" s="51"/>
      <c r="BK1104" s="51"/>
      <c r="BL1104" s="51"/>
      <c r="BM1104" s="51"/>
      <c r="BN1104" s="51"/>
      <c r="BO1104" s="51"/>
      <c r="BP1104" s="51"/>
      <c r="BQ1104" s="51"/>
      <c r="BR1104" s="51"/>
      <c r="BS1104" s="51"/>
      <c r="BT1104" s="51"/>
      <c r="BU1104" s="51"/>
      <c r="BV1104" s="51"/>
      <c r="BW1104" s="51"/>
      <c r="BX1104" s="51"/>
      <c r="BY1104" s="51"/>
      <c r="BZ1104" s="51"/>
      <c r="CA1104" s="51"/>
      <c r="CB1104" s="51"/>
      <c r="CC1104" s="51"/>
      <c r="CD1104" s="51"/>
    </row>
    <row r="1105" spans="1:82" s="50" customFormat="1">
      <c r="A1105" s="45"/>
      <c r="B1105" s="49"/>
      <c r="C1105" s="84"/>
      <c r="D1105" s="76"/>
      <c r="F1105" s="48"/>
      <c r="G1105" s="47"/>
      <c r="H1105" s="55"/>
      <c r="I1105" s="55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/>
      <c r="AZ1105" s="51"/>
      <c r="BA1105" s="51"/>
      <c r="BB1105" s="51"/>
      <c r="BC1105" s="51"/>
      <c r="BD1105" s="51"/>
      <c r="BE1105" s="51"/>
      <c r="BF1105" s="51"/>
      <c r="BG1105" s="51"/>
      <c r="BH1105" s="51"/>
      <c r="BI1105" s="51"/>
      <c r="BJ1105" s="51"/>
      <c r="BK1105" s="51"/>
      <c r="BL1105" s="51"/>
      <c r="BM1105" s="51"/>
      <c r="BN1105" s="51"/>
      <c r="BO1105" s="51"/>
      <c r="BP1105" s="51"/>
      <c r="BQ1105" s="51"/>
      <c r="BR1105" s="51"/>
      <c r="BS1105" s="51"/>
      <c r="BT1105" s="51"/>
      <c r="BU1105" s="51"/>
      <c r="BV1105" s="51"/>
      <c r="BW1105" s="51"/>
      <c r="BX1105" s="51"/>
      <c r="BY1105" s="51"/>
      <c r="BZ1105" s="51"/>
      <c r="CA1105" s="51"/>
      <c r="CB1105" s="51"/>
      <c r="CC1105" s="51"/>
      <c r="CD1105" s="51"/>
    </row>
    <row r="1106" spans="1:82" s="50" customFormat="1">
      <c r="A1106" s="45"/>
      <c r="B1106" s="49"/>
      <c r="C1106" s="84"/>
      <c r="D1106" s="76"/>
      <c r="F1106" s="48"/>
      <c r="G1106" s="47"/>
      <c r="H1106" s="55"/>
      <c r="I1106" s="55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  <c r="BB1106" s="51"/>
      <c r="BC1106" s="51"/>
      <c r="BD1106" s="51"/>
      <c r="BE1106" s="51"/>
      <c r="BF1106" s="51"/>
      <c r="BG1106" s="51"/>
      <c r="BH1106" s="51"/>
      <c r="BI1106" s="51"/>
      <c r="BJ1106" s="51"/>
      <c r="BK1106" s="51"/>
      <c r="BL1106" s="51"/>
      <c r="BM1106" s="51"/>
      <c r="BN1106" s="51"/>
      <c r="BO1106" s="51"/>
      <c r="BP1106" s="51"/>
      <c r="BQ1106" s="51"/>
      <c r="BR1106" s="51"/>
      <c r="BS1106" s="51"/>
      <c r="BT1106" s="51"/>
      <c r="BU1106" s="51"/>
      <c r="BV1106" s="51"/>
      <c r="BW1106" s="51"/>
      <c r="BX1106" s="51"/>
      <c r="BY1106" s="51"/>
      <c r="BZ1106" s="51"/>
      <c r="CA1106" s="51"/>
      <c r="CB1106" s="51"/>
      <c r="CC1106" s="51"/>
      <c r="CD1106" s="51"/>
    </row>
    <row r="1107" spans="1:82" s="50" customFormat="1">
      <c r="A1107" s="45"/>
      <c r="B1107" s="49"/>
      <c r="C1107" s="84"/>
      <c r="D1107" s="76"/>
      <c r="F1107" s="48"/>
      <c r="G1107" s="47"/>
      <c r="H1107" s="55"/>
      <c r="I1107" s="55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/>
      <c r="AZ1107" s="51"/>
      <c r="BA1107" s="51"/>
      <c r="BB1107" s="51"/>
      <c r="BC1107" s="51"/>
      <c r="BD1107" s="51"/>
      <c r="BE1107" s="51"/>
      <c r="BF1107" s="51"/>
      <c r="BG1107" s="51"/>
      <c r="BH1107" s="51"/>
      <c r="BI1107" s="51"/>
      <c r="BJ1107" s="51"/>
      <c r="BK1107" s="51"/>
      <c r="BL1107" s="51"/>
      <c r="BM1107" s="51"/>
      <c r="BN1107" s="51"/>
      <c r="BO1107" s="51"/>
      <c r="BP1107" s="51"/>
      <c r="BQ1107" s="51"/>
      <c r="BR1107" s="51"/>
      <c r="BS1107" s="51"/>
      <c r="BT1107" s="51"/>
      <c r="BU1107" s="51"/>
      <c r="BV1107" s="51"/>
      <c r="BW1107" s="51"/>
      <c r="BX1107" s="51"/>
      <c r="BY1107" s="51"/>
      <c r="BZ1107" s="51"/>
      <c r="CA1107" s="51"/>
      <c r="CB1107" s="51"/>
      <c r="CC1107" s="51"/>
      <c r="CD1107" s="51"/>
    </row>
    <row r="1108" spans="1:82" s="50" customFormat="1">
      <c r="A1108" s="45"/>
      <c r="B1108" s="49"/>
      <c r="C1108" s="84"/>
      <c r="D1108" s="76"/>
      <c r="F1108" s="48"/>
      <c r="G1108" s="47"/>
      <c r="H1108" s="55"/>
      <c r="I1108" s="55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1"/>
      <c r="AX1108" s="51"/>
      <c r="AY1108" s="51"/>
      <c r="AZ1108" s="51"/>
      <c r="BA1108" s="51"/>
      <c r="BB1108" s="51"/>
      <c r="BC1108" s="51"/>
      <c r="BD1108" s="51"/>
      <c r="BE1108" s="51"/>
      <c r="BF1108" s="51"/>
      <c r="BG1108" s="51"/>
      <c r="BH1108" s="51"/>
      <c r="BI1108" s="51"/>
      <c r="BJ1108" s="51"/>
      <c r="BK1108" s="51"/>
      <c r="BL1108" s="51"/>
      <c r="BM1108" s="51"/>
      <c r="BN1108" s="51"/>
      <c r="BO1108" s="51"/>
      <c r="BP1108" s="51"/>
      <c r="BQ1108" s="51"/>
      <c r="BR1108" s="51"/>
      <c r="BS1108" s="51"/>
      <c r="BT1108" s="51"/>
      <c r="BU1108" s="51"/>
      <c r="BV1108" s="51"/>
      <c r="BW1108" s="51"/>
      <c r="BX1108" s="51"/>
      <c r="BY1108" s="51"/>
      <c r="BZ1108" s="51"/>
      <c r="CA1108" s="51"/>
      <c r="CB1108" s="51"/>
      <c r="CC1108" s="51"/>
      <c r="CD1108" s="51"/>
    </row>
    <row r="1109" spans="1:82" s="50" customFormat="1">
      <c r="A1109" s="45"/>
      <c r="B1109" s="49"/>
      <c r="C1109" s="84"/>
      <c r="D1109" s="76"/>
      <c r="F1109" s="48"/>
      <c r="G1109" s="47"/>
      <c r="H1109" s="55"/>
      <c r="I1109" s="55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  <c r="BE1109" s="51"/>
      <c r="BF1109" s="51"/>
      <c r="BG1109" s="51"/>
      <c r="BH1109" s="51"/>
      <c r="BI1109" s="51"/>
      <c r="BJ1109" s="51"/>
      <c r="BK1109" s="51"/>
      <c r="BL1109" s="51"/>
      <c r="BM1109" s="51"/>
      <c r="BN1109" s="51"/>
      <c r="BO1109" s="51"/>
      <c r="BP1109" s="51"/>
      <c r="BQ1109" s="51"/>
      <c r="BR1109" s="51"/>
      <c r="BS1109" s="51"/>
      <c r="BT1109" s="51"/>
      <c r="BU1109" s="51"/>
      <c r="BV1109" s="51"/>
      <c r="BW1109" s="51"/>
      <c r="BX1109" s="51"/>
      <c r="BY1109" s="51"/>
      <c r="BZ1109" s="51"/>
      <c r="CA1109" s="51"/>
      <c r="CB1109" s="51"/>
      <c r="CC1109" s="51"/>
      <c r="CD1109" s="51"/>
    </row>
    <row r="1110" spans="1:82" s="50" customFormat="1">
      <c r="A1110" s="45"/>
      <c r="B1110" s="49"/>
      <c r="C1110" s="84"/>
      <c r="D1110" s="76"/>
      <c r="F1110" s="48"/>
      <c r="G1110" s="47"/>
      <c r="H1110" s="55"/>
      <c r="I1110" s="55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/>
      <c r="AZ1110" s="51"/>
      <c r="BA1110" s="51"/>
      <c r="BB1110" s="51"/>
      <c r="BC1110" s="51"/>
      <c r="BD1110" s="51"/>
      <c r="BE1110" s="51"/>
      <c r="BF1110" s="51"/>
      <c r="BG1110" s="51"/>
      <c r="BH1110" s="51"/>
      <c r="BI1110" s="51"/>
      <c r="BJ1110" s="51"/>
      <c r="BK1110" s="51"/>
      <c r="BL1110" s="51"/>
      <c r="BM1110" s="51"/>
      <c r="BN1110" s="51"/>
      <c r="BO1110" s="51"/>
      <c r="BP1110" s="51"/>
      <c r="BQ1110" s="51"/>
      <c r="BR1110" s="51"/>
      <c r="BS1110" s="51"/>
      <c r="BT1110" s="51"/>
      <c r="BU1110" s="51"/>
      <c r="BV1110" s="51"/>
      <c r="BW1110" s="51"/>
      <c r="BX1110" s="51"/>
      <c r="BY1110" s="51"/>
      <c r="BZ1110" s="51"/>
      <c r="CA1110" s="51"/>
      <c r="CB1110" s="51"/>
      <c r="CC1110" s="51"/>
      <c r="CD1110" s="51"/>
    </row>
    <row r="1111" spans="1:82" s="50" customFormat="1">
      <c r="A1111" s="45"/>
      <c r="B1111" s="49"/>
      <c r="C1111" s="84"/>
      <c r="D1111" s="76"/>
      <c r="F1111" s="48"/>
      <c r="G1111" s="47"/>
      <c r="H1111" s="55"/>
      <c r="I1111" s="55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1"/>
      <c r="AX1111" s="51"/>
      <c r="AY1111" s="51"/>
      <c r="AZ1111" s="51"/>
      <c r="BA1111" s="51"/>
      <c r="BB1111" s="51"/>
      <c r="BC1111" s="51"/>
      <c r="BD1111" s="51"/>
      <c r="BE1111" s="51"/>
      <c r="BF1111" s="51"/>
      <c r="BG1111" s="51"/>
      <c r="BH1111" s="51"/>
      <c r="BI1111" s="51"/>
      <c r="BJ1111" s="51"/>
      <c r="BK1111" s="51"/>
      <c r="BL1111" s="51"/>
      <c r="BM1111" s="51"/>
      <c r="BN1111" s="51"/>
      <c r="BO1111" s="51"/>
      <c r="BP1111" s="51"/>
      <c r="BQ1111" s="51"/>
      <c r="BR1111" s="51"/>
      <c r="BS1111" s="51"/>
      <c r="BT1111" s="51"/>
      <c r="BU1111" s="51"/>
      <c r="BV1111" s="51"/>
      <c r="BW1111" s="51"/>
      <c r="BX1111" s="51"/>
      <c r="BY1111" s="51"/>
      <c r="BZ1111" s="51"/>
      <c r="CA1111" s="51"/>
      <c r="CB1111" s="51"/>
      <c r="CC1111" s="51"/>
      <c r="CD1111" s="51"/>
    </row>
    <row r="1112" spans="1:82" s="50" customFormat="1">
      <c r="A1112" s="45"/>
      <c r="B1112" s="49"/>
      <c r="C1112" s="84"/>
      <c r="D1112" s="76"/>
      <c r="F1112" s="48"/>
      <c r="G1112" s="47"/>
      <c r="H1112" s="55"/>
      <c r="I1112" s="55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/>
      <c r="AZ1112" s="51"/>
      <c r="BA1112" s="51"/>
      <c r="BB1112" s="51"/>
      <c r="BC1112" s="51"/>
      <c r="BD1112" s="51"/>
      <c r="BE1112" s="51"/>
      <c r="BF1112" s="51"/>
      <c r="BG1112" s="51"/>
      <c r="BH1112" s="51"/>
      <c r="BI1112" s="51"/>
      <c r="BJ1112" s="51"/>
      <c r="BK1112" s="51"/>
      <c r="BL1112" s="51"/>
      <c r="BM1112" s="51"/>
      <c r="BN1112" s="51"/>
      <c r="BO1112" s="51"/>
      <c r="BP1112" s="51"/>
      <c r="BQ1112" s="51"/>
      <c r="BR1112" s="51"/>
      <c r="BS1112" s="51"/>
      <c r="BT1112" s="51"/>
      <c r="BU1112" s="51"/>
      <c r="BV1112" s="51"/>
      <c r="BW1112" s="51"/>
      <c r="BX1112" s="51"/>
      <c r="BY1112" s="51"/>
      <c r="BZ1112" s="51"/>
      <c r="CA1112" s="51"/>
      <c r="CB1112" s="51"/>
      <c r="CC1112" s="51"/>
      <c r="CD1112" s="51"/>
    </row>
    <row r="1113" spans="1:82" s="50" customFormat="1">
      <c r="A1113" s="45"/>
      <c r="B1113" s="49"/>
      <c r="C1113" s="84"/>
      <c r="D1113" s="76"/>
      <c r="F1113" s="48"/>
      <c r="G1113" s="47"/>
      <c r="H1113" s="55"/>
      <c r="I1113" s="55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  <c r="AT1113" s="51"/>
      <c r="AU1113" s="51"/>
      <c r="AV1113" s="51"/>
      <c r="AW1113" s="51"/>
      <c r="AX1113" s="51"/>
      <c r="AY1113" s="51"/>
      <c r="AZ1113" s="51"/>
      <c r="BA1113" s="51"/>
      <c r="BB1113" s="51"/>
      <c r="BC1113" s="51"/>
      <c r="BD1113" s="51"/>
      <c r="BE1113" s="51"/>
      <c r="BF1113" s="51"/>
      <c r="BG1113" s="51"/>
      <c r="BH1113" s="51"/>
      <c r="BI1113" s="51"/>
      <c r="BJ1113" s="51"/>
      <c r="BK1113" s="51"/>
      <c r="BL1113" s="51"/>
      <c r="BM1113" s="51"/>
      <c r="BN1113" s="51"/>
      <c r="BO1113" s="51"/>
      <c r="BP1113" s="51"/>
      <c r="BQ1113" s="51"/>
      <c r="BR1113" s="51"/>
      <c r="BS1113" s="51"/>
      <c r="BT1113" s="51"/>
      <c r="BU1113" s="51"/>
      <c r="BV1113" s="51"/>
      <c r="BW1113" s="51"/>
      <c r="BX1113" s="51"/>
      <c r="BY1113" s="51"/>
      <c r="BZ1113" s="51"/>
      <c r="CA1113" s="51"/>
      <c r="CB1113" s="51"/>
      <c r="CC1113" s="51"/>
      <c r="CD1113" s="51"/>
    </row>
    <row r="1114" spans="1:82" s="50" customFormat="1">
      <c r="A1114" s="45"/>
      <c r="B1114" s="49"/>
      <c r="C1114" s="84"/>
      <c r="D1114" s="76"/>
      <c r="F1114" s="48"/>
      <c r="G1114" s="47"/>
      <c r="H1114" s="55"/>
      <c r="I1114" s="55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/>
      <c r="AZ1114" s="51"/>
      <c r="BA1114" s="51"/>
      <c r="BB1114" s="51"/>
      <c r="BC1114" s="51"/>
      <c r="BD1114" s="51"/>
      <c r="BE1114" s="51"/>
      <c r="BF1114" s="51"/>
      <c r="BG1114" s="51"/>
      <c r="BH1114" s="51"/>
      <c r="BI1114" s="51"/>
      <c r="BJ1114" s="51"/>
      <c r="BK1114" s="51"/>
      <c r="BL1114" s="51"/>
      <c r="BM1114" s="51"/>
      <c r="BN1114" s="51"/>
      <c r="BO1114" s="51"/>
      <c r="BP1114" s="51"/>
      <c r="BQ1114" s="51"/>
      <c r="BR1114" s="51"/>
      <c r="BS1114" s="51"/>
      <c r="BT1114" s="51"/>
      <c r="BU1114" s="51"/>
      <c r="BV1114" s="51"/>
      <c r="BW1114" s="51"/>
      <c r="BX1114" s="51"/>
      <c r="BY1114" s="51"/>
      <c r="BZ1114" s="51"/>
      <c r="CA1114" s="51"/>
      <c r="CB1114" s="51"/>
      <c r="CC1114" s="51"/>
      <c r="CD1114" s="51"/>
    </row>
    <row r="1115" spans="1:82" s="50" customFormat="1">
      <c r="A1115" s="45"/>
      <c r="B1115" s="49"/>
      <c r="C1115" s="84"/>
      <c r="D1115" s="76"/>
      <c r="F1115" s="48"/>
      <c r="G1115" s="47"/>
      <c r="H1115" s="55"/>
      <c r="I1115" s="55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  <c r="BE1115" s="51"/>
      <c r="BF1115" s="51"/>
      <c r="BG1115" s="51"/>
      <c r="BH1115" s="51"/>
      <c r="BI1115" s="51"/>
      <c r="BJ1115" s="51"/>
      <c r="BK1115" s="51"/>
      <c r="BL1115" s="51"/>
      <c r="BM1115" s="51"/>
      <c r="BN1115" s="51"/>
      <c r="BO1115" s="51"/>
      <c r="BP1115" s="51"/>
      <c r="BQ1115" s="51"/>
      <c r="BR1115" s="51"/>
      <c r="BS1115" s="51"/>
      <c r="BT1115" s="51"/>
      <c r="BU1115" s="51"/>
      <c r="BV1115" s="51"/>
      <c r="BW1115" s="51"/>
      <c r="BX1115" s="51"/>
      <c r="BY1115" s="51"/>
      <c r="BZ1115" s="51"/>
      <c r="CA1115" s="51"/>
      <c r="CB1115" s="51"/>
      <c r="CC1115" s="51"/>
      <c r="CD1115" s="51"/>
    </row>
    <row r="1116" spans="1:82" s="50" customFormat="1">
      <c r="A1116" s="45"/>
      <c r="B1116" s="49"/>
      <c r="C1116" s="84"/>
      <c r="D1116" s="76"/>
      <c r="F1116" s="48"/>
      <c r="G1116" s="47"/>
      <c r="H1116" s="55"/>
      <c r="I1116" s="55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/>
      <c r="AZ1116" s="51"/>
      <c r="BA1116" s="51"/>
      <c r="BB1116" s="51"/>
      <c r="BC1116" s="51"/>
      <c r="BD1116" s="51"/>
      <c r="BE1116" s="51"/>
      <c r="BF1116" s="51"/>
      <c r="BG1116" s="51"/>
      <c r="BH1116" s="51"/>
      <c r="BI1116" s="51"/>
      <c r="BJ1116" s="51"/>
      <c r="BK1116" s="51"/>
      <c r="BL1116" s="51"/>
      <c r="BM1116" s="51"/>
      <c r="BN1116" s="51"/>
      <c r="BO1116" s="51"/>
      <c r="BP1116" s="51"/>
      <c r="BQ1116" s="51"/>
      <c r="BR1116" s="51"/>
      <c r="BS1116" s="51"/>
      <c r="BT1116" s="51"/>
      <c r="BU1116" s="51"/>
      <c r="BV1116" s="51"/>
      <c r="BW1116" s="51"/>
      <c r="BX1116" s="51"/>
      <c r="BY1116" s="51"/>
      <c r="BZ1116" s="51"/>
      <c r="CA1116" s="51"/>
      <c r="CB1116" s="51"/>
      <c r="CC1116" s="51"/>
      <c r="CD1116" s="51"/>
    </row>
    <row r="1117" spans="1:82" s="50" customFormat="1">
      <c r="A1117" s="45"/>
      <c r="B1117" s="49"/>
      <c r="C1117" s="84"/>
      <c r="D1117" s="76"/>
      <c r="F1117" s="48"/>
      <c r="G1117" s="47"/>
      <c r="H1117" s="55"/>
      <c r="I1117" s="55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  <c r="BB1117" s="51"/>
      <c r="BC1117" s="51"/>
      <c r="BD1117" s="51"/>
      <c r="BE1117" s="51"/>
      <c r="BF1117" s="51"/>
      <c r="BG1117" s="51"/>
      <c r="BH1117" s="51"/>
      <c r="BI1117" s="51"/>
      <c r="BJ1117" s="51"/>
      <c r="BK1117" s="51"/>
      <c r="BL1117" s="51"/>
      <c r="BM1117" s="51"/>
      <c r="BN1117" s="51"/>
      <c r="BO1117" s="51"/>
      <c r="BP1117" s="51"/>
      <c r="BQ1117" s="51"/>
      <c r="BR1117" s="51"/>
      <c r="BS1117" s="51"/>
      <c r="BT1117" s="51"/>
      <c r="BU1117" s="51"/>
      <c r="BV1117" s="51"/>
      <c r="BW1117" s="51"/>
      <c r="BX1117" s="51"/>
      <c r="BY1117" s="51"/>
      <c r="BZ1117" s="51"/>
      <c r="CA1117" s="51"/>
      <c r="CB1117" s="51"/>
      <c r="CC1117" s="51"/>
      <c r="CD1117" s="51"/>
    </row>
    <row r="1118" spans="1:82" s="50" customFormat="1">
      <c r="A1118" s="45"/>
      <c r="B1118" s="49"/>
      <c r="C1118" s="84"/>
      <c r="D1118" s="76"/>
      <c r="F1118" s="48"/>
      <c r="G1118" s="47"/>
      <c r="H1118" s="55"/>
      <c r="I1118" s="55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  <c r="BB1118" s="51"/>
      <c r="BC1118" s="51"/>
      <c r="BD1118" s="51"/>
      <c r="BE1118" s="51"/>
      <c r="BF1118" s="51"/>
      <c r="BG1118" s="51"/>
      <c r="BH1118" s="51"/>
      <c r="BI1118" s="51"/>
      <c r="BJ1118" s="51"/>
      <c r="BK1118" s="51"/>
      <c r="BL1118" s="51"/>
      <c r="BM1118" s="51"/>
      <c r="BN1118" s="51"/>
      <c r="BO1118" s="51"/>
      <c r="BP1118" s="51"/>
      <c r="BQ1118" s="51"/>
      <c r="BR1118" s="51"/>
      <c r="BS1118" s="51"/>
      <c r="BT1118" s="51"/>
      <c r="BU1118" s="51"/>
      <c r="BV1118" s="51"/>
      <c r="BW1118" s="51"/>
      <c r="BX1118" s="51"/>
      <c r="BY1118" s="51"/>
      <c r="BZ1118" s="51"/>
      <c r="CA1118" s="51"/>
      <c r="CB1118" s="51"/>
      <c r="CC1118" s="51"/>
      <c r="CD1118" s="51"/>
    </row>
    <row r="1119" spans="1:82" s="50" customFormat="1">
      <c r="A1119" s="45"/>
      <c r="B1119" s="49"/>
      <c r="C1119" s="84"/>
      <c r="D1119" s="76"/>
      <c r="F1119" s="48"/>
      <c r="G1119" s="47"/>
      <c r="H1119" s="55"/>
      <c r="I1119" s="55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  <c r="BB1119" s="51"/>
      <c r="BC1119" s="51"/>
      <c r="BD1119" s="51"/>
      <c r="BE1119" s="51"/>
      <c r="BF1119" s="51"/>
      <c r="BG1119" s="51"/>
      <c r="BH1119" s="51"/>
      <c r="BI1119" s="51"/>
      <c r="BJ1119" s="51"/>
      <c r="BK1119" s="51"/>
      <c r="BL1119" s="51"/>
      <c r="BM1119" s="51"/>
      <c r="BN1119" s="51"/>
      <c r="BO1119" s="51"/>
      <c r="BP1119" s="51"/>
      <c r="BQ1119" s="51"/>
      <c r="BR1119" s="51"/>
      <c r="BS1119" s="51"/>
      <c r="BT1119" s="51"/>
      <c r="BU1119" s="51"/>
      <c r="BV1119" s="51"/>
      <c r="BW1119" s="51"/>
      <c r="BX1119" s="51"/>
      <c r="BY1119" s="51"/>
      <c r="BZ1119" s="51"/>
      <c r="CA1119" s="51"/>
      <c r="CB1119" s="51"/>
      <c r="CC1119" s="51"/>
      <c r="CD1119" s="51"/>
    </row>
    <row r="1120" spans="1:82" s="50" customFormat="1">
      <c r="A1120" s="45"/>
      <c r="B1120" s="49"/>
      <c r="C1120" s="84"/>
      <c r="D1120" s="76"/>
      <c r="F1120" s="48"/>
      <c r="G1120" s="47"/>
      <c r="H1120" s="55"/>
      <c r="I1120" s="55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  <c r="BC1120" s="51"/>
      <c r="BD1120" s="51"/>
      <c r="BE1120" s="51"/>
      <c r="BF1120" s="51"/>
      <c r="BG1120" s="51"/>
      <c r="BH1120" s="51"/>
      <c r="BI1120" s="51"/>
      <c r="BJ1120" s="51"/>
      <c r="BK1120" s="51"/>
      <c r="BL1120" s="51"/>
      <c r="BM1120" s="51"/>
      <c r="BN1120" s="51"/>
      <c r="BO1120" s="51"/>
      <c r="BP1120" s="51"/>
      <c r="BQ1120" s="51"/>
      <c r="BR1120" s="51"/>
      <c r="BS1120" s="51"/>
      <c r="BT1120" s="51"/>
      <c r="BU1120" s="51"/>
      <c r="BV1120" s="51"/>
      <c r="BW1120" s="51"/>
      <c r="BX1120" s="51"/>
      <c r="BY1120" s="51"/>
      <c r="BZ1120" s="51"/>
      <c r="CA1120" s="51"/>
      <c r="CB1120" s="51"/>
      <c r="CC1120" s="51"/>
      <c r="CD1120" s="51"/>
    </row>
    <row r="1121" spans="1:82" s="50" customFormat="1">
      <c r="A1121" s="45"/>
      <c r="B1121" s="49"/>
      <c r="C1121" s="84"/>
      <c r="D1121" s="76"/>
      <c r="F1121" s="48"/>
      <c r="G1121" s="47"/>
      <c r="H1121" s="55"/>
      <c r="I1121" s="55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  <c r="AT1121" s="51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  <c r="BE1121" s="51"/>
      <c r="BF1121" s="51"/>
      <c r="BG1121" s="51"/>
      <c r="BH1121" s="51"/>
      <c r="BI1121" s="51"/>
      <c r="BJ1121" s="51"/>
      <c r="BK1121" s="51"/>
      <c r="BL1121" s="51"/>
      <c r="BM1121" s="51"/>
      <c r="BN1121" s="51"/>
      <c r="BO1121" s="51"/>
      <c r="BP1121" s="51"/>
      <c r="BQ1121" s="51"/>
      <c r="BR1121" s="51"/>
      <c r="BS1121" s="51"/>
      <c r="BT1121" s="51"/>
      <c r="BU1121" s="51"/>
      <c r="BV1121" s="51"/>
      <c r="BW1121" s="51"/>
      <c r="BX1121" s="51"/>
      <c r="BY1121" s="51"/>
      <c r="BZ1121" s="51"/>
      <c r="CA1121" s="51"/>
      <c r="CB1121" s="51"/>
      <c r="CC1121" s="51"/>
      <c r="CD1121" s="51"/>
    </row>
    <row r="1122" spans="1:82" s="50" customFormat="1">
      <c r="A1122" s="45"/>
      <c r="B1122" s="49"/>
      <c r="C1122" s="84"/>
      <c r="D1122" s="76"/>
      <c r="F1122" s="48"/>
      <c r="G1122" s="47"/>
      <c r="H1122" s="55"/>
      <c r="I1122" s="55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/>
      <c r="AZ1122" s="51"/>
      <c r="BA1122" s="51"/>
      <c r="BB1122" s="51"/>
      <c r="BC1122" s="51"/>
      <c r="BD1122" s="51"/>
      <c r="BE1122" s="51"/>
      <c r="BF1122" s="51"/>
      <c r="BG1122" s="51"/>
      <c r="BH1122" s="51"/>
      <c r="BI1122" s="51"/>
      <c r="BJ1122" s="51"/>
      <c r="BK1122" s="51"/>
      <c r="BL1122" s="51"/>
      <c r="BM1122" s="51"/>
      <c r="BN1122" s="51"/>
      <c r="BO1122" s="51"/>
      <c r="BP1122" s="51"/>
      <c r="BQ1122" s="51"/>
      <c r="BR1122" s="51"/>
      <c r="BS1122" s="51"/>
      <c r="BT1122" s="51"/>
      <c r="BU1122" s="51"/>
      <c r="BV1122" s="51"/>
      <c r="BW1122" s="51"/>
      <c r="BX1122" s="51"/>
      <c r="BY1122" s="51"/>
      <c r="BZ1122" s="51"/>
      <c r="CA1122" s="51"/>
      <c r="CB1122" s="51"/>
      <c r="CC1122" s="51"/>
      <c r="CD1122" s="51"/>
    </row>
    <row r="1123" spans="1:82" s="50" customFormat="1">
      <c r="A1123" s="45"/>
      <c r="B1123" s="49"/>
      <c r="C1123" s="84"/>
      <c r="D1123" s="76"/>
      <c r="F1123" s="48"/>
      <c r="G1123" s="47"/>
      <c r="H1123" s="55"/>
      <c r="I1123" s="55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A1123" s="51"/>
      <c r="BB1123" s="51"/>
      <c r="BC1123" s="51"/>
      <c r="BD1123" s="51"/>
      <c r="BE1123" s="51"/>
      <c r="BF1123" s="51"/>
      <c r="BG1123" s="51"/>
      <c r="BH1123" s="51"/>
      <c r="BI1123" s="51"/>
      <c r="BJ1123" s="51"/>
      <c r="BK1123" s="51"/>
      <c r="BL1123" s="51"/>
      <c r="BM1123" s="51"/>
      <c r="BN1123" s="51"/>
      <c r="BO1123" s="51"/>
      <c r="BP1123" s="51"/>
      <c r="BQ1123" s="51"/>
      <c r="BR1123" s="51"/>
      <c r="BS1123" s="51"/>
      <c r="BT1123" s="51"/>
      <c r="BU1123" s="51"/>
      <c r="BV1123" s="51"/>
      <c r="BW1123" s="51"/>
      <c r="BX1123" s="51"/>
      <c r="BY1123" s="51"/>
      <c r="BZ1123" s="51"/>
      <c r="CA1123" s="51"/>
      <c r="CB1123" s="51"/>
      <c r="CC1123" s="51"/>
      <c r="CD1123" s="51"/>
    </row>
    <row r="1124" spans="1:82" s="50" customFormat="1">
      <c r="A1124" s="45"/>
      <c r="B1124" s="49"/>
      <c r="C1124" s="84"/>
      <c r="D1124" s="76"/>
      <c r="F1124" s="48"/>
      <c r="G1124" s="47"/>
      <c r="H1124" s="55"/>
      <c r="I1124" s="55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  <c r="AT1124" s="51"/>
      <c r="AU1124" s="51"/>
      <c r="AV1124" s="51"/>
      <c r="AW1124" s="51"/>
      <c r="AX1124" s="51"/>
      <c r="AY1124" s="51"/>
      <c r="AZ1124" s="51"/>
      <c r="BA1124" s="51"/>
      <c r="BB1124" s="51"/>
      <c r="BC1124" s="51"/>
      <c r="BD1124" s="51"/>
      <c r="BE1124" s="51"/>
      <c r="BF1124" s="51"/>
      <c r="BG1124" s="51"/>
      <c r="BH1124" s="51"/>
      <c r="BI1124" s="51"/>
      <c r="BJ1124" s="51"/>
      <c r="BK1124" s="51"/>
      <c r="BL1124" s="51"/>
      <c r="BM1124" s="51"/>
      <c r="BN1124" s="51"/>
      <c r="BO1124" s="51"/>
      <c r="BP1124" s="51"/>
      <c r="BQ1124" s="51"/>
      <c r="BR1124" s="51"/>
      <c r="BS1124" s="51"/>
      <c r="BT1124" s="51"/>
      <c r="BU1124" s="51"/>
      <c r="BV1124" s="51"/>
      <c r="BW1124" s="51"/>
      <c r="BX1124" s="51"/>
      <c r="BY1124" s="51"/>
      <c r="BZ1124" s="51"/>
      <c r="CA1124" s="51"/>
      <c r="CB1124" s="51"/>
      <c r="CC1124" s="51"/>
      <c r="CD1124" s="51"/>
    </row>
    <row r="1125" spans="1:82" s="50" customFormat="1">
      <c r="A1125" s="45"/>
      <c r="B1125" s="49"/>
      <c r="C1125" s="84"/>
      <c r="D1125" s="76"/>
      <c r="F1125" s="48"/>
      <c r="G1125" s="47"/>
      <c r="H1125" s="55"/>
      <c r="I1125" s="55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  <c r="AT1125" s="51"/>
      <c r="AU1125" s="51"/>
      <c r="AV1125" s="51"/>
      <c r="AW1125" s="51"/>
      <c r="AX1125" s="51"/>
      <c r="AY1125" s="51"/>
      <c r="AZ1125" s="51"/>
      <c r="BA1125" s="51"/>
      <c r="BB1125" s="51"/>
      <c r="BC1125" s="51"/>
      <c r="BD1125" s="51"/>
      <c r="BE1125" s="51"/>
      <c r="BF1125" s="51"/>
      <c r="BG1125" s="51"/>
      <c r="BH1125" s="51"/>
      <c r="BI1125" s="51"/>
      <c r="BJ1125" s="51"/>
      <c r="BK1125" s="51"/>
      <c r="BL1125" s="51"/>
      <c r="BM1125" s="51"/>
      <c r="BN1125" s="51"/>
      <c r="BO1125" s="51"/>
      <c r="BP1125" s="51"/>
      <c r="BQ1125" s="51"/>
      <c r="BR1125" s="51"/>
      <c r="BS1125" s="51"/>
      <c r="BT1125" s="51"/>
      <c r="BU1125" s="51"/>
      <c r="BV1125" s="51"/>
      <c r="BW1125" s="51"/>
      <c r="BX1125" s="51"/>
      <c r="BY1125" s="51"/>
      <c r="BZ1125" s="51"/>
      <c r="CA1125" s="51"/>
      <c r="CB1125" s="51"/>
      <c r="CC1125" s="51"/>
      <c r="CD1125" s="51"/>
    </row>
    <row r="1126" spans="1:82" s="50" customFormat="1">
      <c r="A1126" s="45"/>
      <c r="B1126" s="49"/>
      <c r="C1126" s="84"/>
      <c r="D1126" s="76"/>
      <c r="F1126" s="48"/>
      <c r="G1126" s="47"/>
      <c r="H1126" s="55"/>
      <c r="I1126" s="55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  <c r="AT1126" s="51"/>
      <c r="AU1126" s="51"/>
      <c r="AV1126" s="51"/>
      <c r="AW1126" s="51"/>
      <c r="AX1126" s="51"/>
      <c r="AY1126" s="51"/>
      <c r="AZ1126" s="51"/>
      <c r="BA1126" s="51"/>
      <c r="BB1126" s="51"/>
      <c r="BC1126" s="51"/>
      <c r="BD1126" s="51"/>
      <c r="BE1126" s="51"/>
      <c r="BF1126" s="51"/>
      <c r="BG1126" s="51"/>
      <c r="BH1126" s="51"/>
      <c r="BI1126" s="51"/>
      <c r="BJ1126" s="51"/>
      <c r="BK1126" s="51"/>
      <c r="BL1126" s="51"/>
      <c r="BM1126" s="51"/>
      <c r="BN1126" s="51"/>
      <c r="BO1126" s="51"/>
      <c r="BP1126" s="51"/>
      <c r="BQ1126" s="51"/>
      <c r="BR1126" s="51"/>
      <c r="BS1126" s="51"/>
      <c r="BT1126" s="51"/>
      <c r="BU1126" s="51"/>
      <c r="BV1126" s="51"/>
      <c r="BW1126" s="51"/>
      <c r="BX1126" s="51"/>
      <c r="BY1126" s="51"/>
      <c r="BZ1126" s="51"/>
      <c r="CA1126" s="51"/>
      <c r="CB1126" s="51"/>
      <c r="CC1126" s="51"/>
      <c r="CD1126" s="51"/>
    </row>
    <row r="1127" spans="1:82" s="50" customFormat="1">
      <c r="A1127" s="45"/>
      <c r="B1127" s="49"/>
      <c r="C1127" s="84"/>
      <c r="D1127" s="76"/>
      <c r="F1127" s="48"/>
      <c r="G1127" s="47"/>
      <c r="H1127" s="55"/>
      <c r="I1127" s="55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  <c r="BE1127" s="51"/>
      <c r="BF1127" s="51"/>
      <c r="BG1127" s="51"/>
      <c r="BH1127" s="51"/>
      <c r="BI1127" s="51"/>
      <c r="BJ1127" s="51"/>
      <c r="BK1127" s="51"/>
      <c r="BL1127" s="51"/>
      <c r="BM1127" s="51"/>
      <c r="BN1127" s="51"/>
      <c r="BO1127" s="51"/>
      <c r="BP1127" s="51"/>
      <c r="BQ1127" s="51"/>
      <c r="BR1127" s="51"/>
      <c r="BS1127" s="51"/>
      <c r="BT1127" s="51"/>
      <c r="BU1127" s="51"/>
      <c r="BV1127" s="51"/>
      <c r="BW1127" s="51"/>
      <c r="BX1127" s="51"/>
      <c r="BY1127" s="51"/>
      <c r="BZ1127" s="51"/>
      <c r="CA1127" s="51"/>
      <c r="CB1127" s="51"/>
      <c r="CC1127" s="51"/>
      <c r="CD1127" s="51"/>
    </row>
    <row r="1128" spans="1:82" s="50" customFormat="1">
      <c r="A1128" s="45"/>
      <c r="B1128" s="49"/>
      <c r="C1128" s="84"/>
      <c r="D1128" s="76"/>
      <c r="F1128" s="48"/>
      <c r="G1128" s="47"/>
      <c r="H1128" s="55"/>
      <c r="I1128" s="55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/>
      <c r="AZ1128" s="51"/>
      <c r="BA1128" s="51"/>
      <c r="BB1128" s="51"/>
      <c r="BC1128" s="51"/>
      <c r="BD1128" s="51"/>
      <c r="BE1128" s="51"/>
      <c r="BF1128" s="51"/>
      <c r="BG1128" s="51"/>
      <c r="BH1128" s="51"/>
      <c r="BI1128" s="51"/>
      <c r="BJ1128" s="51"/>
      <c r="BK1128" s="51"/>
      <c r="BL1128" s="51"/>
      <c r="BM1128" s="51"/>
      <c r="BN1128" s="51"/>
      <c r="BO1128" s="51"/>
      <c r="BP1128" s="51"/>
      <c r="BQ1128" s="51"/>
      <c r="BR1128" s="51"/>
      <c r="BS1128" s="51"/>
      <c r="BT1128" s="51"/>
      <c r="BU1128" s="51"/>
      <c r="BV1128" s="51"/>
      <c r="BW1128" s="51"/>
      <c r="BX1128" s="51"/>
      <c r="BY1128" s="51"/>
      <c r="BZ1128" s="51"/>
      <c r="CA1128" s="51"/>
      <c r="CB1128" s="51"/>
      <c r="CC1128" s="51"/>
      <c r="CD1128" s="51"/>
    </row>
    <row r="1129" spans="1:82" s="50" customFormat="1">
      <c r="A1129" s="45"/>
      <c r="B1129" s="49"/>
      <c r="C1129" s="84"/>
      <c r="D1129" s="76"/>
      <c r="F1129" s="48"/>
      <c r="G1129" s="47"/>
      <c r="H1129" s="55"/>
      <c r="I1129" s="55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/>
      <c r="AZ1129" s="51"/>
      <c r="BA1129" s="51"/>
      <c r="BB1129" s="51"/>
      <c r="BC1129" s="51"/>
      <c r="BD1129" s="51"/>
      <c r="BE1129" s="51"/>
      <c r="BF1129" s="51"/>
      <c r="BG1129" s="51"/>
      <c r="BH1129" s="51"/>
      <c r="BI1129" s="51"/>
      <c r="BJ1129" s="51"/>
      <c r="BK1129" s="51"/>
      <c r="BL1129" s="51"/>
      <c r="BM1129" s="51"/>
      <c r="BN1129" s="51"/>
      <c r="BO1129" s="51"/>
      <c r="BP1129" s="51"/>
      <c r="BQ1129" s="51"/>
      <c r="BR1129" s="51"/>
      <c r="BS1129" s="51"/>
      <c r="BT1129" s="51"/>
      <c r="BU1129" s="51"/>
      <c r="BV1129" s="51"/>
      <c r="BW1129" s="51"/>
      <c r="BX1129" s="51"/>
      <c r="BY1129" s="51"/>
      <c r="BZ1129" s="51"/>
      <c r="CA1129" s="51"/>
      <c r="CB1129" s="51"/>
      <c r="CC1129" s="51"/>
      <c r="CD1129" s="51"/>
    </row>
    <row r="1130" spans="1:82" s="50" customFormat="1">
      <c r="A1130" s="45"/>
      <c r="B1130" s="49"/>
      <c r="C1130" s="84"/>
      <c r="D1130" s="76"/>
      <c r="F1130" s="48"/>
      <c r="G1130" s="47"/>
      <c r="H1130" s="55"/>
      <c r="I1130" s="55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  <c r="AT1130" s="51"/>
      <c r="AU1130" s="51"/>
      <c r="AV1130" s="51"/>
      <c r="AW1130" s="51"/>
      <c r="AX1130" s="51"/>
      <c r="AY1130" s="51"/>
      <c r="AZ1130" s="51"/>
      <c r="BA1130" s="51"/>
      <c r="BB1130" s="51"/>
      <c r="BC1130" s="51"/>
      <c r="BD1130" s="51"/>
      <c r="BE1130" s="51"/>
      <c r="BF1130" s="51"/>
      <c r="BG1130" s="51"/>
      <c r="BH1130" s="51"/>
      <c r="BI1130" s="51"/>
      <c r="BJ1130" s="51"/>
      <c r="BK1130" s="51"/>
      <c r="BL1130" s="51"/>
      <c r="BM1130" s="51"/>
      <c r="BN1130" s="51"/>
      <c r="BO1130" s="51"/>
      <c r="BP1130" s="51"/>
      <c r="BQ1130" s="51"/>
      <c r="BR1130" s="51"/>
      <c r="BS1130" s="51"/>
      <c r="BT1130" s="51"/>
      <c r="BU1130" s="51"/>
      <c r="BV1130" s="51"/>
      <c r="BW1130" s="51"/>
      <c r="BX1130" s="51"/>
      <c r="BY1130" s="51"/>
      <c r="BZ1130" s="51"/>
      <c r="CA1130" s="51"/>
      <c r="CB1130" s="51"/>
      <c r="CC1130" s="51"/>
      <c r="CD1130" s="51"/>
    </row>
    <row r="1131" spans="1:82" s="50" customFormat="1">
      <c r="A1131" s="45"/>
      <c r="B1131" s="49"/>
      <c r="C1131" s="84"/>
      <c r="D1131" s="76"/>
      <c r="F1131" s="48"/>
      <c r="G1131" s="47"/>
      <c r="H1131" s="55"/>
      <c r="I1131" s="55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  <c r="AT1131" s="51"/>
      <c r="AU1131" s="51"/>
      <c r="AV1131" s="51"/>
      <c r="AW1131" s="51"/>
      <c r="AX1131" s="51"/>
      <c r="AY1131" s="51"/>
      <c r="AZ1131" s="51"/>
      <c r="BA1131" s="51"/>
      <c r="BB1131" s="51"/>
      <c r="BC1131" s="51"/>
      <c r="BD1131" s="51"/>
      <c r="BE1131" s="51"/>
      <c r="BF1131" s="51"/>
      <c r="BG1131" s="51"/>
      <c r="BH1131" s="51"/>
      <c r="BI1131" s="51"/>
      <c r="BJ1131" s="51"/>
      <c r="BK1131" s="51"/>
      <c r="BL1131" s="51"/>
      <c r="BM1131" s="51"/>
      <c r="BN1131" s="51"/>
      <c r="BO1131" s="51"/>
      <c r="BP1131" s="51"/>
      <c r="BQ1131" s="51"/>
      <c r="BR1131" s="51"/>
      <c r="BS1131" s="51"/>
      <c r="BT1131" s="51"/>
      <c r="BU1131" s="51"/>
      <c r="BV1131" s="51"/>
      <c r="BW1131" s="51"/>
      <c r="BX1131" s="51"/>
      <c r="BY1131" s="51"/>
      <c r="BZ1131" s="51"/>
      <c r="CA1131" s="51"/>
      <c r="CB1131" s="51"/>
      <c r="CC1131" s="51"/>
      <c r="CD1131" s="51"/>
    </row>
    <row r="1132" spans="1:82" s="50" customFormat="1">
      <c r="A1132" s="45"/>
      <c r="B1132" s="49"/>
      <c r="C1132" s="84"/>
      <c r="D1132" s="76"/>
      <c r="F1132" s="48"/>
      <c r="G1132" s="47"/>
      <c r="H1132" s="55"/>
      <c r="I1132" s="55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1"/>
      <c r="AX1132" s="51"/>
      <c r="AY1132" s="51"/>
      <c r="AZ1132" s="51"/>
      <c r="BA1132" s="51"/>
      <c r="BB1132" s="51"/>
      <c r="BC1132" s="51"/>
      <c r="BD1132" s="51"/>
      <c r="BE1132" s="51"/>
      <c r="BF1132" s="51"/>
      <c r="BG1132" s="51"/>
      <c r="BH1132" s="51"/>
      <c r="BI1132" s="51"/>
      <c r="BJ1132" s="51"/>
      <c r="BK1132" s="51"/>
      <c r="BL1132" s="51"/>
      <c r="BM1132" s="51"/>
      <c r="BN1132" s="51"/>
      <c r="BO1132" s="51"/>
      <c r="BP1132" s="51"/>
      <c r="BQ1132" s="51"/>
      <c r="BR1132" s="51"/>
      <c r="BS1132" s="51"/>
      <c r="BT1132" s="51"/>
      <c r="BU1132" s="51"/>
      <c r="BV1132" s="51"/>
      <c r="BW1132" s="51"/>
      <c r="BX1132" s="51"/>
      <c r="BY1132" s="51"/>
      <c r="BZ1132" s="51"/>
      <c r="CA1132" s="51"/>
      <c r="CB1132" s="51"/>
      <c r="CC1132" s="51"/>
      <c r="CD1132" s="51"/>
    </row>
    <row r="1133" spans="1:82" s="50" customFormat="1">
      <c r="A1133" s="45"/>
      <c r="B1133" s="49"/>
      <c r="C1133" s="84"/>
      <c r="D1133" s="76"/>
      <c r="F1133" s="48"/>
      <c r="G1133" s="47"/>
      <c r="H1133" s="55"/>
      <c r="I1133" s="55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  <c r="AT1133" s="51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  <c r="BE1133" s="51"/>
      <c r="BF1133" s="51"/>
      <c r="BG1133" s="51"/>
      <c r="BH1133" s="51"/>
      <c r="BI1133" s="51"/>
      <c r="BJ1133" s="51"/>
      <c r="BK1133" s="51"/>
      <c r="BL1133" s="51"/>
      <c r="BM1133" s="51"/>
      <c r="BN1133" s="51"/>
      <c r="BO1133" s="51"/>
      <c r="BP1133" s="51"/>
      <c r="BQ1133" s="51"/>
      <c r="BR1133" s="51"/>
      <c r="BS1133" s="51"/>
      <c r="BT1133" s="51"/>
      <c r="BU1133" s="51"/>
      <c r="BV1133" s="51"/>
      <c r="BW1133" s="51"/>
      <c r="BX1133" s="51"/>
      <c r="BY1133" s="51"/>
      <c r="BZ1133" s="51"/>
      <c r="CA1133" s="51"/>
      <c r="CB1133" s="51"/>
      <c r="CC1133" s="51"/>
      <c r="CD1133" s="51"/>
    </row>
    <row r="1134" spans="1:82" s="50" customFormat="1">
      <c r="A1134" s="45"/>
      <c r="B1134" s="49"/>
      <c r="C1134" s="84"/>
      <c r="D1134" s="76"/>
      <c r="F1134" s="48"/>
      <c r="G1134" s="47"/>
      <c r="H1134" s="55"/>
      <c r="I1134" s="55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  <c r="AT1134" s="51"/>
      <c r="AU1134" s="51"/>
      <c r="AV1134" s="51"/>
      <c r="AW1134" s="51"/>
      <c r="AX1134" s="51"/>
      <c r="AY1134" s="51"/>
      <c r="AZ1134" s="51"/>
      <c r="BA1134" s="51"/>
      <c r="BB1134" s="51"/>
      <c r="BC1134" s="51"/>
      <c r="BD1134" s="51"/>
      <c r="BE1134" s="51"/>
      <c r="BF1134" s="51"/>
      <c r="BG1134" s="51"/>
      <c r="BH1134" s="51"/>
      <c r="BI1134" s="51"/>
      <c r="BJ1134" s="51"/>
      <c r="BK1134" s="51"/>
      <c r="BL1134" s="51"/>
      <c r="BM1134" s="51"/>
      <c r="BN1134" s="51"/>
      <c r="BO1134" s="51"/>
      <c r="BP1134" s="51"/>
      <c r="BQ1134" s="51"/>
      <c r="BR1134" s="51"/>
      <c r="BS1134" s="51"/>
      <c r="BT1134" s="51"/>
      <c r="BU1134" s="51"/>
      <c r="BV1134" s="51"/>
      <c r="BW1134" s="51"/>
      <c r="BX1134" s="51"/>
      <c r="BY1134" s="51"/>
      <c r="BZ1134" s="51"/>
      <c r="CA1134" s="51"/>
      <c r="CB1134" s="51"/>
      <c r="CC1134" s="51"/>
      <c r="CD1134" s="51"/>
    </row>
    <row r="1135" spans="1:82" s="50" customFormat="1">
      <c r="A1135" s="45"/>
      <c r="B1135" s="49"/>
      <c r="C1135" s="84"/>
      <c r="D1135" s="76"/>
      <c r="F1135" s="48"/>
      <c r="G1135" s="47"/>
      <c r="H1135" s="55"/>
      <c r="I1135" s="55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  <c r="AT1135" s="51"/>
      <c r="AU1135" s="51"/>
      <c r="AV1135" s="51"/>
      <c r="AW1135" s="51"/>
      <c r="AX1135" s="51"/>
      <c r="AY1135" s="51"/>
      <c r="AZ1135" s="51"/>
      <c r="BA1135" s="51"/>
      <c r="BB1135" s="51"/>
      <c r="BC1135" s="51"/>
      <c r="BD1135" s="51"/>
      <c r="BE1135" s="51"/>
      <c r="BF1135" s="51"/>
      <c r="BG1135" s="51"/>
      <c r="BH1135" s="51"/>
      <c r="BI1135" s="51"/>
      <c r="BJ1135" s="51"/>
      <c r="BK1135" s="51"/>
      <c r="BL1135" s="51"/>
      <c r="BM1135" s="51"/>
      <c r="BN1135" s="51"/>
      <c r="BO1135" s="51"/>
      <c r="BP1135" s="51"/>
      <c r="BQ1135" s="51"/>
      <c r="BR1135" s="51"/>
      <c r="BS1135" s="51"/>
      <c r="BT1135" s="51"/>
      <c r="BU1135" s="51"/>
      <c r="BV1135" s="51"/>
      <c r="BW1135" s="51"/>
      <c r="BX1135" s="51"/>
      <c r="BY1135" s="51"/>
      <c r="BZ1135" s="51"/>
      <c r="CA1135" s="51"/>
      <c r="CB1135" s="51"/>
      <c r="CC1135" s="51"/>
      <c r="CD1135" s="51"/>
    </row>
    <row r="1136" spans="1:82" s="50" customFormat="1">
      <c r="A1136" s="45"/>
      <c r="B1136" s="49"/>
      <c r="C1136" s="84"/>
      <c r="D1136" s="76"/>
      <c r="F1136" s="48"/>
      <c r="G1136" s="47"/>
      <c r="H1136" s="55"/>
      <c r="I1136" s="55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1"/>
      <c r="AX1136" s="51"/>
      <c r="AY1136" s="51"/>
      <c r="AZ1136" s="51"/>
      <c r="BA1136" s="51"/>
      <c r="BB1136" s="51"/>
      <c r="BC1136" s="51"/>
      <c r="BD1136" s="51"/>
      <c r="BE1136" s="51"/>
      <c r="BF1136" s="51"/>
      <c r="BG1136" s="51"/>
      <c r="BH1136" s="51"/>
      <c r="BI1136" s="51"/>
      <c r="BJ1136" s="51"/>
      <c r="BK1136" s="51"/>
      <c r="BL1136" s="51"/>
      <c r="BM1136" s="51"/>
      <c r="BN1136" s="51"/>
      <c r="BO1136" s="51"/>
      <c r="BP1136" s="51"/>
      <c r="BQ1136" s="51"/>
      <c r="BR1136" s="51"/>
      <c r="BS1136" s="51"/>
      <c r="BT1136" s="51"/>
      <c r="BU1136" s="51"/>
      <c r="BV1136" s="51"/>
      <c r="BW1136" s="51"/>
      <c r="BX1136" s="51"/>
      <c r="BY1136" s="51"/>
      <c r="BZ1136" s="51"/>
      <c r="CA1136" s="51"/>
      <c r="CB1136" s="51"/>
      <c r="CC1136" s="51"/>
      <c r="CD1136" s="51"/>
    </row>
    <row r="1137" spans="1:82" s="50" customFormat="1">
      <c r="A1137" s="45"/>
      <c r="B1137" s="49"/>
      <c r="C1137" s="84"/>
      <c r="D1137" s="76"/>
      <c r="F1137" s="48"/>
      <c r="G1137" s="47"/>
      <c r="H1137" s="55"/>
      <c r="I1137" s="55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  <c r="AT1137" s="51"/>
      <c r="AU1137" s="51"/>
      <c r="AV1137" s="51"/>
      <c r="AW1137" s="51"/>
      <c r="AX1137" s="51"/>
      <c r="AY1137" s="51"/>
      <c r="AZ1137" s="51"/>
      <c r="BA1137" s="51"/>
      <c r="BB1137" s="51"/>
      <c r="BC1137" s="51"/>
      <c r="BD1137" s="51"/>
      <c r="BE1137" s="51"/>
      <c r="BF1137" s="51"/>
      <c r="BG1137" s="51"/>
      <c r="BH1137" s="51"/>
      <c r="BI1137" s="51"/>
      <c r="BJ1137" s="51"/>
      <c r="BK1137" s="51"/>
      <c r="BL1137" s="51"/>
      <c r="BM1137" s="51"/>
      <c r="BN1137" s="51"/>
      <c r="BO1137" s="51"/>
      <c r="BP1137" s="51"/>
      <c r="BQ1137" s="51"/>
      <c r="BR1137" s="51"/>
      <c r="BS1137" s="51"/>
      <c r="BT1137" s="51"/>
      <c r="BU1137" s="51"/>
      <c r="BV1137" s="51"/>
      <c r="BW1137" s="51"/>
      <c r="BX1137" s="51"/>
      <c r="BY1137" s="51"/>
      <c r="BZ1137" s="51"/>
      <c r="CA1137" s="51"/>
      <c r="CB1137" s="51"/>
      <c r="CC1137" s="51"/>
      <c r="CD1137" s="51"/>
    </row>
    <row r="1138" spans="1:82" s="50" customFormat="1">
      <c r="A1138" s="45"/>
      <c r="B1138" s="49"/>
      <c r="C1138" s="84"/>
      <c r="D1138" s="76"/>
      <c r="F1138" s="48"/>
      <c r="G1138" s="47"/>
      <c r="H1138" s="55"/>
      <c r="I1138" s="55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  <c r="AT1138" s="51"/>
      <c r="AU1138" s="51"/>
      <c r="AV1138" s="51"/>
      <c r="AW1138" s="51"/>
      <c r="AX1138" s="51"/>
      <c r="AY1138" s="51"/>
      <c r="AZ1138" s="51"/>
      <c r="BA1138" s="51"/>
      <c r="BB1138" s="51"/>
      <c r="BC1138" s="51"/>
      <c r="BD1138" s="51"/>
      <c r="BE1138" s="51"/>
      <c r="BF1138" s="51"/>
      <c r="BG1138" s="51"/>
      <c r="BH1138" s="51"/>
      <c r="BI1138" s="51"/>
      <c r="BJ1138" s="51"/>
      <c r="BK1138" s="51"/>
      <c r="BL1138" s="51"/>
      <c r="BM1138" s="51"/>
      <c r="BN1138" s="51"/>
      <c r="BO1138" s="51"/>
      <c r="BP1138" s="51"/>
      <c r="BQ1138" s="51"/>
      <c r="BR1138" s="51"/>
      <c r="BS1138" s="51"/>
      <c r="BT1138" s="51"/>
      <c r="BU1138" s="51"/>
      <c r="BV1138" s="51"/>
      <c r="BW1138" s="51"/>
      <c r="BX1138" s="51"/>
      <c r="BY1138" s="51"/>
      <c r="BZ1138" s="51"/>
      <c r="CA1138" s="51"/>
      <c r="CB1138" s="51"/>
      <c r="CC1138" s="51"/>
      <c r="CD1138" s="51"/>
    </row>
    <row r="1139" spans="1:82" s="50" customFormat="1">
      <c r="A1139" s="45"/>
      <c r="B1139" s="49"/>
      <c r="C1139" s="84"/>
      <c r="D1139" s="76"/>
      <c r="F1139" s="48"/>
      <c r="G1139" s="47"/>
      <c r="H1139" s="55"/>
      <c r="I1139" s="55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  <c r="AT1139" s="51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  <c r="BE1139" s="51"/>
      <c r="BF1139" s="51"/>
      <c r="BG1139" s="51"/>
      <c r="BH1139" s="51"/>
      <c r="BI1139" s="51"/>
      <c r="BJ1139" s="51"/>
      <c r="BK1139" s="51"/>
      <c r="BL1139" s="51"/>
      <c r="BM1139" s="51"/>
      <c r="BN1139" s="51"/>
      <c r="BO1139" s="51"/>
      <c r="BP1139" s="51"/>
      <c r="BQ1139" s="51"/>
      <c r="BR1139" s="51"/>
      <c r="BS1139" s="51"/>
      <c r="BT1139" s="51"/>
      <c r="BU1139" s="51"/>
      <c r="BV1139" s="51"/>
      <c r="BW1139" s="51"/>
      <c r="BX1139" s="51"/>
      <c r="BY1139" s="51"/>
      <c r="BZ1139" s="51"/>
      <c r="CA1139" s="51"/>
      <c r="CB1139" s="51"/>
      <c r="CC1139" s="51"/>
      <c r="CD1139" s="51"/>
    </row>
    <row r="1140" spans="1:82" s="50" customFormat="1">
      <c r="A1140" s="45"/>
      <c r="B1140" s="49"/>
      <c r="C1140" s="84"/>
      <c r="D1140" s="76"/>
      <c r="F1140" s="48"/>
      <c r="G1140" s="47"/>
      <c r="H1140" s="55"/>
      <c r="I1140" s="55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  <c r="AT1140" s="51"/>
      <c r="AU1140" s="51"/>
      <c r="AV1140" s="51"/>
      <c r="AW1140" s="51"/>
      <c r="AX1140" s="51"/>
      <c r="AY1140" s="51"/>
      <c r="AZ1140" s="51"/>
      <c r="BA1140" s="51"/>
      <c r="BB1140" s="51"/>
      <c r="BC1140" s="51"/>
      <c r="BD1140" s="51"/>
      <c r="BE1140" s="51"/>
      <c r="BF1140" s="51"/>
      <c r="BG1140" s="51"/>
      <c r="BH1140" s="51"/>
      <c r="BI1140" s="51"/>
      <c r="BJ1140" s="51"/>
      <c r="BK1140" s="51"/>
      <c r="BL1140" s="51"/>
      <c r="BM1140" s="51"/>
      <c r="BN1140" s="51"/>
      <c r="BO1140" s="51"/>
      <c r="BP1140" s="51"/>
      <c r="BQ1140" s="51"/>
      <c r="BR1140" s="51"/>
      <c r="BS1140" s="51"/>
      <c r="BT1140" s="51"/>
      <c r="BU1140" s="51"/>
      <c r="BV1140" s="51"/>
      <c r="BW1140" s="51"/>
      <c r="BX1140" s="51"/>
      <c r="BY1140" s="51"/>
      <c r="BZ1140" s="51"/>
      <c r="CA1140" s="51"/>
      <c r="CB1140" s="51"/>
      <c r="CC1140" s="51"/>
      <c r="CD1140" s="51"/>
    </row>
    <row r="1141" spans="1:82" s="50" customFormat="1">
      <c r="A1141" s="45"/>
      <c r="B1141" s="49"/>
      <c r="C1141" s="84"/>
      <c r="D1141" s="76"/>
      <c r="F1141" s="48"/>
      <c r="G1141" s="47"/>
      <c r="H1141" s="55"/>
      <c r="I1141" s="55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  <c r="AT1141" s="51"/>
      <c r="AU1141" s="51"/>
      <c r="AV1141" s="51"/>
      <c r="AW1141" s="51"/>
      <c r="AX1141" s="51"/>
      <c r="AY1141" s="51"/>
      <c r="AZ1141" s="51"/>
      <c r="BA1141" s="51"/>
      <c r="BB1141" s="51"/>
      <c r="BC1141" s="51"/>
      <c r="BD1141" s="51"/>
      <c r="BE1141" s="51"/>
      <c r="BF1141" s="51"/>
      <c r="BG1141" s="51"/>
      <c r="BH1141" s="51"/>
      <c r="BI1141" s="51"/>
      <c r="BJ1141" s="51"/>
      <c r="BK1141" s="51"/>
      <c r="BL1141" s="51"/>
      <c r="BM1141" s="51"/>
      <c r="BN1141" s="51"/>
      <c r="BO1141" s="51"/>
      <c r="BP1141" s="51"/>
      <c r="BQ1141" s="51"/>
      <c r="BR1141" s="51"/>
      <c r="BS1141" s="51"/>
      <c r="BT1141" s="51"/>
      <c r="BU1141" s="51"/>
      <c r="BV1141" s="51"/>
      <c r="BW1141" s="51"/>
      <c r="BX1141" s="51"/>
      <c r="BY1141" s="51"/>
      <c r="BZ1141" s="51"/>
      <c r="CA1141" s="51"/>
      <c r="CB1141" s="51"/>
      <c r="CC1141" s="51"/>
      <c r="CD1141" s="51"/>
    </row>
    <row r="1142" spans="1:82" s="50" customFormat="1">
      <c r="A1142" s="45"/>
      <c r="B1142" s="49"/>
      <c r="C1142" s="84"/>
      <c r="D1142" s="76"/>
      <c r="F1142" s="48"/>
      <c r="G1142" s="47"/>
      <c r="H1142" s="55"/>
      <c r="I1142" s="55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  <c r="AT1142" s="51"/>
      <c r="AU1142" s="51"/>
      <c r="AV1142" s="51"/>
      <c r="AW1142" s="51"/>
      <c r="AX1142" s="51"/>
      <c r="AY1142" s="51"/>
      <c r="AZ1142" s="51"/>
      <c r="BA1142" s="51"/>
      <c r="BB1142" s="51"/>
      <c r="BC1142" s="51"/>
      <c r="BD1142" s="51"/>
      <c r="BE1142" s="51"/>
      <c r="BF1142" s="51"/>
      <c r="BG1142" s="51"/>
      <c r="BH1142" s="51"/>
      <c r="BI1142" s="51"/>
      <c r="BJ1142" s="51"/>
      <c r="BK1142" s="51"/>
      <c r="BL1142" s="51"/>
      <c r="BM1142" s="51"/>
      <c r="BN1142" s="51"/>
      <c r="BO1142" s="51"/>
      <c r="BP1142" s="51"/>
      <c r="BQ1142" s="51"/>
      <c r="BR1142" s="51"/>
      <c r="BS1142" s="51"/>
      <c r="BT1142" s="51"/>
      <c r="BU1142" s="51"/>
      <c r="BV1142" s="51"/>
      <c r="BW1142" s="51"/>
      <c r="BX1142" s="51"/>
      <c r="BY1142" s="51"/>
      <c r="BZ1142" s="51"/>
      <c r="CA1142" s="51"/>
      <c r="CB1142" s="51"/>
      <c r="CC1142" s="51"/>
      <c r="CD1142" s="51"/>
    </row>
    <row r="1143" spans="1:82" s="50" customFormat="1">
      <c r="A1143" s="45"/>
      <c r="B1143" s="49"/>
      <c r="C1143" s="84"/>
      <c r="D1143" s="76"/>
      <c r="F1143" s="48"/>
      <c r="G1143" s="47"/>
      <c r="H1143" s="55"/>
      <c r="I1143" s="55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  <c r="AT1143" s="51"/>
      <c r="AU1143" s="51"/>
      <c r="AV1143" s="51"/>
      <c r="AW1143" s="51"/>
      <c r="AX1143" s="51"/>
      <c r="AY1143" s="51"/>
      <c r="AZ1143" s="51"/>
      <c r="BA1143" s="51"/>
      <c r="BB1143" s="51"/>
      <c r="BC1143" s="51"/>
      <c r="BD1143" s="51"/>
      <c r="BE1143" s="51"/>
      <c r="BF1143" s="51"/>
      <c r="BG1143" s="51"/>
      <c r="BH1143" s="51"/>
      <c r="BI1143" s="51"/>
      <c r="BJ1143" s="51"/>
      <c r="BK1143" s="51"/>
      <c r="BL1143" s="51"/>
      <c r="BM1143" s="51"/>
      <c r="BN1143" s="51"/>
      <c r="BO1143" s="51"/>
      <c r="BP1143" s="51"/>
      <c r="BQ1143" s="51"/>
      <c r="BR1143" s="51"/>
      <c r="BS1143" s="51"/>
      <c r="BT1143" s="51"/>
      <c r="BU1143" s="51"/>
      <c r="BV1143" s="51"/>
      <c r="BW1143" s="51"/>
      <c r="BX1143" s="51"/>
      <c r="BY1143" s="51"/>
      <c r="BZ1143" s="51"/>
      <c r="CA1143" s="51"/>
      <c r="CB1143" s="51"/>
      <c r="CC1143" s="51"/>
      <c r="CD1143" s="51"/>
    </row>
    <row r="1144" spans="1:82" s="50" customFormat="1">
      <c r="A1144" s="45"/>
      <c r="B1144" s="49"/>
      <c r="C1144" s="84"/>
      <c r="D1144" s="76"/>
      <c r="F1144" s="48"/>
      <c r="G1144" s="47"/>
      <c r="H1144" s="55"/>
      <c r="I1144" s="55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  <c r="AT1144" s="51"/>
      <c r="AU1144" s="51"/>
      <c r="AV1144" s="51"/>
      <c r="AW1144" s="51"/>
      <c r="AX1144" s="51"/>
      <c r="AY1144" s="51"/>
      <c r="AZ1144" s="51"/>
      <c r="BA1144" s="51"/>
      <c r="BB1144" s="51"/>
      <c r="BC1144" s="51"/>
      <c r="BD1144" s="51"/>
      <c r="BE1144" s="51"/>
      <c r="BF1144" s="51"/>
      <c r="BG1144" s="51"/>
      <c r="BH1144" s="51"/>
      <c r="BI1144" s="51"/>
      <c r="BJ1144" s="51"/>
      <c r="BK1144" s="51"/>
      <c r="BL1144" s="51"/>
      <c r="BM1144" s="51"/>
      <c r="BN1144" s="51"/>
      <c r="BO1144" s="51"/>
      <c r="BP1144" s="51"/>
      <c r="BQ1144" s="51"/>
      <c r="BR1144" s="51"/>
      <c r="BS1144" s="51"/>
      <c r="BT1144" s="51"/>
      <c r="BU1144" s="51"/>
      <c r="BV1144" s="51"/>
      <c r="BW1144" s="51"/>
      <c r="BX1144" s="51"/>
      <c r="BY1144" s="51"/>
      <c r="BZ1144" s="51"/>
      <c r="CA1144" s="51"/>
      <c r="CB1144" s="51"/>
      <c r="CC1144" s="51"/>
      <c r="CD1144" s="51"/>
    </row>
    <row r="1145" spans="1:82" s="50" customFormat="1">
      <c r="A1145" s="45"/>
      <c r="B1145" s="49"/>
      <c r="C1145" s="84"/>
      <c r="D1145" s="76"/>
      <c r="F1145" s="48"/>
      <c r="G1145" s="47"/>
      <c r="H1145" s="55"/>
      <c r="I1145" s="55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  <c r="BE1145" s="51"/>
      <c r="BF1145" s="51"/>
      <c r="BG1145" s="51"/>
      <c r="BH1145" s="51"/>
      <c r="BI1145" s="51"/>
      <c r="BJ1145" s="51"/>
      <c r="BK1145" s="51"/>
      <c r="BL1145" s="51"/>
      <c r="BM1145" s="51"/>
      <c r="BN1145" s="51"/>
      <c r="BO1145" s="51"/>
      <c r="BP1145" s="51"/>
      <c r="BQ1145" s="51"/>
      <c r="BR1145" s="51"/>
      <c r="BS1145" s="51"/>
      <c r="BT1145" s="51"/>
      <c r="BU1145" s="51"/>
      <c r="BV1145" s="51"/>
      <c r="BW1145" s="51"/>
      <c r="BX1145" s="51"/>
      <c r="BY1145" s="51"/>
      <c r="BZ1145" s="51"/>
      <c r="CA1145" s="51"/>
      <c r="CB1145" s="51"/>
      <c r="CC1145" s="51"/>
      <c r="CD1145" s="51"/>
    </row>
    <row r="1146" spans="1:82" s="50" customFormat="1">
      <c r="A1146" s="45"/>
      <c r="B1146" s="49"/>
      <c r="C1146" s="84"/>
      <c r="D1146" s="76"/>
      <c r="F1146" s="48"/>
      <c r="G1146" s="47"/>
      <c r="H1146" s="55"/>
      <c r="I1146" s="55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  <c r="AT1146" s="51"/>
      <c r="AU1146" s="51"/>
      <c r="AV1146" s="51"/>
      <c r="AW1146" s="51"/>
      <c r="AX1146" s="51"/>
      <c r="AY1146" s="51"/>
      <c r="AZ1146" s="51"/>
      <c r="BA1146" s="51"/>
      <c r="BB1146" s="51"/>
      <c r="BC1146" s="51"/>
      <c r="BD1146" s="51"/>
      <c r="BE1146" s="51"/>
      <c r="BF1146" s="51"/>
      <c r="BG1146" s="51"/>
      <c r="BH1146" s="51"/>
      <c r="BI1146" s="51"/>
      <c r="BJ1146" s="51"/>
      <c r="BK1146" s="51"/>
      <c r="BL1146" s="51"/>
      <c r="BM1146" s="51"/>
      <c r="BN1146" s="51"/>
      <c r="BO1146" s="51"/>
      <c r="BP1146" s="51"/>
      <c r="BQ1146" s="51"/>
      <c r="BR1146" s="51"/>
      <c r="BS1146" s="51"/>
      <c r="BT1146" s="51"/>
      <c r="BU1146" s="51"/>
      <c r="BV1146" s="51"/>
      <c r="BW1146" s="51"/>
      <c r="BX1146" s="51"/>
      <c r="BY1146" s="51"/>
      <c r="BZ1146" s="51"/>
      <c r="CA1146" s="51"/>
      <c r="CB1146" s="51"/>
      <c r="CC1146" s="51"/>
      <c r="CD1146" s="51"/>
    </row>
    <row r="1147" spans="1:82" s="50" customFormat="1">
      <c r="A1147" s="45"/>
      <c r="B1147" s="49"/>
      <c r="C1147" s="84"/>
      <c r="D1147" s="76"/>
      <c r="F1147" s="48"/>
      <c r="G1147" s="47"/>
      <c r="H1147" s="55"/>
      <c r="I1147" s="55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W1147" s="51"/>
      <c r="AX1147" s="51"/>
      <c r="AY1147" s="51"/>
      <c r="AZ1147" s="51"/>
      <c r="BA1147" s="51"/>
      <c r="BB1147" s="51"/>
      <c r="BC1147" s="51"/>
      <c r="BD1147" s="51"/>
      <c r="BE1147" s="51"/>
      <c r="BF1147" s="51"/>
      <c r="BG1147" s="51"/>
      <c r="BH1147" s="51"/>
      <c r="BI1147" s="51"/>
      <c r="BJ1147" s="51"/>
      <c r="BK1147" s="51"/>
      <c r="BL1147" s="51"/>
      <c r="BM1147" s="51"/>
      <c r="BN1147" s="51"/>
      <c r="BO1147" s="51"/>
      <c r="BP1147" s="51"/>
      <c r="BQ1147" s="51"/>
      <c r="BR1147" s="51"/>
      <c r="BS1147" s="51"/>
      <c r="BT1147" s="51"/>
      <c r="BU1147" s="51"/>
      <c r="BV1147" s="51"/>
      <c r="BW1147" s="51"/>
      <c r="BX1147" s="51"/>
      <c r="BY1147" s="51"/>
      <c r="BZ1147" s="51"/>
      <c r="CA1147" s="51"/>
      <c r="CB1147" s="51"/>
      <c r="CC1147" s="51"/>
      <c r="CD1147" s="51"/>
    </row>
    <row r="1148" spans="1:82" s="50" customFormat="1">
      <c r="A1148" s="45"/>
      <c r="B1148" s="49"/>
      <c r="C1148" s="84"/>
      <c r="D1148" s="76"/>
      <c r="F1148" s="48"/>
      <c r="G1148" s="47"/>
      <c r="H1148" s="55"/>
      <c r="I1148" s="55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W1148" s="51"/>
      <c r="AX1148" s="51"/>
      <c r="AY1148" s="51"/>
      <c r="AZ1148" s="51"/>
      <c r="BA1148" s="51"/>
      <c r="BB1148" s="51"/>
      <c r="BC1148" s="51"/>
      <c r="BD1148" s="51"/>
      <c r="BE1148" s="51"/>
      <c r="BF1148" s="51"/>
      <c r="BG1148" s="51"/>
      <c r="BH1148" s="51"/>
      <c r="BI1148" s="51"/>
      <c r="BJ1148" s="51"/>
      <c r="BK1148" s="51"/>
      <c r="BL1148" s="51"/>
      <c r="BM1148" s="51"/>
      <c r="BN1148" s="51"/>
      <c r="BO1148" s="51"/>
      <c r="BP1148" s="51"/>
      <c r="BQ1148" s="51"/>
      <c r="BR1148" s="51"/>
      <c r="BS1148" s="51"/>
      <c r="BT1148" s="51"/>
      <c r="BU1148" s="51"/>
      <c r="BV1148" s="51"/>
      <c r="BW1148" s="51"/>
      <c r="BX1148" s="51"/>
      <c r="BY1148" s="51"/>
      <c r="BZ1148" s="51"/>
      <c r="CA1148" s="51"/>
      <c r="CB1148" s="51"/>
      <c r="CC1148" s="51"/>
      <c r="CD1148" s="51"/>
    </row>
    <row r="1149" spans="1:82" s="50" customFormat="1">
      <c r="A1149" s="45"/>
      <c r="B1149" s="49"/>
      <c r="C1149" s="84"/>
      <c r="D1149" s="76"/>
      <c r="F1149" s="48"/>
      <c r="G1149" s="47"/>
      <c r="H1149" s="55"/>
      <c r="I1149" s="55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1"/>
      <c r="AX1149" s="51"/>
      <c r="AY1149" s="51"/>
      <c r="AZ1149" s="51"/>
      <c r="BA1149" s="51"/>
      <c r="BB1149" s="51"/>
      <c r="BC1149" s="51"/>
      <c r="BD1149" s="51"/>
      <c r="BE1149" s="51"/>
      <c r="BF1149" s="51"/>
      <c r="BG1149" s="51"/>
      <c r="BH1149" s="51"/>
      <c r="BI1149" s="51"/>
      <c r="BJ1149" s="51"/>
      <c r="BK1149" s="51"/>
      <c r="BL1149" s="51"/>
      <c r="BM1149" s="51"/>
      <c r="BN1149" s="51"/>
      <c r="BO1149" s="51"/>
      <c r="BP1149" s="51"/>
      <c r="BQ1149" s="51"/>
      <c r="BR1149" s="51"/>
      <c r="BS1149" s="51"/>
      <c r="BT1149" s="51"/>
      <c r="BU1149" s="51"/>
      <c r="BV1149" s="51"/>
      <c r="BW1149" s="51"/>
      <c r="BX1149" s="51"/>
      <c r="BY1149" s="51"/>
      <c r="BZ1149" s="51"/>
      <c r="CA1149" s="51"/>
      <c r="CB1149" s="51"/>
      <c r="CC1149" s="51"/>
      <c r="CD1149" s="51"/>
    </row>
    <row r="1150" spans="1:82" s="50" customFormat="1">
      <c r="A1150" s="45"/>
      <c r="B1150" s="49"/>
      <c r="C1150" s="84"/>
      <c r="D1150" s="76"/>
      <c r="F1150" s="48"/>
      <c r="G1150" s="47"/>
      <c r="H1150" s="55"/>
      <c r="I1150" s="55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W1150" s="51"/>
      <c r="AX1150" s="51"/>
      <c r="AY1150" s="51"/>
      <c r="AZ1150" s="51"/>
      <c r="BA1150" s="51"/>
      <c r="BB1150" s="51"/>
      <c r="BC1150" s="51"/>
      <c r="BD1150" s="51"/>
      <c r="BE1150" s="51"/>
      <c r="BF1150" s="51"/>
      <c r="BG1150" s="51"/>
      <c r="BH1150" s="51"/>
      <c r="BI1150" s="51"/>
      <c r="BJ1150" s="51"/>
      <c r="BK1150" s="51"/>
      <c r="BL1150" s="51"/>
      <c r="BM1150" s="51"/>
      <c r="BN1150" s="51"/>
      <c r="BO1150" s="51"/>
      <c r="BP1150" s="51"/>
      <c r="BQ1150" s="51"/>
      <c r="BR1150" s="51"/>
      <c r="BS1150" s="51"/>
      <c r="BT1150" s="51"/>
      <c r="BU1150" s="51"/>
      <c r="BV1150" s="51"/>
      <c r="BW1150" s="51"/>
      <c r="BX1150" s="51"/>
      <c r="BY1150" s="51"/>
      <c r="BZ1150" s="51"/>
      <c r="CA1150" s="51"/>
      <c r="CB1150" s="51"/>
      <c r="CC1150" s="51"/>
      <c r="CD1150" s="51"/>
    </row>
    <row r="1151" spans="1:82" s="50" customFormat="1">
      <c r="A1151" s="45"/>
      <c r="B1151" s="49"/>
      <c r="C1151" s="84"/>
      <c r="D1151" s="76"/>
      <c r="F1151" s="48"/>
      <c r="G1151" s="47"/>
      <c r="H1151" s="55"/>
      <c r="I1151" s="55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  <c r="AT1151" s="51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  <c r="BE1151" s="51"/>
      <c r="BF1151" s="51"/>
      <c r="BG1151" s="51"/>
      <c r="BH1151" s="51"/>
      <c r="BI1151" s="51"/>
      <c r="BJ1151" s="51"/>
      <c r="BK1151" s="51"/>
      <c r="BL1151" s="51"/>
      <c r="BM1151" s="51"/>
      <c r="BN1151" s="51"/>
      <c r="BO1151" s="51"/>
      <c r="BP1151" s="51"/>
      <c r="BQ1151" s="51"/>
      <c r="BR1151" s="51"/>
      <c r="BS1151" s="51"/>
      <c r="BT1151" s="51"/>
      <c r="BU1151" s="51"/>
      <c r="BV1151" s="51"/>
      <c r="BW1151" s="51"/>
      <c r="BX1151" s="51"/>
      <c r="BY1151" s="51"/>
      <c r="BZ1151" s="51"/>
      <c r="CA1151" s="51"/>
      <c r="CB1151" s="51"/>
      <c r="CC1151" s="51"/>
      <c r="CD1151" s="51"/>
    </row>
    <row r="1152" spans="1:82" s="50" customFormat="1">
      <c r="A1152" s="45"/>
      <c r="B1152" s="49"/>
      <c r="C1152" s="84"/>
      <c r="D1152" s="76"/>
      <c r="F1152" s="48"/>
      <c r="G1152" s="47"/>
      <c r="H1152" s="55"/>
      <c r="I1152" s="55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  <c r="AT1152" s="51"/>
      <c r="AU1152" s="51"/>
      <c r="AV1152" s="51"/>
      <c r="AW1152" s="51"/>
      <c r="AX1152" s="51"/>
      <c r="AY1152" s="51"/>
      <c r="AZ1152" s="51"/>
      <c r="BA1152" s="51"/>
      <c r="BB1152" s="51"/>
      <c r="BC1152" s="51"/>
      <c r="BD1152" s="51"/>
      <c r="BE1152" s="51"/>
      <c r="BF1152" s="51"/>
      <c r="BG1152" s="51"/>
      <c r="BH1152" s="51"/>
      <c r="BI1152" s="51"/>
      <c r="BJ1152" s="51"/>
      <c r="BK1152" s="51"/>
      <c r="BL1152" s="51"/>
      <c r="BM1152" s="51"/>
      <c r="BN1152" s="51"/>
      <c r="BO1152" s="51"/>
      <c r="BP1152" s="51"/>
      <c r="BQ1152" s="51"/>
      <c r="BR1152" s="51"/>
      <c r="BS1152" s="51"/>
      <c r="BT1152" s="51"/>
      <c r="BU1152" s="51"/>
      <c r="BV1152" s="51"/>
      <c r="BW1152" s="51"/>
      <c r="BX1152" s="51"/>
      <c r="BY1152" s="51"/>
      <c r="BZ1152" s="51"/>
      <c r="CA1152" s="51"/>
      <c r="CB1152" s="51"/>
      <c r="CC1152" s="51"/>
      <c r="CD1152" s="51"/>
    </row>
    <row r="1153" spans="1:82" s="50" customFormat="1">
      <c r="A1153" s="45"/>
      <c r="B1153" s="49"/>
      <c r="C1153" s="84"/>
      <c r="D1153" s="76"/>
      <c r="F1153" s="48"/>
      <c r="G1153" s="47"/>
      <c r="H1153" s="55"/>
      <c r="I1153" s="55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  <c r="AT1153" s="51"/>
      <c r="AU1153" s="51"/>
      <c r="AV1153" s="51"/>
      <c r="AW1153" s="51"/>
      <c r="AX1153" s="51"/>
      <c r="AY1153" s="51"/>
      <c r="AZ1153" s="51"/>
      <c r="BA1153" s="51"/>
      <c r="BB1153" s="51"/>
      <c r="BC1153" s="51"/>
      <c r="BD1153" s="51"/>
      <c r="BE1153" s="51"/>
      <c r="BF1153" s="51"/>
      <c r="BG1153" s="51"/>
      <c r="BH1153" s="51"/>
      <c r="BI1153" s="51"/>
      <c r="BJ1153" s="51"/>
      <c r="BK1153" s="51"/>
      <c r="BL1153" s="51"/>
      <c r="BM1153" s="51"/>
      <c r="BN1153" s="51"/>
      <c r="BO1153" s="51"/>
      <c r="BP1153" s="51"/>
      <c r="BQ1153" s="51"/>
      <c r="BR1153" s="51"/>
      <c r="BS1153" s="51"/>
      <c r="BT1153" s="51"/>
      <c r="BU1153" s="51"/>
      <c r="BV1153" s="51"/>
      <c r="BW1153" s="51"/>
      <c r="BX1153" s="51"/>
      <c r="BY1153" s="51"/>
      <c r="BZ1153" s="51"/>
      <c r="CA1153" s="51"/>
      <c r="CB1153" s="51"/>
      <c r="CC1153" s="51"/>
      <c r="CD1153" s="51"/>
    </row>
    <row r="1154" spans="1:82" s="50" customFormat="1">
      <c r="A1154" s="45"/>
      <c r="B1154" s="49"/>
      <c r="C1154" s="84"/>
      <c r="D1154" s="76"/>
      <c r="F1154" s="48"/>
      <c r="G1154" s="47"/>
      <c r="H1154" s="55"/>
      <c r="I1154" s="55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W1154" s="51"/>
      <c r="AX1154" s="51"/>
      <c r="AY1154" s="51"/>
      <c r="AZ1154" s="51"/>
      <c r="BA1154" s="51"/>
      <c r="BB1154" s="51"/>
      <c r="BC1154" s="51"/>
      <c r="BD1154" s="51"/>
      <c r="BE1154" s="51"/>
      <c r="BF1154" s="51"/>
      <c r="BG1154" s="51"/>
      <c r="BH1154" s="51"/>
      <c r="BI1154" s="51"/>
      <c r="BJ1154" s="51"/>
      <c r="BK1154" s="51"/>
      <c r="BL1154" s="51"/>
      <c r="BM1154" s="51"/>
      <c r="BN1154" s="51"/>
      <c r="BO1154" s="51"/>
      <c r="BP1154" s="51"/>
      <c r="BQ1154" s="51"/>
      <c r="BR1154" s="51"/>
      <c r="BS1154" s="51"/>
      <c r="BT1154" s="51"/>
      <c r="BU1154" s="51"/>
      <c r="BV1154" s="51"/>
      <c r="BW1154" s="51"/>
      <c r="BX1154" s="51"/>
      <c r="BY1154" s="51"/>
      <c r="BZ1154" s="51"/>
      <c r="CA1154" s="51"/>
      <c r="CB1154" s="51"/>
      <c r="CC1154" s="51"/>
      <c r="CD1154" s="51"/>
    </row>
    <row r="1155" spans="1:82" s="50" customFormat="1">
      <c r="A1155" s="45"/>
      <c r="B1155" s="49"/>
      <c r="C1155" s="84"/>
      <c r="D1155" s="76"/>
      <c r="F1155" s="48"/>
      <c r="G1155" s="47"/>
      <c r="H1155" s="55"/>
      <c r="I1155" s="55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W1155" s="51"/>
      <c r="AX1155" s="51"/>
      <c r="AY1155" s="51"/>
      <c r="AZ1155" s="51"/>
      <c r="BA1155" s="51"/>
      <c r="BB1155" s="51"/>
      <c r="BC1155" s="51"/>
      <c r="BD1155" s="51"/>
      <c r="BE1155" s="51"/>
      <c r="BF1155" s="51"/>
      <c r="BG1155" s="51"/>
      <c r="BH1155" s="51"/>
      <c r="BI1155" s="51"/>
      <c r="BJ1155" s="51"/>
      <c r="BK1155" s="51"/>
      <c r="BL1155" s="51"/>
      <c r="BM1155" s="51"/>
      <c r="BN1155" s="51"/>
      <c r="BO1155" s="51"/>
      <c r="BP1155" s="51"/>
      <c r="BQ1155" s="51"/>
      <c r="BR1155" s="51"/>
      <c r="BS1155" s="51"/>
      <c r="BT1155" s="51"/>
      <c r="BU1155" s="51"/>
      <c r="BV1155" s="51"/>
      <c r="BW1155" s="51"/>
      <c r="BX1155" s="51"/>
      <c r="BY1155" s="51"/>
      <c r="BZ1155" s="51"/>
      <c r="CA1155" s="51"/>
      <c r="CB1155" s="51"/>
      <c r="CC1155" s="51"/>
      <c r="CD1155" s="51"/>
    </row>
    <row r="1156" spans="1:82" s="50" customFormat="1">
      <c r="A1156" s="45"/>
      <c r="B1156" s="49"/>
      <c r="C1156" s="84"/>
      <c r="D1156" s="76"/>
      <c r="F1156" s="48"/>
      <c r="G1156" s="47"/>
      <c r="H1156" s="55"/>
      <c r="I1156" s="55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W1156" s="51"/>
      <c r="AX1156" s="51"/>
      <c r="AY1156" s="51"/>
      <c r="AZ1156" s="51"/>
      <c r="BA1156" s="51"/>
      <c r="BB1156" s="51"/>
      <c r="BC1156" s="51"/>
      <c r="BD1156" s="51"/>
      <c r="BE1156" s="51"/>
      <c r="BF1156" s="51"/>
      <c r="BG1156" s="51"/>
      <c r="BH1156" s="51"/>
      <c r="BI1156" s="51"/>
      <c r="BJ1156" s="51"/>
      <c r="BK1156" s="51"/>
      <c r="BL1156" s="51"/>
      <c r="BM1156" s="51"/>
      <c r="BN1156" s="51"/>
      <c r="BO1156" s="51"/>
      <c r="BP1156" s="51"/>
      <c r="BQ1156" s="51"/>
      <c r="BR1156" s="51"/>
      <c r="BS1156" s="51"/>
      <c r="BT1156" s="51"/>
      <c r="BU1156" s="51"/>
      <c r="BV1156" s="51"/>
      <c r="BW1156" s="51"/>
      <c r="BX1156" s="51"/>
      <c r="BY1156" s="51"/>
      <c r="BZ1156" s="51"/>
      <c r="CA1156" s="51"/>
      <c r="CB1156" s="51"/>
      <c r="CC1156" s="51"/>
      <c r="CD1156" s="51"/>
    </row>
    <row r="1157" spans="1:82" s="50" customFormat="1">
      <c r="A1157" s="45"/>
      <c r="B1157" s="49"/>
      <c r="C1157" s="84"/>
      <c r="D1157" s="76"/>
      <c r="F1157" s="48"/>
      <c r="G1157" s="47"/>
      <c r="H1157" s="55"/>
      <c r="I1157" s="55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51"/>
      <c r="BI1157" s="51"/>
      <c r="BJ1157" s="51"/>
      <c r="BK1157" s="51"/>
      <c r="BL1157" s="51"/>
      <c r="BM1157" s="51"/>
      <c r="BN1157" s="51"/>
      <c r="BO1157" s="51"/>
      <c r="BP1157" s="51"/>
      <c r="BQ1157" s="51"/>
      <c r="BR1157" s="51"/>
      <c r="BS1157" s="51"/>
      <c r="BT1157" s="51"/>
      <c r="BU1157" s="51"/>
      <c r="BV1157" s="51"/>
      <c r="BW1157" s="51"/>
      <c r="BX1157" s="51"/>
      <c r="BY1157" s="51"/>
      <c r="BZ1157" s="51"/>
      <c r="CA1157" s="51"/>
      <c r="CB1157" s="51"/>
      <c r="CC1157" s="51"/>
      <c r="CD1157" s="51"/>
    </row>
    <row r="1158" spans="1:82" s="50" customFormat="1">
      <c r="A1158" s="45"/>
      <c r="B1158" s="49"/>
      <c r="C1158" s="84"/>
      <c r="D1158" s="76"/>
      <c r="F1158" s="48"/>
      <c r="G1158" s="47"/>
      <c r="H1158" s="55"/>
      <c r="I1158" s="55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W1158" s="51"/>
      <c r="AX1158" s="51"/>
      <c r="AY1158" s="51"/>
      <c r="AZ1158" s="51"/>
      <c r="BA1158" s="51"/>
      <c r="BB1158" s="51"/>
      <c r="BC1158" s="51"/>
      <c r="BD1158" s="51"/>
      <c r="BE1158" s="51"/>
      <c r="BF1158" s="51"/>
      <c r="BG1158" s="51"/>
      <c r="BH1158" s="51"/>
      <c r="BI1158" s="51"/>
      <c r="BJ1158" s="51"/>
      <c r="BK1158" s="51"/>
      <c r="BL1158" s="51"/>
      <c r="BM1158" s="51"/>
      <c r="BN1158" s="51"/>
      <c r="BO1158" s="51"/>
      <c r="BP1158" s="51"/>
      <c r="BQ1158" s="51"/>
      <c r="BR1158" s="51"/>
      <c r="BS1158" s="51"/>
      <c r="BT1158" s="51"/>
      <c r="BU1158" s="51"/>
      <c r="BV1158" s="51"/>
      <c r="BW1158" s="51"/>
      <c r="BX1158" s="51"/>
      <c r="BY1158" s="51"/>
      <c r="BZ1158" s="51"/>
      <c r="CA1158" s="51"/>
      <c r="CB1158" s="51"/>
      <c r="CC1158" s="51"/>
      <c r="CD1158" s="51"/>
    </row>
    <row r="1159" spans="1:82" s="50" customFormat="1">
      <c r="A1159" s="45"/>
      <c r="B1159" s="49"/>
      <c r="C1159" s="84"/>
      <c r="D1159" s="76"/>
      <c r="F1159" s="48"/>
      <c r="G1159" s="47"/>
      <c r="H1159" s="55"/>
      <c r="I1159" s="55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W1159" s="51"/>
      <c r="AX1159" s="51"/>
      <c r="AY1159" s="51"/>
      <c r="AZ1159" s="51"/>
      <c r="BA1159" s="51"/>
      <c r="BB1159" s="51"/>
      <c r="BC1159" s="51"/>
      <c r="BD1159" s="51"/>
      <c r="BE1159" s="51"/>
      <c r="BF1159" s="51"/>
      <c r="BG1159" s="51"/>
      <c r="BH1159" s="51"/>
      <c r="BI1159" s="51"/>
      <c r="BJ1159" s="51"/>
      <c r="BK1159" s="51"/>
      <c r="BL1159" s="51"/>
      <c r="BM1159" s="51"/>
      <c r="BN1159" s="51"/>
      <c r="BO1159" s="51"/>
      <c r="BP1159" s="51"/>
      <c r="BQ1159" s="51"/>
      <c r="BR1159" s="51"/>
      <c r="BS1159" s="51"/>
      <c r="BT1159" s="51"/>
      <c r="BU1159" s="51"/>
      <c r="BV1159" s="51"/>
      <c r="BW1159" s="51"/>
      <c r="BX1159" s="51"/>
      <c r="BY1159" s="51"/>
      <c r="BZ1159" s="51"/>
      <c r="CA1159" s="51"/>
      <c r="CB1159" s="51"/>
      <c r="CC1159" s="51"/>
      <c r="CD1159" s="51"/>
    </row>
    <row r="1160" spans="1:82" s="50" customFormat="1">
      <c r="A1160" s="45"/>
      <c r="B1160" s="49"/>
      <c r="C1160" s="84"/>
      <c r="D1160" s="76"/>
      <c r="F1160" s="48"/>
      <c r="G1160" s="47"/>
      <c r="H1160" s="55"/>
      <c r="I1160" s="55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W1160" s="51"/>
      <c r="AX1160" s="51"/>
      <c r="AY1160" s="51"/>
      <c r="AZ1160" s="51"/>
      <c r="BA1160" s="51"/>
      <c r="BB1160" s="51"/>
      <c r="BC1160" s="51"/>
      <c r="BD1160" s="51"/>
      <c r="BE1160" s="51"/>
      <c r="BF1160" s="51"/>
      <c r="BG1160" s="51"/>
      <c r="BH1160" s="51"/>
      <c r="BI1160" s="51"/>
      <c r="BJ1160" s="51"/>
      <c r="BK1160" s="51"/>
      <c r="BL1160" s="51"/>
      <c r="BM1160" s="51"/>
      <c r="BN1160" s="51"/>
      <c r="BO1160" s="51"/>
      <c r="BP1160" s="51"/>
      <c r="BQ1160" s="51"/>
      <c r="BR1160" s="51"/>
      <c r="BS1160" s="51"/>
      <c r="BT1160" s="51"/>
      <c r="BU1160" s="51"/>
      <c r="BV1160" s="51"/>
      <c r="BW1160" s="51"/>
      <c r="BX1160" s="51"/>
      <c r="BY1160" s="51"/>
      <c r="BZ1160" s="51"/>
      <c r="CA1160" s="51"/>
      <c r="CB1160" s="51"/>
      <c r="CC1160" s="51"/>
      <c r="CD1160" s="51"/>
    </row>
    <row r="1161" spans="1:82" s="50" customFormat="1">
      <c r="A1161" s="45"/>
      <c r="B1161" s="49"/>
      <c r="C1161" s="84"/>
      <c r="D1161" s="76"/>
      <c r="F1161" s="48"/>
      <c r="G1161" s="47"/>
      <c r="H1161" s="55"/>
      <c r="I1161" s="55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W1161" s="51"/>
      <c r="AX1161" s="51"/>
      <c r="AY1161" s="51"/>
      <c r="AZ1161" s="51"/>
      <c r="BA1161" s="51"/>
      <c r="BB1161" s="51"/>
      <c r="BC1161" s="51"/>
      <c r="BD1161" s="51"/>
      <c r="BE1161" s="51"/>
      <c r="BF1161" s="51"/>
      <c r="BG1161" s="51"/>
      <c r="BH1161" s="51"/>
      <c r="BI1161" s="51"/>
      <c r="BJ1161" s="51"/>
      <c r="BK1161" s="51"/>
      <c r="BL1161" s="51"/>
      <c r="BM1161" s="51"/>
      <c r="BN1161" s="51"/>
      <c r="BO1161" s="51"/>
      <c r="BP1161" s="51"/>
      <c r="BQ1161" s="51"/>
      <c r="BR1161" s="51"/>
      <c r="BS1161" s="51"/>
      <c r="BT1161" s="51"/>
      <c r="BU1161" s="51"/>
      <c r="BV1161" s="51"/>
      <c r="BW1161" s="51"/>
      <c r="BX1161" s="51"/>
      <c r="BY1161" s="51"/>
      <c r="BZ1161" s="51"/>
      <c r="CA1161" s="51"/>
      <c r="CB1161" s="51"/>
      <c r="CC1161" s="51"/>
      <c r="CD1161" s="51"/>
    </row>
    <row r="1162" spans="1:82" s="50" customFormat="1">
      <c r="A1162" s="45"/>
      <c r="B1162" s="49"/>
      <c r="C1162" s="84"/>
      <c r="D1162" s="76"/>
      <c r="F1162" s="48"/>
      <c r="G1162" s="47"/>
      <c r="H1162" s="55"/>
      <c r="I1162" s="55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  <c r="BC1162" s="51"/>
      <c r="BD1162" s="51"/>
      <c r="BE1162" s="51"/>
      <c r="BF1162" s="51"/>
      <c r="BG1162" s="51"/>
      <c r="BH1162" s="51"/>
      <c r="BI1162" s="51"/>
      <c r="BJ1162" s="51"/>
      <c r="BK1162" s="51"/>
      <c r="BL1162" s="51"/>
      <c r="BM1162" s="51"/>
      <c r="BN1162" s="51"/>
      <c r="BO1162" s="51"/>
      <c r="BP1162" s="51"/>
      <c r="BQ1162" s="51"/>
      <c r="BR1162" s="51"/>
      <c r="BS1162" s="51"/>
      <c r="BT1162" s="51"/>
      <c r="BU1162" s="51"/>
      <c r="BV1162" s="51"/>
      <c r="BW1162" s="51"/>
      <c r="BX1162" s="51"/>
      <c r="BY1162" s="51"/>
      <c r="BZ1162" s="51"/>
      <c r="CA1162" s="51"/>
      <c r="CB1162" s="51"/>
      <c r="CC1162" s="51"/>
      <c r="CD1162" s="51"/>
    </row>
    <row r="1163" spans="1:82" s="50" customFormat="1">
      <c r="A1163" s="45"/>
      <c r="B1163" s="49"/>
      <c r="C1163" s="84"/>
      <c r="D1163" s="76"/>
      <c r="F1163" s="48"/>
      <c r="G1163" s="47"/>
      <c r="H1163" s="55"/>
      <c r="I1163" s="55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51"/>
      <c r="BI1163" s="51"/>
      <c r="BJ1163" s="51"/>
      <c r="BK1163" s="51"/>
      <c r="BL1163" s="51"/>
      <c r="BM1163" s="51"/>
      <c r="BN1163" s="51"/>
      <c r="BO1163" s="51"/>
      <c r="BP1163" s="51"/>
      <c r="BQ1163" s="51"/>
      <c r="BR1163" s="51"/>
      <c r="BS1163" s="51"/>
      <c r="BT1163" s="51"/>
      <c r="BU1163" s="51"/>
      <c r="BV1163" s="51"/>
      <c r="BW1163" s="51"/>
      <c r="BX1163" s="51"/>
      <c r="BY1163" s="51"/>
      <c r="BZ1163" s="51"/>
      <c r="CA1163" s="51"/>
      <c r="CB1163" s="51"/>
      <c r="CC1163" s="51"/>
      <c r="CD1163" s="51"/>
    </row>
    <row r="1164" spans="1:82" s="50" customFormat="1">
      <c r="A1164" s="45"/>
      <c r="B1164" s="49"/>
      <c r="C1164" s="84"/>
      <c r="D1164" s="76"/>
      <c r="F1164" s="48"/>
      <c r="G1164" s="47"/>
      <c r="H1164" s="55"/>
      <c r="I1164" s="55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W1164" s="51"/>
      <c r="AX1164" s="51"/>
      <c r="AY1164" s="51"/>
      <c r="AZ1164" s="51"/>
      <c r="BA1164" s="51"/>
      <c r="BB1164" s="51"/>
      <c r="BC1164" s="51"/>
      <c r="BD1164" s="51"/>
      <c r="BE1164" s="51"/>
      <c r="BF1164" s="51"/>
      <c r="BG1164" s="51"/>
      <c r="BH1164" s="51"/>
      <c r="BI1164" s="51"/>
      <c r="BJ1164" s="51"/>
      <c r="BK1164" s="51"/>
      <c r="BL1164" s="51"/>
      <c r="BM1164" s="51"/>
      <c r="BN1164" s="51"/>
      <c r="BO1164" s="51"/>
      <c r="BP1164" s="51"/>
      <c r="BQ1164" s="51"/>
      <c r="BR1164" s="51"/>
      <c r="BS1164" s="51"/>
      <c r="BT1164" s="51"/>
      <c r="BU1164" s="51"/>
      <c r="BV1164" s="51"/>
      <c r="BW1164" s="51"/>
      <c r="BX1164" s="51"/>
      <c r="BY1164" s="51"/>
      <c r="BZ1164" s="51"/>
      <c r="CA1164" s="51"/>
      <c r="CB1164" s="51"/>
      <c r="CC1164" s="51"/>
      <c r="CD1164" s="51"/>
    </row>
    <row r="1165" spans="1:82" s="50" customFormat="1">
      <c r="A1165" s="45"/>
      <c r="B1165" s="49"/>
      <c r="C1165" s="84"/>
      <c r="D1165" s="76"/>
      <c r="F1165" s="48"/>
      <c r="G1165" s="47"/>
      <c r="H1165" s="55"/>
      <c r="I1165" s="55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W1165" s="51"/>
      <c r="AX1165" s="51"/>
      <c r="AY1165" s="51"/>
      <c r="AZ1165" s="51"/>
      <c r="BA1165" s="51"/>
      <c r="BB1165" s="51"/>
      <c r="BC1165" s="51"/>
      <c r="BD1165" s="51"/>
      <c r="BE1165" s="51"/>
      <c r="BF1165" s="51"/>
      <c r="BG1165" s="51"/>
      <c r="BH1165" s="51"/>
      <c r="BI1165" s="51"/>
      <c r="BJ1165" s="51"/>
      <c r="BK1165" s="51"/>
      <c r="BL1165" s="51"/>
      <c r="BM1165" s="51"/>
      <c r="BN1165" s="51"/>
      <c r="BO1165" s="51"/>
      <c r="BP1165" s="51"/>
      <c r="BQ1165" s="51"/>
      <c r="BR1165" s="51"/>
      <c r="BS1165" s="51"/>
      <c r="BT1165" s="51"/>
      <c r="BU1165" s="51"/>
      <c r="BV1165" s="51"/>
      <c r="BW1165" s="51"/>
      <c r="BX1165" s="51"/>
      <c r="BY1165" s="51"/>
      <c r="BZ1165" s="51"/>
      <c r="CA1165" s="51"/>
      <c r="CB1165" s="51"/>
      <c r="CC1165" s="51"/>
      <c r="CD1165" s="51"/>
    </row>
    <row r="1166" spans="1:82" s="50" customFormat="1">
      <c r="A1166" s="45"/>
      <c r="B1166" s="49"/>
      <c r="C1166" s="84"/>
      <c r="D1166" s="76"/>
      <c r="F1166" s="48"/>
      <c r="G1166" s="47"/>
      <c r="H1166" s="55"/>
      <c r="I1166" s="55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W1166" s="51"/>
      <c r="AX1166" s="51"/>
      <c r="AY1166" s="51"/>
      <c r="AZ1166" s="51"/>
      <c r="BA1166" s="51"/>
      <c r="BB1166" s="51"/>
      <c r="BC1166" s="51"/>
      <c r="BD1166" s="51"/>
      <c r="BE1166" s="51"/>
      <c r="BF1166" s="51"/>
      <c r="BG1166" s="51"/>
      <c r="BH1166" s="51"/>
      <c r="BI1166" s="51"/>
      <c r="BJ1166" s="51"/>
      <c r="BK1166" s="51"/>
      <c r="BL1166" s="51"/>
      <c r="BM1166" s="51"/>
      <c r="BN1166" s="51"/>
      <c r="BO1166" s="51"/>
      <c r="BP1166" s="51"/>
      <c r="BQ1166" s="51"/>
      <c r="BR1166" s="51"/>
      <c r="BS1166" s="51"/>
      <c r="BT1166" s="51"/>
      <c r="BU1166" s="51"/>
      <c r="BV1166" s="51"/>
      <c r="BW1166" s="51"/>
      <c r="BX1166" s="51"/>
      <c r="BY1166" s="51"/>
      <c r="BZ1166" s="51"/>
      <c r="CA1166" s="51"/>
      <c r="CB1166" s="51"/>
      <c r="CC1166" s="51"/>
      <c r="CD1166" s="51"/>
    </row>
    <row r="1167" spans="1:82" s="50" customFormat="1">
      <c r="A1167" s="45"/>
      <c r="B1167" s="49"/>
      <c r="C1167" s="84"/>
      <c r="D1167" s="76"/>
      <c r="F1167" s="48"/>
      <c r="G1167" s="47"/>
      <c r="H1167" s="55"/>
      <c r="I1167" s="55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W1167" s="51"/>
      <c r="AX1167" s="51"/>
      <c r="AY1167" s="51"/>
      <c r="AZ1167" s="51"/>
      <c r="BA1167" s="51"/>
      <c r="BB1167" s="51"/>
      <c r="BC1167" s="51"/>
      <c r="BD1167" s="51"/>
      <c r="BE1167" s="51"/>
      <c r="BF1167" s="51"/>
      <c r="BG1167" s="51"/>
      <c r="BH1167" s="51"/>
      <c r="BI1167" s="51"/>
      <c r="BJ1167" s="51"/>
      <c r="BK1167" s="51"/>
      <c r="BL1167" s="51"/>
      <c r="BM1167" s="51"/>
      <c r="BN1167" s="51"/>
      <c r="BO1167" s="51"/>
      <c r="BP1167" s="51"/>
      <c r="BQ1167" s="51"/>
      <c r="BR1167" s="51"/>
      <c r="BS1167" s="51"/>
      <c r="BT1167" s="51"/>
      <c r="BU1167" s="51"/>
      <c r="BV1167" s="51"/>
      <c r="BW1167" s="51"/>
      <c r="BX1167" s="51"/>
      <c r="BY1167" s="51"/>
      <c r="BZ1167" s="51"/>
      <c r="CA1167" s="51"/>
      <c r="CB1167" s="51"/>
      <c r="CC1167" s="51"/>
      <c r="CD1167" s="51"/>
    </row>
    <row r="1168" spans="1:82" s="50" customFormat="1">
      <c r="A1168" s="45"/>
      <c r="B1168" s="49"/>
      <c r="C1168" s="84"/>
      <c r="D1168" s="76"/>
      <c r="F1168" s="48"/>
      <c r="G1168" s="47"/>
      <c r="H1168" s="55"/>
      <c r="I1168" s="55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1"/>
      <c r="AX1168" s="51"/>
      <c r="AY1168" s="51"/>
      <c r="AZ1168" s="51"/>
      <c r="BA1168" s="51"/>
      <c r="BB1168" s="51"/>
      <c r="BC1168" s="51"/>
      <c r="BD1168" s="51"/>
      <c r="BE1168" s="51"/>
      <c r="BF1168" s="51"/>
      <c r="BG1168" s="51"/>
      <c r="BH1168" s="51"/>
      <c r="BI1168" s="51"/>
      <c r="BJ1168" s="51"/>
      <c r="BK1168" s="51"/>
      <c r="BL1168" s="51"/>
      <c r="BM1168" s="51"/>
      <c r="BN1168" s="51"/>
      <c r="BO1168" s="51"/>
      <c r="BP1168" s="51"/>
      <c r="BQ1168" s="51"/>
      <c r="BR1168" s="51"/>
      <c r="BS1168" s="51"/>
      <c r="BT1168" s="51"/>
      <c r="BU1168" s="51"/>
      <c r="BV1168" s="51"/>
      <c r="BW1168" s="51"/>
      <c r="BX1168" s="51"/>
      <c r="BY1168" s="51"/>
      <c r="BZ1168" s="51"/>
      <c r="CA1168" s="51"/>
      <c r="CB1168" s="51"/>
      <c r="CC1168" s="51"/>
      <c r="CD1168" s="51"/>
    </row>
    <row r="1169" spans="1:82" s="50" customFormat="1">
      <c r="A1169" s="45"/>
      <c r="B1169" s="49"/>
      <c r="C1169" s="84"/>
      <c r="D1169" s="76"/>
      <c r="F1169" s="48"/>
      <c r="G1169" s="47"/>
      <c r="H1169" s="55"/>
      <c r="I1169" s="55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51"/>
      <c r="BI1169" s="51"/>
      <c r="BJ1169" s="51"/>
      <c r="BK1169" s="51"/>
      <c r="BL1169" s="51"/>
      <c r="BM1169" s="51"/>
      <c r="BN1169" s="51"/>
      <c r="BO1169" s="51"/>
      <c r="BP1169" s="51"/>
      <c r="BQ1169" s="51"/>
      <c r="BR1169" s="51"/>
      <c r="BS1169" s="51"/>
      <c r="BT1169" s="51"/>
      <c r="BU1169" s="51"/>
      <c r="BV1169" s="51"/>
      <c r="BW1169" s="51"/>
      <c r="BX1169" s="51"/>
      <c r="BY1169" s="51"/>
      <c r="BZ1169" s="51"/>
      <c r="CA1169" s="51"/>
      <c r="CB1169" s="51"/>
      <c r="CC1169" s="51"/>
      <c r="CD1169" s="51"/>
    </row>
    <row r="1170" spans="1:82" s="50" customFormat="1">
      <c r="A1170" s="45"/>
      <c r="B1170" s="49"/>
      <c r="C1170" s="84"/>
      <c r="D1170" s="76"/>
      <c r="F1170" s="48"/>
      <c r="G1170" s="47"/>
      <c r="H1170" s="55"/>
      <c r="I1170" s="55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W1170" s="51"/>
      <c r="AX1170" s="51"/>
      <c r="AY1170" s="51"/>
      <c r="AZ1170" s="51"/>
      <c r="BA1170" s="51"/>
      <c r="BB1170" s="51"/>
      <c r="BC1170" s="51"/>
      <c r="BD1170" s="51"/>
      <c r="BE1170" s="51"/>
      <c r="BF1170" s="51"/>
      <c r="BG1170" s="51"/>
      <c r="BH1170" s="51"/>
      <c r="BI1170" s="51"/>
      <c r="BJ1170" s="51"/>
      <c r="BK1170" s="51"/>
      <c r="BL1170" s="51"/>
      <c r="BM1170" s="51"/>
      <c r="BN1170" s="51"/>
      <c r="BO1170" s="51"/>
      <c r="BP1170" s="51"/>
      <c r="BQ1170" s="51"/>
      <c r="BR1170" s="51"/>
      <c r="BS1170" s="51"/>
      <c r="BT1170" s="51"/>
      <c r="BU1170" s="51"/>
      <c r="BV1170" s="51"/>
      <c r="BW1170" s="51"/>
      <c r="BX1170" s="51"/>
      <c r="BY1170" s="51"/>
      <c r="BZ1170" s="51"/>
      <c r="CA1170" s="51"/>
      <c r="CB1170" s="51"/>
      <c r="CC1170" s="51"/>
      <c r="CD1170" s="51"/>
    </row>
    <row r="1171" spans="1:82" s="50" customFormat="1">
      <c r="A1171" s="45"/>
      <c r="B1171" s="49"/>
      <c r="C1171" s="84"/>
      <c r="D1171" s="76"/>
      <c r="F1171" s="48"/>
      <c r="G1171" s="47"/>
      <c r="H1171" s="55"/>
      <c r="I1171" s="55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W1171" s="51"/>
      <c r="AX1171" s="51"/>
      <c r="AY1171" s="51"/>
      <c r="AZ1171" s="51"/>
      <c r="BA1171" s="51"/>
      <c r="BB1171" s="51"/>
      <c r="BC1171" s="51"/>
      <c r="BD1171" s="51"/>
      <c r="BE1171" s="51"/>
      <c r="BF1171" s="51"/>
      <c r="BG1171" s="51"/>
      <c r="BH1171" s="51"/>
      <c r="BI1171" s="51"/>
      <c r="BJ1171" s="51"/>
      <c r="BK1171" s="51"/>
      <c r="BL1171" s="51"/>
      <c r="BM1171" s="51"/>
      <c r="BN1171" s="51"/>
      <c r="BO1171" s="51"/>
      <c r="BP1171" s="51"/>
      <c r="BQ1171" s="51"/>
      <c r="BR1171" s="51"/>
      <c r="BS1171" s="51"/>
      <c r="BT1171" s="51"/>
      <c r="BU1171" s="51"/>
      <c r="BV1171" s="51"/>
      <c r="BW1171" s="51"/>
      <c r="BX1171" s="51"/>
      <c r="BY1171" s="51"/>
      <c r="BZ1171" s="51"/>
      <c r="CA1171" s="51"/>
      <c r="CB1171" s="51"/>
      <c r="CC1171" s="51"/>
      <c r="CD1171" s="51"/>
    </row>
    <row r="1172" spans="1:82" s="50" customFormat="1">
      <c r="A1172" s="45"/>
      <c r="B1172" s="49"/>
      <c r="C1172" s="84"/>
      <c r="D1172" s="76"/>
      <c r="F1172" s="48"/>
      <c r="G1172" s="47"/>
      <c r="H1172" s="55"/>
      <c r="I1172" s="55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W1172" s="51"/>
      <c r="AX1172" s="51"/>
      <c r="AY1172" s="51"/>
      <c r="AZ1172" s="51"/>
      <c r="BA1172" s="51"/>
      <c r="BB1172" s="51"/>
      <c r="BC1172" s="51"/>
      <c r="BD1172" s="51"/>
      <c r="BE1172" s="51"/>
      <c r="BF1172" s="51"/>
      <c r="BG1172" s="51"/>
      <c r="BH1172" s="51"/>
      <c r="BI1172" s="51"/>
      <c r="BJ1172" s="51"/>
      <c r="BK1172" s="51"/>
      <c r="BL1172" s="51"/>
      <c r="BM1172" s="51"/>
      <c r="BN1172" s="51"/>
      <c r="BO1172" s="51"/>
      <c r="BP1172" s="51"/>
      <c r="BQ1172" s="51"/>
      <c r="BR1172" s="51"/>
      <c r="BS1172" s="51"/>
      <c r="BT1172" s="51"/>
      <c r="BU1172" s="51"/>
      <c r="BV1172" s="51"/>
      <c r="BW1172" s="51"/>
      <c r="BX1172" s="51"/>
      <c r="BY1172" s="51"/>
      <c r="BZ1172" s="51"/>
      <c r="CA1172" s="51"/>
      <c r="CB1172" s="51"/>
      <c r="CC1172" s="51"/>
      <c r="CD1172" s="51"/>
    </row>
    <row r="1173" spans="1:82" s="50" customFormat="1">
      <c r="A1173" s="45"/>
      <c r="B1173" s="49"/>
      <c r="C1173" s="84"/>
      <c r="D1173" s="76"/>
      <c r="F1173" s="48"/>
      <c r="G1173" s="47"/>
      <c r="H1173" s="55"/>
      <c r="I1173" s="55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W1173" s="51"/>
      <c r="AX1173" s="51"/>
      <c r="AY1173" s="51"/>
      <c r="AZ1173" s="51"/>
      <c r="BA1173" s="51"/>
      <c r="BB1173" s="51"/>
      <c r="BC1173" s="51"/>
      <c r="BD1173" s="51"/>
      <c r="BE1173" s="51"/>
      <c r="BF1173" s="51"/>
      <c r="BG1173" s="51"/>
      <c r="BH1173" s="51"/>
      <c r="BI1173" s="51"/>
      <c r="BJ1173" s="51"/>
      <c r="BK1173" s="51"/>
      <c r="BL1173" s="51"/>
      <c r="BM1173" s="51"/>
      <c r="BN1173" s="51"/>
      <c r="BO1173" s="51"/>
      <c r="BP1173" s="51"/>
      <c r="BQ1173" s="51"/>
      <c r="BR1173" s="51"/>
      <c r="BS1173" s="51"/>
      <c r="BT1173" s="51"/>
      <c r="BU1173" s="51"/>
      <c r="BV1173" s="51"/>
      <c r="BW1173" s="51"/>
      <c r="BX1173" s="51"/>
      <c r="BY1173" s="51"/>
      <c r="BZ1173" s="51"/>
      <c r="CA1173" s="51"/>
      <c r="CB1173" s="51"/>
      <c r="CC1173" s="51"/>
      <c r="CD1173" s="51"/>
    </row>
    <row r="1174" spans="1:82" s="50" customFormat="1">
      <c r="A1174" s="45"/>
      <c r="B1174" s="49"/>
      <c r="C1174" s="84"/>
      <c r="D1174" s="76"/>
      <c r="F1174" s="48"/>
      <c r="G1174" s="47"/>
      <c r="H1174" s="55"/>
      <c r="I1174" s="55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1"/>
      <c r="AX1174" s="51"/>
      <c r="AY1174" s="51"/>
      <c r="AZ1174" s="51"/>
      <c r="BA1174" s="51"/>
      <c r="BB1174" s="51"/>
      <c r="BC1174" s="51"/>
      <c r="BD1174" s="51"/>
      <c r="BE1174" s="51"/>
      <c r="BF1174" s="51"/>
      <c r="BG1174" s="51"/>
      <c r="BH1174" s="51"/>
      <c r="BI1174" s="51"/>
      <c r="BJ1174" s="51"/>
      <c r="BK1174" s="51"/>
      <c r="BL1174" s="51"/>
      <c r="BM1174" s="51"/>
      <c r="BN1174" s="51"/>
      <c r="BO1174" s="51"/>
      <c r="BP1174" s="51"/>
      <c r="BQ1174" s="51"/>
      <c r="BR1174" s="51"/>
      <c r="BS1174" s="51"/>
      <c r="BT1174" s="51"/>
      <c r="BU1174" s="51"/>
      <c r="BV1174" s="51"/>
      <c r="BW1174" s="51"/>
      <c r="BX1174" s="51"/>
      <c r="BY1174" s="51"/>
      <c r="BZ1174" s="51"/>
      <c r="CA1174" s="51"/>
      <c r="CB1174" s="51"/>
      <c r="CC1174" s="51"/>
      <c r="CD1174" s="51"/>
    </row>
    <row r="1175" spans="1:82" s="50" customFormat="1">
      <c r="A1175" s="45"/>
      <c r="B1175" s="49"/>
      <c r="C1175" s="84"/>
      <c r="D1175" s="76"/>
      <c r="F1175" s="48"/>
      <c r="G1175" s="47"/>
      <c r="H1175" s="55"/>
      <c r="I1175" s="55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  <c r="BM1175" s="51"/>
      <c r="BN1175" s="51"/>
      <c r="BO1175" s="51"/>
      <c r="BP1175" s="51"/>
      <c r="BQ1175" s="51"/>
      <c r="BR1175" s="51"/>
      <c r="BS1175" s="51"/>
      <c r="BT1175" s="51"/>
      <c r="BU1175" s="51"/>
      <c r="BV1175" s="51"/>
      <c r="BW1175" s="51"/>
      <c r="BX1175" s="51"/>
      <c r="BY1175" s="51"/>
      <c r="BZ1175" s="51"/>
      <c r="CA1175" s="51"/>
      <c r="CB1175" s="51"/>
      <c r="CC1175" s="51"/>
      <c r="CD1175" s="51"/>
    </row>
    <row r="1176" spans="1:82" s="50" customFormat="1">
      <c r="A1176" s="45"/>
      <c r="B1176" s="49"/>
      <c r="C1176" s="84"/>
      <c r="D1176" s="76"/>
      <c r="F1176" s="48"/>
      <c r="G1176" s="47"/>
      <c r="H1176" s="55"/>
      <c r="I1176" s="55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1"/>
      <c r="BR1176" s="51"/>
      <c r="BS1176" s="51"/>
      <c r="BT1176" s="51"/>
      <c r="BU1176" s="51"/>
      <c r="BV1176" s="51"/>
      <c r="BW1176" s="51"/>
      <c r="BX1176" s="51"/>
      <c r="BY1176" s="51"/>
      <c r="BZ1176" s="51"/>
      <c r="CA1176" s="51"/>
      <c r="CB1176" s="51"/>
      <c r="CC1176" s="51"/>
      <c r="CD1176" s="51"/>
    </row>
    <row r="1177" spans="1:82" s="50" customFormat="1">
      <c r="A1177" s="45"/>
      <c r="B1177" s="49"/>
      <c r="C1177" s="84"/>
      <c r="D1177" s="76"/>
      <c r="F1177" s="48"/>
      <c r="G1177" s="47"/>
      <c r="H1177" s="55"/>
      <c r="I1177" s="55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1"/>
      <c r="AX1177" s="51"/>
      <c r="AY1177" s="51"/>
      <c r="AZ1177" s="51"/>
      <c r="BA1177" s="51"/>
      <c r="BB1177" s="51"/>
      <c r="BC1177" s="51"/>
      <c r="BD1177" s="51"/>
      <c r="BE1177" s="51"/>
      <c r="BF1177" s="51"/>
      <c r="BG1177" s="51"/>
      <c r="BH1177" s="51"/>
      <c r="BI1177" s="51"/>
      <c r="BJ1177" s="51"/>
      <c r="BK1177" s="51"/>
      <c r="BL1177" s="51"/>
      <c r="BM1177" s="51"/>
      <c r="BN1177" s="51"/>
      <c r="BO1177" s="51"/>
      <c r="BP1177" s="51"/>
      <c r="BQ1177" s="51"/>
      <c r="BR1177" s="51"/>
      <c r="BS1177" s="51"/>
      <c r="BT1177" s="51"/>
      <c r="BU1177" s="51"/>
      <c r="BV1177" s="51"/>
      <c r="BW1177" s="51"/>
      <c r="BX1177" s="51"/>
      <c r="BY1177" s="51"/>
      <c r="BZ1177" s="51"/>
      <c r="CA1177" s="51"/>
      <c r="CB1177" s="51"/>
      <c r="CC1177" s="51"/>
      <c r="CD1177" s="51"/>
    </row>
    <row r="1178" spans="1:82" s="50" customFormat="1">
      <c r="A1178" s="45"/>
      <c r="B1178" s="49"/>
      <c r="C1178" s="84"/>
      <c r="D1178" s="76"/>
      <c r="F1178" s="48"/>
      <c r="G1178" s="47"/>
      <c r="H1178" s="55"/>
      <c r="I1178" s="55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W1178" s="51"/>
      <c r="AX1178" s="51"/>
      <c r="AY1178" s="51"/>
      <c r="AZ1178" s="51"/>
      <c r="BA1178" s="51"/>
      <c r="BB1178" s="51"/>
      <c r="BC1178" s="51"/>
      <c r="BD1178" s="51"/>
      <c r="BE1178" s="51"/>
      <c r="BF1178" s="51"/>
      <c r="BG1178" s="51"/>
      <c r="BH1178" s="51"/>
      <c r="BI1178" s="51"/>
      <c r="BJ1178" s="51"/>
      <c r="BK1178" s="51"/>
      <c r="BL1178" s="51"/>
      <c r="BM1178" s="51"/>
      <c r="BN1178" s="51"/>
      <c r="BO1178" s="51"/>
      <c r="BP1178" s="51"/>
      <c r="BQ1178" s="51"/>
      <c r="BR1178" s="51"/>
      <c r="BS1178" s="51"/>
      <c r="BT1178" s="51"/>
      <c r="BU1178" s="51"/>
      <c r="BV1178" s="51"/>
      <c r="BW1178" s="51"/>
      <c r="BX1178" s="51"/>
      <c r="BY1178" s="51"/>
      <c r="BZ1178" s="51"/>
      <c r="CA1178" s="51"/>
      <c r="CB1178" s="51"/>
      <c r="CC1178" s="51"/>
      <c r="CD1178" s="51"/>
    </row>
    <row r="1179" spans="1:82" s="50" customFormat="1">
      <c r="A1179" s="45"/>
      <c r="B1179" s="49"/>
      <c r="C1179" s="84"/>
      <c r="D1179" s="76"/>
      <c r="F1179" s="48"/>
      <c r="G1179" s="47"/>
      <c r="H1179" s="55"/>
      <c r="I1179" s="55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W1179" s="51"/>
      <c r="AX1179" s="51"/>
      <c r="AY1179" s="51"/>
      <c r="AZ1179" s="51"/>
      <c r="BA1179" s="51"/>
      <c r="BB1179" s="51"/>
      <c r="BC1179" s="51"/>
      <c r="BD1179" s="51"/>
      <c r="BE1179" s="51"/>
      <c r="BF1179" s="51"/>
      <c r="BG1179" s="51"/>
      <c r="BH1179" s="51"/>
      <c r="BI1179" s="51"/>
      <c r="BJ1179" s="51"/>
      <c r="BK1179" s="51"/>
      <c r="BL1179" s="51"/>
      <c r="BM1179" s="51"/>
      <c r="BN1179" s="51"/>
      <c r="BO1179" s="51"/>
      <c r="BP1179" s="51"/>
      <c r="BQ1179" s="51"/>
      <c r="BR1179" s="51"/>
      <c r="BS1179" s="51"/>
      <c r="BT1179" s="51"/>
      <c r="BU1179" s="51"/>
      <c r="BV1179" s="51"/>
      <c r="BW1179" s="51"/>
      <c r="BX1179" s="51"/>
      <c r="BY1179" s="51"/>
      <c r="BZ1179" s="51"/>
      <c r="CA1179" s="51"/>
      <c r="CB1179" s="51"/>
      <c r="CC1179" s="51"/>
      <c r="CD1179" s="51"/>
    </row>
    <row r="1180" spans="1:82" s="50" customFormat="1">
      <c r="A1180" s="45"/>
      <c r="B1180" s="49"/>
      <c r="C1180" s="84"/>
      <c r="D1180" s="76"/>
      <c r="F1180" s="48"/>
      <c r="G1180" s="47"/>
      <c r="H1180" s="55"/>
      <c r="I1180" s="55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  <c r="AT1180" s="51"/>
      <c r="AU1180" s="51"/>
      <c r="AV1180" s="51"/>
      <c r="AW1180" s="51"/>
      <c r="AX1180" s="51"/>
      <c r="AY1180" s="51"/>
      <c r="AZ1180" s="51"/>
      <c r="BA1180" s="51"/>
      <c r="BB1180" s="51"/>
      <c r="BC1180" s="51"/>
      <c r="BD1180" s="51"/>
      <c r="BE1180" s="51"/>
      <c r="BF1180" s="51"/>
      <c r="BG1180" s="51"/>
      <c r="BH1180" s="51"/>
      <c r="BI1180" s="51"/>
      <c r="BJ1180" s="51"/>
      <c r="BK1180" s="51"/>
      <c r="BL1180" s="51"/>
      <c r="BM1180" s="51"/>
      <c r="BN1180" s="51"/>
      <c r="BO1180" s="51"/>
      <c r="BP1180" s="51"/>
      <c r="BQ1180" s="51"/>
      <c r="BR1180" s="51"/>
      <c r="BS1180" s="51"/>
      <c r="BT1180" s="51"/>
      <c r="BU1180" s="51"/>
      <c r="BV1180" s="51"/>
      <c r="BW1180" s="51"/>
      <c r="BX1180" s="51"/>
      <c r="BY1180" s="51"/>
      <c r="BZ1180" s="51"/>
      <c r="CA1180" s="51"/>
      <c r="CB1180" s="51"/>
      <c r="CC1180" s="51"/>
      <c r="CD1180" s="51"/>
    </row>
    <row r="1181" spans="1:82" s="50" customFormat="1">
      <c r="A1181" s="45"/>
      <c r="B1181" s="49"/>
      <c r="C1181" s="84"/>
      <c r="D1181" s="76"/>
      <c r="F1181" s="48"/>
      <c r="G1181" s="47"/>
      <c r="H1181" s="55"/>
      <c r="I1181" s="55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  <c r="AL1181" s="51"/>
      <c r="AM1181" s="51"/>
      <c r="AN1181" s="51"/>
      <c r="AO1181" s="51"/>
      <c r="AP1181" s="51"/>
      <c r="AQ1181" s="51"/>
      <c r="AR1181" s="51"/>
      <c r="AS1181" s="51"/>
      <c r="AT1181" s="51"/>
      <c r="AU1181" s="51"/>
      <c r="AV1181" s="51"/>
      <c r="AW1181" s="51"/>
      <c r="AX1181" s="51"/>
      <c r="AY1181" s="51"/>
      <c r="AZ1181" s="51"/>
      <c r="BA1181" s="51"/>
      <c r="BB1181" s="51"/>
      <c r="BC1181" s="51"/>
      <c r="BD1181" s="51"/>
      <c r="BE1181" s="51"/>
      <c r="BF1181" s="51"/>
      <c r="BG1181" s="51"/>
      <c r="BH1181" s="51"/>
      <c r="BI1181" s="51"/>
      <c r="BJ1181" s="51"/>
      <c r="BK1181" s="51"/>
      <c r="BL1181" s="51"/>
      <c r="BM1181" s="51"/>
      <c r="BN1181" s="51"/>
      <c r="BO1181" s="51"/>
      <c r="BP1181" s="51"/>
      <c r="BQ1181" s="51"/>
      <c r="BR1181" s="51"/>
      <c r="BS1181" s="51"/>
      <c r="BT1181" s="51"/>
      <c r="BU1181" s="51"/>
      <c r="BV1181" s="51"/>
      <c r="BW1181" s="51"/>
      <c r="BX1181" s="51"/>
      <c r="BY1181" s="51"/>
      <c r="BZ1181" s="51"/>
      <c r="CA1181" s="51"/>
      <c r="CB1181" s="51"/>
      <c r="CC1181" s="51"/>
      <c r="CD1181" s="51"/>
    </row>
    <row r="1182" spans="1:82" s="50" customFormat="1">
      <c r="A1182" s="45"/>
      <c r="B1182" s="49"/>
      <c r="C1182" s="84"/>
      <c r="D1182" s="76"/>
      <c r="F1182" s="48"/>
      <c r="G1182" s="47"/>
      <c r="H1182" s="55"/>
      <c r="I1182" s="55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  <c r="AL1182" s="51"/>
      <c r="AM1182" s="51"/>
      <c r="AN1182" s="51"/>
      <c r="AO1182" s="51"/>
      <c r="AP1182" s="51"/>
      <c r="AQ1182" s="51"/>
      <c r="AR1182" s="51"/>
      <c r="AS1182" s="51"/>
      <c r="AT1182" s="51"/>
      <c r="AU1182" s="51"/>
      <c r="AV1182" s="51"/>
      <c r="AW1182" s="51"/>
      <c r="AX1182" s="51"/>
      <c r="AY1182" s="51"/>
      <c r="AZ1182" s="51"/>
      <c r="BA1182" s="51"/>
      <c r="BB1182" s="51"/>
      <c r="BC1182" s="51"/>
      <c r="BD1182" s="51"/>
      <c r="BE1182" s="51"/>
      <c r="BF1182" s="51"/>
      <c r="BG1182" s="51"/>
      <c r="BH1182" s="51"/>
      <c r="BI1182" s="51"/>
      <c r="BJ1182" s="51"/>
      <c r="BK1182" s="51"/>
      <c r="BL1182" s="51"/>
      <c r="BM1182" s="51"/>
      <c r="BN1182" s="51"/>
      <c r="BO1182" s="51"/>
      <c r="BP1182" s="51"/>
      <c r="BQ1182" s="51"/>
      <c r="BR1182" s="51"/>
      <c r="BS1182" s="51"/>
      <c r="BT1182" s="51"/>
      <c r="BU1182" s="51"/>
      <c r="BV1182" s="51"/>
      <c r="BW1182" s="51"/>
      <c r="BX1182" s="51"/>
      <c r="BY1182" s="51"/>
      <c r="BZ1182" s="51"/>
      <c r="CA1182" s="51"/>
      <c r="CB1182" s="51"/>
      <c r="CC1182" s="51"/>
      <c r="CD1182" s="51"/>
    </row>
    <row r="1183" spans="1:82" s="50" customFormat="1">
      <c r="A1183" s="45"/>
      <c r="B1183" s="49"/>
      <c r="C1183" s="84"/>
      <c r="D1183" s="76"/>
      <c r="F1183" s="48"/>
      <c r="G1183" s="47"/>
      <c r="H1183" s="55"/>
      <c r="I1183" s="55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W1183" s="51"/>
      <c r="AX1183" s="51"/>
      <c r="AY1183" s="51"/>
      <c r="AZ1183" s="51"/>
      <c r="BA1183" s="51"/>
      <c r="BB1183" s="51"/>
      <c r="BC1183" s="51"/>
      <c r="BD1183" s="51"/>
      <c r="BE1183" s="51"/>
      <c r="BF1183" s="51"/>
      <c r="BG1183" s="51"/>
      <c r="BH1183" s="51"/>
      <c r="BI1183" s="51"/>
      <c r="BJ1183" s="51"/>
      <c r="BK1183" s="51"/>
      <c r="BL1183" s="51"/>
      <c r="BM1183" s="51"/>
      <c r="BN1183" s="51"/>
      <c r="BO1183" s="51"/>
      <c r="BP1183" s="51"/>
      <c r="BQ1183" s="51"/>
      <c r="BR1183" s="51"/>
      <c r="BS1183" s="51"/>
      <c r="BT1183" s="51"/>
      <c r="BU1183" s="51"/>
      <c r="BV1183" s="51"/>
      <c r="BW1183" s="51"/>
      <c r="BX1183" s="51"/>
      <c r="BY1183" s="51"/>
      <c r="BZ1183" s="51"/>
      <c r="CA1183" s="51"/>
      <c r="CB1183" s="51"/>
      <c r="CC1183" s="51"/>
      <c r="CD1183" s="51"/>
    </row>
    <row r="1184" spans="1:82" s="50" customFormat="1">
      <c r="A1184" s="45"/>
      <c r="B1184" s="49"/>
      <c r="C1184" s="84"/>
      <c r="D1184" s="76"/>
      <c r="F1184" s="48"/>
      <c r="G1184" s="47"/>
      <c r="H1184" s="55"/>
      <c r="I1184" s="55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W1184" s="51"/>
      <c r="AX1184" s="51"/>
      <c r="AY1184" s="51"/>
      <c r="AZ1184" s="51"/>
      <c r="BA1184" s="51"/>
      <c r="BB1184" s="51"/>
      <c r="BC1184" s="51"/>
      <c r="BD1184" s="51"/>
      <c r="BE1184" s="51"/>
      <c r="BF1184" s="51"/>
      <c r="BG1184" s="51"/>
      <c r="BH1184" s="51"/>
      <c r="BI1184" s="51"/>
      <c r="BJ1184" s="51"/>
      <c r="BK1184" s="51"/>
      <c r="BL1184" s="51"/>
      <c r="BM1184" s="51"/>
      <c r="BN1184" s="51"/>
      <c r="BO1184" s="51"/>
      <c r="BP1184" s="51"/>
      <c r="BQ1184" s="51"/>
      <c r="BR1184" s="51"/>
      <c r="BS1184" s="51"/>
      <c r="BT1184" s="51"/>
      <c r="BU1184" s="51"/>
      <c r="BV1184" s="51"/>
      <c r="BW1184" s="51"/>
      <c r="BX1184" s="51"/>
      <c r="BY1184" s="51"/>
      <c r="BZ1184" s="51"/>
      <c r="CA1184" s="51"/>
      <c r="CB1184" s="51"/>
      <c r="CC1184" s="51"/>
      <c r="CD1184" s="51"/>
    </row>
    <row r="1185" spans="1:82" s="50" customFormat="1">
      <c r="A1185" s="45"/>
      <c r="B1185" s="49"/>
      <c r="C1185" s="84"/>
      <c r="D1185" s="76"/>
      <c r="F1185" s="48"/>
      <c r="G1185" s="47"/>
      <c r="H1185" s="55"/>
      <c r="I1185" s="55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  <c r="AT1185" s="51"/>
      <c r="AU1185" s="51"/>
      <c r="AV1185" s="51"/>
      <c r="AW1185" s="51"/>
      <c r="AX1185" s="51"/>
      <c r="AY1185" s="51"/>
      <c r="AZ1185" s="51"/>
      <c r="BA1185" s="51"/>
      <c r="BB1185" s="51"/>
      <c r="BC1185" s="51"/>
      <c r="BD1185" s="51"/>
      <c r="BE1185" s="51"/>
      <c r="BF1185" s="51"/>
      <c r="BG1185" s="51"/>
      <c r="BH1185" s="51"/>
      <c r="BI1185" s="51"/>
      <c r="BJ1185" s="51"/>
      <c r="BK1185" s="51"/>
      <c r="BL1185" s="51"/>
      <c r="BM1185" s="51"/>
      <c r="BN1185" s="51"/>
      <c r="BO1185" s="51"/>
      <c r="BP1185" s="51"/>
      <c r="BQ1185" s="51"/>
      <c r="BR1185" s="51"/>
      <c r="BS1185" s="51"/>
      <c r="BT1185" s="51"/>
      <c r="BU1185" s="51"/>
      <c r="BV1185" s="51"/>
      <c r="BW1185" s="51"/>
      <c r="BX1185" s="51"/>
      <c r="BY1185" s="51"/>
      <c r="BZ1185" s="51"/>
      <c r="CA1185" s="51"/>
      <c r="CB1185" s="51"/>
      <c r="CC1185" s="51"/>
      <c r="CD1185" s="51"/>
    </row>
    <row r="1186" spans="1:82" s="50" customFormat="1">
      <c r="A1186" s="45"/>
      <c r="B1186" s="49"/>
      <c r="C1186" s="84"/>
      <c r="D1186" s="76"/>
      <c r="F1186" s="48"/>
      <c r="G1186" s="47"/>
      <c r="H1186" s="55"/>
      <c r="I1186" s="55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  <c r="AT1186" s="51"/>
      <c r="AU1186" s="51"/>
      <c r="AV1186" s="51"/>
      <c r="AW1186" s="51"/>
      <c r="AX1186" s="51"/>
      <c r="AY1186" s="51"/>
      <c r="AZ1186" s="51"/>
      <c r="BA1186" s="51"/>
      <c r="BB1186" s="51"/>
      <c r="BC1186" s="51"/>
      <c r="BD1186" s="51"/>
      <c r="BE1186" s="51"/>
      <c r="BF1186" s="51"/>
      <c r="BG1186" s="51"/>
      <c r="BH1186" s="51"/>
      <c r="BI1186" s="51"/>
      <c r="BJ1186" s="51"/>
      <c r="BK1186" s="51"/>
      <c r="BL1186" s="51"/>
      <c r="BM1186" s="51"/>
      <c r="BN1186" s="51"/>
      <c r="BO1186" s="51"/>
      <c r="BP1186" s="51"/>
      <c r="BQ1186" s="51"/>
      <c r="BR1186" s="51"/>
      <c r="BS1186" s="51"/>
      <c r="BT1186" s="51"/>
      <c r="BU1186" s="51"/>
      <c r="BV1186" s="51"/>
      <c r="BW1186" s="51"/>
      <c r="BX1186" s="51"/>
      <c r="BY1186" s="51"/>
      <c r="BZ1186" s="51"/>
      <c r="CA1186" s="51"/>
      <c r="CB1186" s="51"/>
      <c r="CC1186" s="51"/>
      <c r="CD1186" s="51"/>
    </row>
    <row r="1187" spans="1:82" s="50" customFormat="1">
      <c r="A1187" s="45"/>
      <c r="B1187" s="49"/>
      <c r="C1187" s="84"/>
      <c r="D1187" s="76"/>
      <c r="F1187" s="48"/>
      <c r="G1187" s="47"/>
      <c r="H1187" s="55"/>
      <c r="I1187" s="55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  <c r="AT1187" s="51"/>
      <c r="AU1187" s="51"/>
      <c r="AV1187" s="51"/>
      <c r="AW1187" s="51"/>
      <c r="AX1187" s="51"/>
      <c r="AY1187" s="51"/>
      <c r="AZ1187" s="51"/>
      <c r="BA1187" s="51"/>
      <c r="BB1187" s="51"/>
      <c r="BC1187" s="51"/>
      <c r="BD1187" s="51"/>
      <c r="BE1187" s="51"/>
      <c r="BF1187" s="51"/>
      <c r="BG1187" s="51"/>
      <c r="BH1187" s="51"/>
      <c r="BI1187" s="51"/>
      <c r="BJ1187" s="51"/>
      <c r="BK1187" s="51"/>
      <c r="BL1187" s="51"/>
      <c r="BM1187" s="51"/>
      <c r="BN1187" s="51"/>
      <c r="BO1187" s="51"/>
      <c r="BP1187" s="51"/>
      <c r="BQ1187" s="51"/>
      <c r="BR1187" s="51"/>
      <c r="BS1187" s="51"/>
      <c r="BT1187" s="51"/>
      <c r="BU1187" s="51"/>
      <c r="BV1187" s="51"/>
      <c r="BW1187" s="51"/>
      <c r="BX1187" s="51"/>
      <c r="BY1187" s="51"/>
      <c r="BZ1187" s="51"/>
      <c r="CA1187" s="51"/>
      <c r="CB1187" s="51"/>
      <c r="CC1187" s="51"/>
      <c r="CD1187" s="51"/>
    </row>
    <row r="1188" spans="1:82" s="50" customFormat="1">
      <c r="A1188" s="45"/>
      <c r="B1188" s="49"/>
      <c r="C1188" s="84"/>
      <c r="D1188" s="76"/>
      <c r="F1188" s="48"/>
      <c r="G1188" s="47"/>
      <c r="H1188" s="55"/>
      <c r="I1188" s="55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  <c r="AT1188" s="51"/>
      <c r="AU1188" s="51"/>
      <c r="AV1188" s="51"/>
      <c r="AW1188" s="51"/>
      <c r="AX1188" s="51"/>
      <c r="AY1188" s="51"/>
      <c r="AZ1188" s="51"/>
      <c r="BA1188" s="51"/>
      <c r="BB1188" s="51"/>
      <c r="BC1188" s="51"/>
      <c r="BD1188" s="51"/>
      <c r="BE1188" s="51"/>
      <c r="BF1188" s="51"/>
      <c r="BG1188" s="51"/>
      <c r="BH1188" s="51"/>
      <c r="BI1188" s="51"/>
      <c r="BJ1188" s="51"/>
      <c r="BK1188" s="51"/>
      <c r="BL1188" s="51"/>
      <c r="BM1188" s="51"/>
      <c r="BN1188" s="51"/>
      <c r="BO1188" s="51"/>
      <c r="BP1188" s="51"/>
      <c r="BQ1188" s="51"/>
      <c r="BR1188" s="51"/>
      <c r="BS1188" s="51"/>
      <c r="BT1188" s="51"/>
      <c r="BU1188" s="51"/>
      <c r="BV1188" s="51"/>
      <c r="BW1188" s="51"/>
      <c r="BX1188" s="51"/>
      <c r="BY1188" s="51"/>
      <c r="BZ1188" s="51"/>
      <c r="CA1188" s="51"/>
      <c r="CB1188" s="51"/>
      <c r="CC1188" s="51"/>
      <c r="CD1188" s="51"/>
    </row>
    <row r="1189" spans="1:82" s="50" customFormat="1">
      <c r="A1189" s="45"/>
      <c r="B1189" s="49"/>
      <c r="C1189" s="84"/>
      <c r="D1189" s="76"/>
      <c r="F1189" s="48"/>
      <c r="G1189" s="47"/>
      <c r="H1189" s="55"/>
      <c r="I1189" s="55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W1189" s="51"/>
      <c r="AX1189" s="51"/>
      <c r="AY1189" s="51"/>
      <c r="AZ1189" s="51"/>
      <c r="BA1189" s="51"/>
      <c r="BB1189" s="51"/>
      <c r="BC1189" s="51"/>
      <c r="BD1189" s="51"/>
      <c r="BE1189" s="51"/>
      <c r="BF1189" s="51"/>
      <c r="BG1189" s="51"/>
      <c r="BH1189" s="51"/>
      <c r="BI1189" s="51"/>
      <c r="BJ1189" s="51"/>
      <c r="BK1189" s="51"/>
      <c r="BL1189" s="51"/>
      <c r="BM1189" s="51"/>
      <c r="BN1189" s="51"/>
      <c r="BO1189" s="51"/>
      <c r="BP1189" s="51"/>
      <c r="BQ1189" s="51"/>
      <c r="BR1189" s="51"/>
      <c r="BS1189" s="51"/>
      <c r="BT1189" s="51"/>
      <c r="BU1189" s="51"/>
      <c r="BV1189" s="51"/>
      <c r="BW1189" s="51"/>
      <c r="BX1189" s="51"/>
      <c r="BY1189" s="51"/>
      <c r="BZ1189" s="51"/>
      <c r="CA1189" s="51"/>
      <c r="CB1189" s="51"/>
      <c r="CC1189" s="51"/>
      <c r="CD1189" s="51"/>
    </row>
    <row r="1190" spans="1:82" s="50" customFormat="1">
      <c r="A1190" s="45"/>
      <c r="B1190" s="49"/>
      <c r="C1190" s="84"/>
      <c r="D1190" s="76"/>
      <c r="F1190" s="48"/>
      <c r="G1190" s="47"/>
      <c r="H1190" s="55"/>
      <c r="I1190" s="55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W1190" s="51"/>
      <c r="AX1190" s="51"/>
      <c r="AY1190" s="51"/>
      <c r="AZ1190" s="51"/>
      <c r="BA1190" s="51"/>
      <c r="BB1190" s="51"/>
      <c r="BC1190" s="51"/>
      <c r="BD1190" s="51"/>
      <c r="BE1190" s="51"/>
      <c r="BF1190" s="51"/>
      <c r="BG1190" s="51"/>
      <c r="BH1190" s="51"/>
      <c r="BI1190" s="51"/>
      <c r="BJ1190" s="51"/>
      <c r="BK1190" s="51"/>
      <c r="BL1190" s="51"/>
      <c r="BM1190" s="51"/>
      <c r="BN1190" s="51"/>
      <c r="BO1190" s="51"/>
      <c r="BP1190" s="51"/>
      <c r="BQ1190" s="51"/>
      <c r="BR1190" s="51"/>
      <c r="BS1190" s="51"/>
      <c r="BT1190" s="51"/>
      <c r="BU1190" s="51"/>
      <c r="BV1190" s="51"/>
      <c r="BW1190" s="51"/>
      <c r="BX1190" s="51"/>
      <c r="BY1190" s="51"/>
      <c r="BZ1190" s="51"/>
      <c r="CA1190" s="51"/>
      <c r="CB1190" s="51"/>
      <c r="CC1190" s="51"/>
      <c r="CD1190" s="51"/>
    </row>
    <row r="1191" spans="1:82" s="50" customFormat="1">
      <c r="A1191" s="45"/>
      <c r="B1191" s="49"/>
      <c r="C1191" s="84"/>
      <c r="D1191" s="76"/>
      <c r="F1191" s="48"/>
      <c r="G1191" s="47"/>
      <c r="H1191" s="55"/>
      <c r="I1191" s="55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W1191" s="51"/>
      <c r="AX1191" s="51"/>
      <c r="AY1191" s="51"/>
      <c r="AZ1191" s="51"/>
      <c r="BA1191" s="51"/>
      <c r="BB1191" s="51"/>
      <c r="BC1191" s="51"/>
      <c r="BD1191" s="51"/>
      <c r="BE1191" s="51"/>
      <c r="BF1191" s="51"/>
      <c r="BG1191" s="51"/>
      <c r="BH1191" s="51"/>
      <c r="BI1191" s="51"/>
      <c r="BJ1191" s="51"/>
      <c r="BK1191" s="51"/>
      <c r="BL1191" s="51"/>
      <c r="BM1191" s="51"/>
      <c r="BN1191" s="51"/>
      <c r="BO1191" s="51"/>
      <c r="BP1191" s="51"/>
      <c r="BQ1191" s="51"/>
      <c r="BR1191" s="51"/>
      <c r="BS1191" s="51"/>
      <c r="BT1191" s="51"/>
      <c r="BU1191" s="51"/>
      <c r="BV1191" s="51"/>
      <c r="BW1191" s="51"/>
      <c r="BX1191" s="51"/>
      <c r="BY1191" s="51"/>
      <c r="BZ1191" s="51"/>
      <c r="CA1191" s="51"/>
      <c r="CB1191" s="51"/>
      <c r="CC1191" s="51"/>
      <c r="CD1191" s="51"/>
    </row>
    <row r="1192" spans="1:82" s="50" customFormat="1">
      <c r="A1192" s="45"/>
      <c r="B1192" s="49"/>
      <c r="C1192" s="84"/>
      <c r="D1192" s="76"/>
      <c r="F1192" s="48"/>
      <c r="G1192" s="47"/>
      <c r="H1192" s="55"/>
      <c r="I1192" s="55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  <c r="AT1192" s="51"/>
      <c r="AU1192" s="51"/>
      <c r="AV1192" s="51"/>
      <c r="AW1192" s="51"/>
      <c r="AX1192" s="51"/>
      <c r="AY1192" s="51"/>
      <c r="AZ1192" s="51"/>
      <c r="BA1192" s="51"/>
      <c r="BB1192" s="51"/>
      <c r="BC1192" s="51"/>
      <c r="BD1192" s="51"/>
      <c r="BE1192" s="51"/>
      <c r="BF1192" s="51"/>
      <c r="BG1192" s="51"/>
      <c r="BH1192" s="51"/>
      <c r="BI1192" s="51"/>
      <c r="BJ1192" s="51"/>
      <c r="BK1192" s="51"/>
      <c r="BL1192" s="51"/>
      <c r="BM1192" s="51"/>
      <c r="BN1192" s="51"/>
      <c r="BO1192" s="51"/>
      <c r="BP1192" s="51"/>
      <c r="BQ1192" s="51"/>
      <c r="BR1192" s="51"/>
      <c r="BS1192" s="51"/>
      <c r="BT1192" s="51"/>
      <c r="BU1192" s="51"/>
      <c r="BV1192" s="51"/>
      <c r="BW1192" s="51"/>
      <c r="BX1192" s="51"/>
      <c r="BY1192" s="51"/>
      <c r="BZ1192" s="51"/>
      <c r="CA1192" s="51"/>
      <c r="CB1192" s="51"/>
      <c r="CC1192" s="51"/>
      <c r="CD1192" s="51"/>
    </row>
    <row r="1193" spans="1:82" s="50" customFormat="1">
      <c r="A1193" s="45"/>
      <c r="B1193" s="49"/>
      <c r="C1193" s="84"/>
      <c r="D1193" s="76"/>
      <c r="F1193" s="48"/>
      <c r="G1193" s="47"/>
      <c r="H1193" s="55"/>
      <c r="I1193" s="55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  <c r="AT1193" s="51"/>
      <c r="AU1193" s="51"/>
      <c r="AV1193" s="51"/>
      <c r="AW1193" s="51"/>
      <c r="AX1193" s="51"/>
      <c r="AY1193" s="51"/>
      <c r="AZ1193" s="51"/>
      <c r="BA1193" s="51"/>
      <c r="BB1193" s="51"/>
      <c r="BC1193" s="51"/>
      <c r="BD1193" s="51"/>
      <c r="BE1193" s="51"/>
      <c r="BF1193" s="51"/>
      <c r="BG1193" s="51"/>
      <c r="BH1193" s="51"/>
      <c r="BI1193" s="51"/>
      <c r="BJ1193" s="51"/>
      <c r="BK1193" s="51"/>
      <c r="BL1193" s="51"/>
      <c r="BM1193" s="51"/>
      <c r="BN1193" s="51"/>
      <c r="BO1193" s="51"/>
      <c r="BP1193" s="51"/>
      <c r="BQ1193" s="51"/>
      <c r="BR1193" s="51"/>
      <c r="BS1193" s="51"/>
      <c r="BT1193" s="51"/>
      <c r="BU1193" s="51"/>
      <c r="BV1193" s="51"/>
      <c r="BW1193" s="51"/>
      <c r="BX1193" s="51"/>
      <c r="BY1193" s="51"/>
      <c r="BZ1193" s="51"/>
      <c r="CA1193" s="51"/>
      <c r="CB1193" s="51"/>
      <c r="CC1193" s="51"/>
      <c r="CD1193" s="51"/>
    </row>
    <row r="1194" spans="1:82" s="50" customFormat="1">
      <c r="A1194" s="45"/>
      <c r="B1194" s="49"/>
      <c r="C1194" s="84"/>
      <c r="D1194" s="76"/>
      <c r="F1194" s="48"/>
      <c r="G1194" s="47"/>
      <c r="H1194" s="55"/>
      <c r="I1194" s="55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  <c r="AT1194" s="51"/>
      <c r="AU1194" s="51"/>
      <c r="AV1194" s="51"/>
      <c r="AW1194" s="51"/>
      <c r="AX1194" s="51"/>
      <c r="AY1194" s="51"/>
      <c r="AZ1194" s="51"/>
      <c r="BA1194" s="51"/>
      <c r="BB1194" s="51"/>
      <c r="BC1194" s="51"/>
      <c r="BD1194" s="51"/>
      <c r="BE1194" s="51"/>
      <c r="BF1194" s="51"/>
      <c r="BG1194" s="51"/>
      <c r="BH1194" s="51"/>
      <c r="BI1194" s="51"/>
      <c r="BJ1194" s="51"/>
      <c r="BK1194" s="51"/>
      <c r="BL1194" s="51"/>
      <c r="BM1194" s="51"/>
      <c r="BN1194" s="51"/>
      <c r="BO1194" s="51"/>
      <c r="BP1194" s="51"/>
      <c r="BQ1194" s="51"/>
      <c r="BR1194" s="51"/>
      <c r="BS1194" s="51"/>
      <c r="BT1194" s="51"/>
      <c r="BU1194" s="51"/>
      <c r="BV1194" s="51"/>
      <c r="BW1194" s="51"/>
      <c r="BX1194" s="51"/>
      <c r="BY1194" s="51"/>
      <c r="BZ1194" s="51"/>
      <c r="CA1194" s="51"/>
      <c r="CB1194" s="51"/>
      <c r="CC1194" s="51"/>
      <c r="CD1194" s="51"/>
    </row>
    <row r="1195" spans="1:82" s="50" customFormat="1">
      <c r="A1195" s="45"/>
      <c r="B1195" s="49"/>
      <c r="C1195" s="84"/>
      <c r="D1195" s="76"/>
      <c r="F1195" s="48"/>
      <c r="G1195" s="47"/>
      <c r="H1195" s="55"/>
      <c r="I1195" s="55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  <c r="AT1195" s="51"/>
      <c r="AU1195" s="51"/>
      <c r="AV1195" s="51"/>
      <c r="AW1195" s="51"/>
      <c r="AX1195" s="51"/>
      <c r="AY1195" s="51"/>
      <c r="AZ1195" s="51"/>
      <c r="BA1195" s="51"/>
      <c r="BB1195" s="51"/>
      <c r="BC1195" s="51"/>
      <c r="BD1195" s="51"/>
      <c r="BE1195" s="51"/>
      <c r="BF1195" s="51"/>
      <c r="BG1195" s="51"/>
      <c r="BH1195" s="51"/>
      <c r="BI1195" s="51"/>
      <c r="BJ1195" s="51"/>
      <c r="BK1195" s="51"/>
      <c r="BL1195" s="51"/>
      <c r="BM1195" s="51"/>
      <c r="BN1195" s="51"/>
      <c r="BO1195" s="51"/>
      <c r="BP1195" s="51"/>
      <c r="BQ1195" s="51"/>
      <c r="BR1195" s="51"/>
      <c r="BS1195" s="51"/>
      <c r="BT1195" s="51"/>
      <c r="BU1195" s="51"/>
      <c r="BV1195" s="51"/>
      <c r="BW1195" s="51"/>
      <c r="BX1195" s="51"/>
      <c r="BY1195" s="51"/>
      <c r="BZ1195" s="51"/>
      <c r="CA1195" s="51"/>
      <c r="CB1195" s="51"/>
      <c r="CC1195" s="51"/>
      <c r="CD1195" s="51"/>
    </row>
    <row r="1196" spans="1:82" s="50" customFormat="1">
      <c r="A1196" s="45"/>
      <c r="B1196" s="49"/>
      <c r="C1196" s="84"/>
      <c r="D1196" s="76"/>
      <c r="F1196" s="48"/>
      <c r="G1196" s="47"/>
      <c r="H1196" s="55"/>
      <c r="I1196" s="55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  <c r="AT1196" s="51"/>
      <c r="AU1196" s="51"/>
      <c r="AV1196" s="51"/>
      <c r="AW1196" s="51"/>
      <c r="AX1196" s="51"/>
      <c r="AY1196" s="51"/>
      <c r="AZ1196" s="51"/>
      <c r="BA1196" s="51"/>
      <c r="BB1196" s="51"/>
      <c r="BC1196" s="51"/>
      <c r="BD1196" s="51"/>
      <c r="BE1196" s="51"/>
      <c r="BF1196" s="51"/>
      <c r="BG1196" s="51"/>
      <c r="BH1196" s="51"/>
      <c r="BI1196" s="51"/>
      <c r="BJ1196" s="51"/>
      <c r="BK1196" s="51"/>
      <c r="BL1196" s="51"/>
      <c r="BM1196" s="51"/>
      <c r="BN1196" s="51"/>
      <c r="BO1196" s="51"/>
      <c r="BP1196" s="51"/>
      <c r="BQ1196" s="51"/>
      <c r="BR1196" s="51"/>
      <c r="BS1196" s="51"/>
      <c r="BT1196" s="51"/>
      <c r="BU1196" s="51"/>
      <c r="BV1196" s="51"/>
      <c r="BW1196" s="51"/>
      <c r="BX1196" s="51"/>
      <c r="BY1196" s="51"/>
      <c r="BZ1196" s="51"/>
      <c r="CA1196" s="51"/>
      <c r="CB1196" s="51"/>
      <c r="CC1196" s="51"/>
      <c r="CD1196" s="51"/>
    </row>
    <row r="1197" spans="1:82" s="50" customFormat="1">
      <c r="A1197" s="45"/>
      <c r="B1197" s="49"/>
      <c r="C1197" s="84"/>
      <c r="D1197" s="76"/>
      <c r="F1197" s="48"/>
      <c r="G1197" s="47"/>
      <c r="H1197" s="55"/>
      <c r="I1197" s="55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  <c r="AT1197" s="51"/>
      <c r="AU1197" s="51"/>
      <c r="AV1197" s="51"/>
      <c r="AW1197" s="51"/>
      <c r="AX1197" s="51"/>
      <c r="AY1197" s="51"/>
      <c r="AZ1197" s="51"/>
      <c r="BA1197" s="51"/>
      <c r="BB1197" s="51"/>
      <c r="BC1197" s="51"/>
      <c r="BD1197" s="51"/>
      <c r="BE1197" s="51"/>
      <c r="BF1197" s="51"/>
      <c r="BG1197" s="51"/>
      <c r="BH1197" s="51"/>
      <c r="BI1197" s="51"/>
      <c r="BJ1197" s="51"/>
      <c r="BK1197" s="51"/>
      <c r="BL1197" s="51"/>
      <c r="BM1197" s="51"/>
      <c r="BN1197" s="51"/>
      <c r="BO1197" s="51"/>
      <c r="BP1197" s="51"/>
      <c r="BQ1197" s="51"/>
      <c r="BR1197" s="51"/>
      <c r="BS1197" s="51"/>
      <c r="BT1197" s="51"/>
      <c r="BU1197" s="51"/>
      <c r="BV1197" s="51"/>
      <c r="BW1197" s="51"/>
      <c r="BX1197" s="51"/>
      <c r="BY1197" s="51"/>
      <c r="BZ1197" s="51"/>
      <c r="CA1197" s="51"/>
      <c r="CB1197" s="51"/>
      <c r="CC1197" s="51"/>
      <c r="CD1197" s="51"/>
    </row>
    <row r="1198" spans="1:82" s="50" customFormat="1">
      <c r="A1198" s="45"/>
      <c r="B1198" s="49"/>
      <c r="C1198" s="84"/>
      <c r="D1198" s="76"/>
      <c r="F1198" s="48"/>
      <c r="G1198" s="47"/>
      <c r="H1198" s="55"/>
      <c r="I1198" s="55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  <c r="AT1198" s="51"/>
      <c r="AU1198" s="51"/>
      <c r="AV1198" s="51"/>
      <c r="AW1198" s="51"/>
      <c r="AX1198" s="51"/>
      <c r="AY1198" s="51"/>
      <c r="AZ1198" s="51"/>
      <c r="BA1198" s="51"/>
      <c r="BB1198" s="51"/>
      <c r="BC1198" s="51"/>
      <c r="BD1198" s="51"/>
      <c r="BE1198" s="51"/>
      <c r="BF1198" s="51"/>
      <c r="BG1198" s="51"/>
      <c r="BH1198" s="51"/>
      <c r="BI1198" s="51"/>
      <c r="BJ1198" s="51"/>
      <c r="BK1198" s="51"/>
      <c r="BL1198" s="51"/>
      <c r="BM1198" s="51"/>
      <c r="BN1198" s="51"/>
      <c r="BO1198" s="51"/>
      <c r="BP1198" s="51"/>
      <c r="BQ1198" s="51"/>
      <c r="BR1198" s="51"/>
      <c r="BS1198" s="51"/>
      <c r="BT1198" s="51"/>
      <c r="BU1198" s="51"/>
      <c r="BV1198" s="51"/>
      <c r="BW1198" s="51"/>
      <c r="BX1198" s="51"/>
      <c r="BY1198" s="51"/>
      <c r="BZ1198" s="51"/>
      <c r="CA1198" s="51"/>
      <c r="CB1198" s="51"/>
      <c r="CC1198" s="51"/>
      <c r="CD1198" s="51"/>
    </row>
    <row r="1199" spans="1:82" s="50" customFormat="1">
      <c r="A1199" s="45"/>
      <c r="B1199" s="49"/>
      <c r="C1199" s="84"/>
      <c r="D1199" s="76"/>
      <c r="F1199" s="48"/>
      <c r="G1199" s="47"/>
      <c r="H1199" s="55"/>
      <c r="I1199" s="55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W1199" s="51"/>
      <c r="AX1199" s="51"/>
      <c r="AY1199" s="51"/>
      <c r="AZ1199" s="51"/>
      <c r="BA1199" s="51"/>
      <c r="BB1199" s="51"/>
      <c r="BC1199" s="51"/>
      <c r="BD1199" s="51"/>
      <c r="BE1199" s="51"/>
      <c r="BF1199" s="51"/>
      <c r="BG1199" s="51"/>
      <c r="BH1199" s="51"/>
      <c r="BI1199" s="51"/>
      <c r="BJ1199" s="51"/>
      <c r="BK1199" s="51"/>
      <c r="BL1199" s="51"/>
      <c r="BM1199" s="51"/>
      <c r="BN1199" s="51"/>
      <c r="BO1199" s="51"/>
      <c r="BP1199" s="51"/>
      <c r="BQ1199" s="51"/>
      <c r="BR1199" s="51"/>
      <c r="BS1199" s="51"/>
      <c r="BT1199" s="51"/>
      <c r="BU1199" s="51"/>
      <c r="BV1199" s="51"/>
      <c r="BW1199" s="51"/>
      <c r="BX1199" s="51"/>
      <c r="BY1199" s="51"/>
      <c r="BZ1199" s="51"/>
      <c r="CA1199" s="51"/>
      <c r="CB1199" s="51"/>
      <c r="CC1199" s="51"/>
      <c r="CD1199" s="51"/>
    </row>
    <row r="1200" spans="1:82" s="50" customFormat="1">
      <c r="A1200" s="45"/>
      <c r="B1200" s="49"/>
      <c r="C1200" s="84"/>
      <c r="D1200" s="76"/>
      <c r="F1200" s="48"/>
      <c r="G1200" s="47"/>
      <c r="H1200" s="55"/>
      <c r="I1200" s="55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  <c r="AT1200" s="51"/>
      <c r="AU1200" s="51"/>
      <c r="AV1200" s="51"/>
      <c r="AW1200" s="51"/>
      <c r="AX1200" s="51"/>
      <c r="AY1200" s="51"/>
      <c r="AZ1200" s="51"/>
      <c r="BA1200" s="51"/>
      <c r="BB1200" s="51"/>
      <c r="BC1200" s="51"/>
      <c r="BD1200" s="51"/>
      <c r="BE1200" s="51"/>
      <c r="BF1200" s="51"/>
      <c r="BG1200" s="51"/>
      <c r="BH1200" s="51"/>
      <c r="BI1200" s="51"/>
      <c r="BJ1200" s="51"/>
      <c r="BK1200" s="51"/>
      <c r="BL1200" s="51"/>
      <c r="BM1200" s="51"/>
      <c r="BN1200" s="51"/>
      <c r="BO1200" s="51"/>
      <c r="BP1200" s="51"/>
      <c r="BQ1200" s="51"/>
      <c r="BR1200" s="51"/>
      <c r="BS1200" s="51"/>
      <c r="BT1200" s="51"/>
      <c r="BU1200" s="51"/>
      <c r="BV1200" s="51"/>
      <c r="BW1200" s="51"/>
      <c r="BX1200" s="51"/>
      <c r="BY1200" s="51"/>
      <c r="BZ1200" s="51"/>
      <c r="CA1200" s="51"/>
      <c r="CB1200" s="51"/>
      <c r="CC1200" s="51"/>
      <c r="CD1200" s="51"/>
    </row>
    <row r="1201" spans="1:82" s="50" customFormat="1">
      <c r="A1201" s="45"/>
      <c r="B1201" s="49"/>
      <c r="C1201" s="84"/>
      <c r="D1201" s="76"/>
      <c r="F1201" s="48"/>
      <c r="G1201" s="47"/>
      <c r="H1201" s="55"/>
      <c r="I1201" s="55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  <c r="AT1201" s="51"/>
      <c r="AU1201" s="51"/>
      <c r="AV1201" s="51"/>
      <c r="AW1201" s="51"/>
      <c r="AX1201" s="51"/>
      <c r="AY1201" s="51"/>
      <c r="AZ1201" s="51"/>
      <c r="BA1201" s="51"/>
      <c r="BB1201" s="51"/>
      <c r="BC1201" s="51"/>
      <c r="BD1201" s="51"/>
      <c r="BE1201" s="51"/>
      <c r="BF1201" s="51"/>
      <c r="BG1201" s="51"/>
      <c r="BH1201" s="51"/>
      <c r="BI1201" s="51"/>
      <c r="BJ1201" s="51"/>
      <c r="BK1201" s="51"/>
      <c r="BL1201" s="51"/>
      <c r="BM1201" s="51"/>
      <c r="BN1201" s="51"/>
      <c r="BO1201" s="51"/>
      <c r="BP1201" s="51"/>
      <c r="BQ1201" s="51"/>
      <c r="BR1201" s="51"/>
      <c r="BS1201" s="51"/>
      <c r="BT1201" s="51"/>
      <c r="BU1201" s="51"/>
      <c r="BV1201" s="51"/>
      <c r="BW1201" s="51"/>
      <c r="BX1201" s="51"/>
      <c r="BY1201" s="51"/>
      <c r="BZ1201" s="51"/>
      <c r="CA1201" s="51"/>
      <c r="CB1201" s="51"/>
      <c r="CC1201" s="51"/>
      <c r="CD1201" s="51"/>
    </row>
    <row r="1202" spans="1:82" s="50" customFormat="1">
      <c r="A1202" s="45"/>
      <c r="B1202" s="49"/>
      <c r="C1202" s="84"/>
      <c r="D1202" s="76"/>
      <c r="F1202" s="48"/>
      <c r="G1202" s="47"/>
      <c r="H1202" s="55"/>
      <c r="I1202" s="55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  <c r="AT1202" s="51"/>
      <c r="AU1202" s="51"/>
      <c r="AV1202" s="51"/>
      <c r="AW1202" s="51"/>
      <c r="AX1202" s="51"/>
      <c r="AY1202" s="51"/>
      <c r="AZ1202" s="51"/>
      <c r="BA1202" s="51"/>
      <c r="BB1202" s="51"/>
      <c r="BC1202" s="51"/>
      <c r="BD1202" s="51"/>
      <c r="BE1202" s="51"/>
      <c r="BF1202" s="51"/>
      <c r="BG1202" s="51"/>
      <c r="BH1202" s="51"/>
      <c r="BI1202" s="51"/>
      <c r="BJ1202" s="51"/>
      <c r="BK1202" s="51"/>
      <c r="BL1202" s="51"/>
      <c r="BM1202" s="51"/>
      <c r="BN1202" s="51"/>
      <c r="BO1202" s="51"/>
      <c r="BP1202" s="51"/>
      <c r="BQ1202" s="51"/>
      <c r="BR1202" s="51"/>
      <c r="BS1202" s="51"/>
      <c r="BT1202" s="51"/>
      <c r="BU1202" s="51"/>
      <c r="BV1202" s="51"/>
      <c r="BW1202" s="51"/>
      <c r="BX1202" s="51"/>
      <c r="BY1202" s="51"/>
      <c r="BZ1202" s="51"/>
      <c r="CA1202" s="51"/>
      <c r="CB1202" s="51"/>
      <c r="CC1202" s="51"/>
      <c r="CD1202" s="51"/>
    </row>
    <row r="1203" spans="1:82" s="50" customFormat="1">
      <c r="A1203" s="45"/>
      <c r="B1203" s="49"/>
      <c r="C1203" s="84"/>
      <c r="D1203" s="76"/>
      <c r="F1203" s="48"/>
      <c r="G1203" s="47"/>
      <c r="H1203" s="55"/>
      <c r="I1203" s="55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W1203" s="51"/>
      <c r="AX1203" s="51"/>
      <c r="AY1203" s="51"/>
      <c r="AZ1203" s="51"/>
      <c r="BA1203" s="51"/>
      <c r="BB1203" s="51"/>
      <c r="BC1203" s="51"/>
      <c r="BD1203" s="51"/>
      <c r="BE1203" s="51"/>
      <c r="BF1203" s="51"/>
      <c r="BG1203" s="51"/>
      <c r="BH1203" s="51"/>
      <c r="BI1203" s="51"/>
      <c r="BJ1203" s="51"/>
      <c r="BK1203" s="51"/>
      <c r="BL1203" s="51"/>
      <c r="BM1203" s="51"/>
      <c r="BN1203" s="51"/>
      <c r="BO1203" s="51"/>
      <c r="BP1203" s="51"/>
      <c r="BQ1203" s="51"/>
      <c r="BR1203" s="51"/>
      <c r="BS1203" s="51"/>
      <c r="BT1203" s="51"/>
      <c r="BU1203" s="51"/>
      <c r="BV1203" s="51"/>
      <c r="BW1203" s="51"/>
      <c r="BX1203" s="51"/>
      <c r="BY1203" s="51"/>
      <c r="BZ1203" s="51"/>
      <c r="CA1203" s="51"/>
      <c r="CB1203" s="51"/>
      <c r="CC1203" s="51"/>
      <c r="CD1203" s="51"/>
    </row>
    <row r="1204" spans="1:82" s="50" customFormat="1">
      <c r="A1204" s="45"/>
      <c r="B1204" s="49"/>
      <c r="C1204" s="84"/>
      <c r="D1204" s="76"/>
      <c r="F1204" s="48"/>
      <c r="G1204" s="47"/>
      <c r="H1204" s="55"/>
      <c r="I1204" s="55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  <c r="AT1204" s="51"/>
      <c r="AU1204" s="51"/>
      <c r="AV1204" s="51"/>
      <c r="AW1204" s="51"/>
      <c r="AX1204" s="51"/>
      <c r="AY1204" s="51"/>
      <c r="AZ1204" s="51"/>
      <c r="BA1204" s="51"/>
      <c r="BB1204" s="51"/>
      <c r="BC1204" s="51"/>
      <c r="BD1204" s="51"/>
      <c r="BE1204" s="51"/>
      <c r="BF1204" s="51"/>
      <c r="BG1204" s="51"/>
      <c r="BH1204" s="51"/>
      <c r="BI1204" s="51"/>
      <c r="BJ1204" s="51"/>
      <c r="BK1204" s="51"/>
      <c r="BL1204" s="51"/>
      <c r="BM1204" s="51"/>
      <c r="BN1204" s="51"/>
      <c r="BO1204" s="51"/>
      <c r="BP1204" s="51"/>
      <c r="BQ1204" s="51"/>
      <c r="BR1204" s="51"/>
      <c r="BS1204" s="51"/>
      <c r="BT1204" s="51"/>
      <c r="BU1204" s="51"/>
      <c r="BV1204" s="51"/>
      <c r="BW1204" s="51"/>
      <c r="BX1204" s="51"/>
      <c r="BY1204" s="51"/>
      <c r="BZ1204" s="51"/>
      <c r="CA1204" s="51"/>
      <c r="CB1204" s="51"/>
      <c r="CC1204" s="51"/>
      <c r="CD1204" s="51"/>
    </row>
    <row r="1205" spans="1:82" s="50" customFormat="1">
      <c r="A1205" s="45"/>
      <c r="B1205" s="49"/>
      <c r="C1205" s="84"/>
      <c r="D1205" s="76"/>
      <c r="F1205" s="48"/>
      <c r="G1205" s="47"/>
      <c r="H1205" s="55"/>
      <c r="I1205" s="55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  <c r="AT1205" s="51"/>
      <c r="AU1205" s="51"/>
      <c r="AV1205" s="51"/>
      <c r="AW1205" s="51"/>
      <c r="AX1205" s="51"/>
      <c r="AY1205" s="51"/>
      <c r="AZ1205" s="51"/>
      <c r="BA1205" s="51"/>
      <c r="BB1205" s="51"/>
      <c r="BC1205" s="51"/>
      <c r="BD1205" s="51"/>
      <c r="BE1205" s="51"/>
      <c r="BF1205" s="51"/>
      <c r="BG1205" s="51"/>
      <c r="BH1205" s="51"/>
      <c r="BI1205" s="51"/>
      <c r="BJ1205" s="51"/>
      <c r="BK1205" s="51"/>
      <c r="BL1205" s="51"/>
      <c r="BM1205" s="51"/>
      <c r="BN1205" s="51"/>
      <c r="BO1205" s="51"/>
      <c r="BP1205" s="51"/>
      <c r="BQ1205" s="51"/>
      <c r="BR1205" s="51"/>
      <c r="BS1205" s="51"/>
      <c r="BT1205" s="51"/>
      <c r="BU1205" s="51"/>
      <c r="BV1205" s="51"/>
      <c r="BW1205" s="51"/>
      <c r="BX1205" s="51"/>
      <c r="BY1205" s="51"/>
      <c r="BZ1205" s="51"/>
      <c r="CA1205" s="51"/>
      <c r="CB1205" s="51"/>
      <c r="CC1205" s="51"/>
      <c r="CD1205" s="51"/>
    </row>
    <row r="1206" spans="1:82" s="50" customFormat="1">
      <c r="A1206" s="45"/>
      <c r="B1206" s="49"/>
      <c r="C1206" s="84"/>
      <c r="D1206" s="76"/>
      <c r="F1206" s="48"/>
      <c r="G1206" s="47"/>
      <c r="H1206" s="55"/>
      <c r="I1206" s="55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  <c r="AT1206" s="51"/>
      <c r="AU1206" s="51"/>
      <c r="AV1206" s="51"/>
      <c r="AW1206" s="51"/>
      <c r="AX1206" s="51"/>
      <c r="AY1206" s="51"/>
      <c r="AZ1206" s="51"/>
      <c r="BA1206" s="51"/>
      <c r="BB1206" s="51"/>
      <c r="BC1206" s="51"/>
      <c r="BD1206" s="51"/>
      <c r="BE1206" s="51"/>
      <c r="BF1206" s="51"/>
      <c r="BG1206" s="51"/>
      <c r="BH1206" s="51"/>
      <c r="BI1206" s="51"/>
      <c r="BJ1206" s="51"/>
      <c r="BK1206" s="51"/>
      <c r="BL1206" s="51"/>
      <c r="BM1206" s="51"/>
      <c r="BN1206" s="51"/>
      <c r="BO1206" s="51"/>
      <c r="BP1206" s="51"/>
      <c r="BQ1206" s="51"/>
      <c r="BR1206" s="51"/>
      <c r="BS1206" s="51"/>
      <c r="BT1206" s="51"/>
      <c r="BU1206" s="51"/>
      <c r="BV1206" s="51"/>
      <c r="BW1206" s="51"/>
      <c r="BX1206" s="51"/>
      <c r="BY1206" s="51"/>
      <c r="BZ1206" s="51"/>
      <c r="CA1206" s="51"/>
      <c r="CB1206" s="51"/>
      <c r="CC1206" s="51"/>
      <c r="CD1206" s="51"/>
    </row>
    <row r="1207" spans="1:82" s="50" customFormat="1">
      <c r="A1207" s="45"/>
      <c r="B1207" s="49"/>
      <c r="C1207" s="84"/>
      <c r="D1207" s="76"/>
      <c r="F1207" s="48"/>
      <c r="G1207" s="47"/>
      <c r="H1207" s="55"/>
      <c r="I1207" s="55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  <c r="AL1207" s="51"/>
      <c r="AM1207" s="51"/>
      <c r="AN1207" s="51"/>
      <c r="AO1207" s="51"/>
      <c r="AP1207" s="51"/>
      <c r="AQ1207" s="51"/>
      <c r="AR1207" s="51"/>
      <c r="AS1207" s="51"/>
      <c r="AT1207" s="51"/>
      <c r="AU1207" s="51"/>
      <c r="AV1207" s="51"/>
      <c r="AW1207" s="51"/>
      <c r="AX1207" s="51"/>
      <c r="AY1207" s="51"/>
      <c r="AZ1207" s="51"/>
      <c r="BA1207" s="51"/>
      <c r="BB1207" s="51"/>
      <c r="BC1207" s="51"/>
      <c r="BD1207" s="51"/>
      <c r="BE1207" s="51"/>
      <c r="BF1207" s="51"/>
      <c r="BG1207" s="51"/>
      <c r="BH1207" s="51"/>
      <c r="BI1207" s="51"/>
      <c r="BJ1207" s="51"/>
      <c r="BK1207" s="51"/>
      <c r="BL1207" s="51"/>
      <c r="BM1207" s="51"/>
      <c r="BN1207" s="51"/>
      <c r="BO1207" s="51"/>
      <c r="BP1207" s="51"/>
      <c r="BQ1207" s="51"/>
      <c r="BR1207" s="51"/>
      <c r="BS1207" s="51"/>
      <c r="BT1207" s="51"/>
      <c r="BU1207" s="51"/>
      <c r="BV1207" s="51"/>
      <c r="BW1207" s="51"/>
      <c r="BX1207" s="51"/>
      <c r="BY1207" s="51"/>
      <c r="BZ1207" s="51"/>
      <c r="CA1207" s="51"/>
      <c r="CB1207" s="51"/>
      <c r="CC1207" s="51"/>
      <c r="CD1207" s="51"/>
    </row>
    <row r="1208" spans="1:82" s="50" customFormat="1">
      <c r="A1208" s="45"/>
      <c r="B1208" s="49"/>
      <c r="C1208" s="84"/>
      <c r="D1208" s="76"/>
      <c r="F1208" s="48"/>
      <c r="G1208" s="47"/>
      <c r="H1208" s="55"/>
      <c r="I1208" s="55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  <c r="AL1208" s="51"/>
      <c r="AM1208" s="51"/>
      <c r="AN1208" s="51"/>
      <c r="AO1208" s="51"/>
      <c r="AP1208" s="51"/>
      <c r="AQ1208" s="51"/>
      <c r="AR1208" s="51"/>
      <c r="AS1208" s="51"/>
      <c r="AT1208" s="51"/>
      <c r="AU1208" s="51"/>
      <c r="AV1208" s="51"/>
      <c r="AW1208" s="51"/>
      <c r="AX1208" s="51"/>
      <c r="AY1208" s="51"/>
      <c r="AZ1208" s="51"/>
      <c r="BA1208" s="51"/>
      <c r="BB1208" s="51"/>
      <c r="BC1208" s="51"/>
      <c r="BD1208" s="51"/>
      <c r="BE1208" s="51"/>
      <c r="BF1208" s="51"/>
      <c r="BG1208" s="51"/>
      <c r="BH1208" s="51"/>
      <c r="BI1208" s="51"/>
      <c r="BJ1208" s="51"/>
      <c r="BK1208" s="51"/>
      <c r="BL1208" s="51"/>
      <c r="BM1208" s="51"/>
      <c r="BN1208" s="51"/>
      <c r="BO1208" s="51"/>
      <c r="BP1208" s="51"/>
      <c r="BQ1208" s="51"/>
      <c r="BR1208" s="51"/>
      <c r="BS1208" s="51"/>
      <c r="BT1208" s="51"/>
      <c r="BU1208" s="51"/>
      <c r="BV1208" s="51"/>
      <c r="BW1208" s="51"/>
      <c r="BX1208" s="51"/>
      <c r="BY1208" s="51"/>
      <c r="BZ1208" s="51"/>
      <c r="CA1208" s="51"/>
      <c r="CB1208" s="51"/>
      <c r="CC1208" s="51"/>
      <c r="CD1208" s="51"/>
    </row>
    <row r="1209" spans="1:82" s="50" customFormat="1">
      <c r="A1209" s="45"/>
      <c r="B1209" s="49"/>
      <c r="C1209" s="84"/>
      <c r="D1209" s="76"/>
      <c r="F1209" s="48"/>
      <c r="G1209" s="47"/>
      <c r="H1209" s="55"/>
      <c r="I1209" s="55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  <c r="AT1209" s="51"/>
      <c r="AU1209" s="51"/>
      <c r="AV1209" s="51"/>
      <c r="AW1209" s="51"/>
      <c r="AX1209" s="51"/>
      <c r="AY1209" s="51"/>
      <c r="AZ1209" s="51"/>
      <c r="BA1209" s="51"/>
      <c r="BB1209" s="51"/>
      <c r="BC1209" s="51"/>
      <c r="BD1209" s="51"/>
      <c r="BE1209" s="51"/>
      <c r="BF1209" s="51"/>
      <c r="BG1209" s="51"/>
      <c r="BH1209" s="51"/>
      <c r="BI1209" s="51"/>
      <c r="BJ1209" s="51"/>
      <c r="BK1209" s="51"/>
      <c r="BL1209" s="51"/>
      <c r="BM1209" s="51"/>
      <c r="BN1209" s="51"/>
      <c r="BO1209" s="51"/>
      <c r="BP1209" s="51"/>
      <c r="BQ1209" s="51"/>
      <c r="BR1209" s="51"/>
      <c r="BS1209" s="51"/>
      <c r="BT1209" s="51"/>
      <c r="BU1209" s="51"/>
      <c r="BV1209" s="51"/>
      <c r="BW1209" s="51"/>
      <c r="BX1209" s="51"/>
      <c r="BY1209" s="51"/>
      <c r="BZ1209" s="51"/>
      <c r="CA1209" s="51"/>
      <c r="CB1209" s="51"/>
      <c r="CC1209" s="51"/>
      <c r="CD1209" s="51"/>
    </row>
    <row r="1210" spans="1:82" s="50" customFormat="1">
      <c r="A1210" s="45"/>
      <c r="B1210" s="49"/>
      <c r="C1210" s="84"/>
      <c r="D1210" s="76"/>
      <c r="F1210" s="48"/>
      <c r="G1210" s="47"/>
      <c r="H1210" s="55"/>
      <c r="I1210" s="55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  <c r="AL1210" s="51"/>
      <c r="AM1210" s="51"/>
      <c r="AN1210" s="51"/>
      <c r="AO1210" s="51"/>
      <c r="AP1210" s="51"/>
      <c r="AQ1210" s="51"/>
      <c r="AR1210" s="51"/>
      <c r="AS1210" s="51"/>
      <c r="AT1210" s="51"/>
      <c r="AU1210" s="51"/>
      <c r="AV1210" s="51"/>
      <c r="AW1210" s="51"/>
      <c r="AX1210" s="51"/>
      <c r="AY1210" s="51"/>
      <c r="AZ1210" s="51"/>
      <c r="BA1210" s="51"/>
      <c r="BB1210" s="51"/>
      <c r="BC1210" s="51"/>
      <c r="BD1210" s="51"/>
      <c r="BE1210" s="51"/>
      <c r="BF1210" s="51"/>
      <c r="BG1210" s="51"/>
      <c r="BH1210" s="51"/>
      <c r="BI1210" s="51"/>
      <c r="BJ1210" s="51"/>
      <c r="BK1210" s="51"/>
      <c r="BL1210" s="51"/>
      <c r="BM1210" s="51"/>
      <c r="BN1210" s="51"/>
      <c r="BO1210" s="51"/>
      <c r="BP1210" s="51"/>
      <c r="BQ1210" s="51"/>
      <c r="BR1210" s="51"/>
      <c r="BS1210" s="51"/>
      <c r="BT1210" s="51"/>
      <c r="BU1210" s="51"/>
      <c r="BV1210" s="51"/>
      <c r="BW1210" s="51"/>
      <c r="BX1210" s="51"/>
      <c r="BY1210" s="51"/>
      <c r="BZ1210" s="51"/>
      <c r="CA1210" s="51"/>
      <c r="CB1210" s="51"/>
      <c r="CC1210" s="51"/>
      <c r="CD1210" s="51"/>
    </row>
    <row r="1211" spans="1:82" s="50" customFormat="1">
      <c r="A1211" s="45"/>
      <c r="B1211" s="49"/>
      <c r="C1211" s="84"/>
      <c r="D1211" s="76"/>
      <c r="F1211" s="48"/>
      <c r="G1211" s="47"/>
      <c r="H1211" s="55"/>
      <c r="I1211" s="55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  <c r="AL1211" s="51"/>
      <c r="AM1211" s="51"/>
      <c r="AN1211" s="51"/>
      <c r="AO1211" s="51"/>
      <c r="AP1211" s="51"/>
      <c r="AQ1211" s="51"/>
      <c r="AR1211" s="51"/>
      <c r="AS1211" s="51"/>
      <c r="AT1211" s="51"/>
      <c r="AU1211" s="51"/>
      <c r="AV1211" s="51"/>
      <c r="AW1211" s="51"/>
      <c r="AX1211" s="51"/>
      <c r="AY1211" s="51"/>
      <c r="AZ1211" s="51"/>
      <c r="BA1211" s="51"/>
      <c r="BB1211" s="51"/>
      <c r="BC1211" s="51"/>
      <c r="BD1211" s="51"/>
      <c r="BE1211" s="51"/>
      <c r="BF1211" s="51"/>
      <c r="BG1211" s="51"/>
      <c r="BH1211" s="51"/>
      <c r="BI1211" s="51"/>
      <c r="BJ1211" s="51"/>
      <c r="BK1211" s="51"/>
      <c r="BL1211" s="51"/>
      <c r="BM1211" s="51"/>
      <c r="BN1211" s="51"/>
      <c r="BO1211" s="51"/>
      <c r="BP1211" s="51"/>
      <c r="BQ1211" s="51"/>
      <c r="BR1211" s="51"/>
      <c r="BS1211" s="51"/>
      <c r="BT1211" s="51"/>
      <c r="BU1211" s="51"/>
      <c r="BV1211" s="51"/>
      <c r="BW1211" s="51"/>
      <c r="BX1211" s="51"/>
      <c r="BY1211" s="51"/>
      <c r="BZ1211" s="51"/>
      <c r="CA1211" s="51"/>
      <c r="CB1211" s="51"/>
      <c r="CC1211" s="51"/>
      <c r="CD1211" s="51"/>
    </row>
    <row r="1212" spans="1:82" s="50" customFormat="1">
      <c r="A1212" s="45"/>
      <c r="B1212" s="49"/>
      <c r="C1212" s="84"/>
      <c r="D1212" s="76"/>
      <c r="F1212" s="48"/>
      <c r="G1212" s="47"/>
      <c r="H1212" s="55"/>
      <c r="I1212" s="55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  <c r="AL1212" s="51"/>
      <c r="AM1212" s="51"/>
      <c r="AN1212" s="51"/>
      <c r="AO1212" s="51"/>
      <c r="AP1212" s="51"/>
      <c r="AQ1212" s="51"/>
      <c r="AR1212" s="51"/>
      <c r="AS1212" s="51"/>
      <c r="AT1212" s="51"/>
      <c r="AU1212" s="51"/>
      <c r="AV1212" s="51"/>
      <c r="AW1212" s="51"/>
      <c r="AX1212" s="51"/>
      <c r="AY1212" s="51"/>
      <c r="AZ1212" s="51"/>
      <c r="BA1212" s="51"/>
      <c r="BB1212" s="51"/>
      <c r="BC1212" s="51"/>
      <c r="BD1212" s="51"/>
      <c r="BE1212" s="51"/>
      <c r="BF1212" s="51"/>
      <c r="BG1212" s="51"/>
      <c r="BH1212" s="51"/>
      <c r="BI1212" s="51"/>
      <c r="BJ1212" s="51"/>
      <c r="BK1212" s="51"/>
      <c r="BL1212" s="51"/>
      <c r="BM1212" s="51"/>
      <c r="BN1212" s="51"/>
      <c r="BO1212" s="51"/>
      <c r="BP1212" s="51"/>
      <c r="BQ1212" s="51"/>
      <c r="BR1212" s="51"/>
      <c r="BS1212" s="51"/>
      <c r="BT1212" s="51"/>
      <c r="BU1212" s="51"/>
      <c r="BV1212" s="51"/>
      <c r="BW1212" s="51"/>
      <c r="BX1212" s="51"/>
      <c r="BY1212" s="51"/>
      <c r="BZ1212" s="51"/>
      <c r="CA1212" s="51"/>
      <c r="CB1212" s="51"/>
      <c r="CC1212" s="51"/>
      <c r="CD1212" s="51"/>
    </row>
    <row r="1213" spans="1:82" s="50" customFormat="1">
      <c r="A1213" s="45"/>
      <c r="B1213" s="49"/>
      <c r="C1213" s="84"/>
      <c r="D1213" s="76"/>
      <c r="F1213" s="48"/>
      <c r="G1213" s="47"/>
      <c r="H1213" s="55"/>
      <c r="I1213" s="55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  <c r="AL1213" s="51"/>
      <c r="AM1213" s="51"/>
      <c r="AN1213" s="51"/>
      <c r="AO1213" s="51"/>
      <c r="AP1213" s="51"/>
      <c r="AQ1213" s="51"/>
      <c r="AR1213" s="51"/>
      <c r="AS1213" s="51"/>
      <c r="AT1213" s="51"/>
      <c r="AU1213" s="51"/>
      <c r="AV1213" s="51"/>
      <c r="AW1213" s="51"/>
      <c r="AX1213" s="51"/>
      <c r="AY1213" s="51"/>
      <c r="AZ1213" s="51"/>
      <c r="BA1213" s="51"/>
      <c r="BB1213" s="51"/>
      <c r="BC1213" s="51"/>
      <c r="BD1213" s="51"/>
      <c r="BE1213" s="51"/>
      <c r="BF1213" s="51"/>
      <c r="BG1213" s="51"/>
      <c r="BH1213" s="51"/>
      <c r="BI1213" s="51"/>
      <c r="BJ1213" s="51"/>
      <c r="BK1213" s="51"/>
      <c r="BL1213" s="51"/>
      <c r="BM1213" s="51"/>
      <c r="BN1213" s="51"/>
      <c r="BO1213" s="51"/>
      <c r="BP1213" s="51"/>
      <c r="BQ1213" s="51"/>
      <c r="BR1213" s="51"/>
      <c r="BS1213" s="51"/>
      <c r="BT1213" s="51"/>
      <c r="BU1213" s="51"/>
      <c r="BV1213" s="51"/>
      <c r="BW1213" s="51"/>
      <c r="BX1213" s="51"/>
      <c r="BY1213" s="51"/>
      <c r="BZ1213" s="51"/>
      <c r="CA1213" s="51"/>
      <c r="CB1213" s="51"/>
      <c r="CC1213" s="51"/>
      <c r="CD1213" s="51"/>
    </row>
    <row r="1214" spans="1:82" s="50" customFormat="1">
      <c r="A1214" s="45"/>
      <c r="B1214" s="49"/>
      <c r="C1214" s="84"/>
      <c r="D1214" s="76"/>
      <c r="F1214" s="48"/>
      <c r="G1214" s="47"/>
      <c r="H1214" s="55"/>
      <c r="I1214" s="55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  <c r="AT1214" s="51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  <c r="BE1214" s="51"/>
      <c r="BF1214" s="51"/>
      <c r="BG1214" s="51"/>
      <c r="BH1214" s="51"/>
      <c r="BI1214" s="51"/>
      <c r="BJ1214" s="51"/>
      <c r="BK1214" s="51"/>
      <c r="BL1214" s="51"/>
      <c r="BM1214" s="51"/>
      <c r="BN1214" s="51"/>
      <c r="BO1214" s="51"/>
      <c r="BP1214" s="51"/>
      <c r="BQ1214" s="51"/>
      <c r="BR1214" s="51"/>
      <c r="BS1214" s="51"/>
      <c r="BT1214" s="51"/>
      <c r="BU1214" s="51"/>
      <c r="BV1214" s="51"/>
      <c r="BW1214" s="51"/>
      <c r="BX1214" s="51"/>
      <c r="BY1214" s="51"/>
      <c r="BZ1214" s="51"/>
      <c r="CA1214" s="51"/>
      <c r="CB1214" s="51"/>
      <c r="CC1214" s="51"/>
      <c r="CD1214" s="51"/>
    </row>
    <row r="1215" spans="1:82" s="50" customFormat="1">
      <c r="A1215" s="45"/>
      <c r="B1215" s="49"/>
      <c r="C1215" s="84"/>
      <c r="D1215" s="76"/>
      <c r="F1215" s="48"/>
      <c r="G1215" s="47"/>
      <c r="H1215" s="55"/>
      <c r="I1215" s="55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  <c r="AL1215" s="51"/>
      <c r="AM1215" s="51"/>
      <c r="AN1215" s="51"/>
      <c r="AO1215" s="51"/>
      <c r="AP1215" s="51"/>
      <c r="AQ1215" s="51"/>
      <c r="AR1215" s="51"/>
      <c r="AS1215" s="51"/>
      <c r="AT1215" s="51"/>
      <c r="AU1215" s="51"/>
      <c r="AV1215" s="51"/>
      <c r="AW1215" s="51"/>
      <c r="AX1215" s="51"/>
      <c r="AY1215" s="51"/>
      <c r="AZ1215" s="51"/>
      <c r="BA1215" s="51"/>
      <c r="BB1215" s="51"/>
      <c r="BC1215" s="51"/>
      <c r="BD1215" s="51"/>
      <c r="BE1215" s="51"/>
      <c r="BF1215" s="51"/>
      <c r="BG1215" s="51"/>
      <c r="BH1215" s="51"/>
      <c r="BI1215" s="51"/>
      <c r="BJ1215" s="51"/>
      <c r="BK1215" s="51"/>
      <c r="BL1215" s="51"/>
      <c r="BM1215" s="51"/>
      <c r="BN1215" s="51"/>
      <c r="BO1215" s="51"/>
      <c r="BP1215" s="51"/>
      <c r="BQ1215" s="51"/>
      <c r="BR1215" s="51"/>
      <c r="BS1215" s="51"/>
      <c r="BT1215" s="51"/>
      <c r="BU1215" s="51"/>
      <c r="BV1215" s="51"/>
      <c r="BW1215" s="51"/>
      <c r="BX1215" s="51"/>
      <c r="BY1215" s="51"/>
      <c r="BZ1215" s="51"/>
      <c r="CA1215" s="51"/>
      <c r="CB1215" s="51"/>
      <c r="CC1215" s="51"/>
      <c r="CD1215" s="51"/>
    </row>
    <row r="1216" spans="1:82" s="50" customFormat="1">
      <c r="A1216" s="45"/>
      <c r="B1216" s="49"/>
      <c r="C1216" s="84"/>
      <c r="D1216" s="76"/>
      <c r="F1216" s="48"/>
      <c r="G1216" s="47"/>
      <c r="H1216" s="55"/>
      <c r="I1216" s="55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  <c r="AL1216" s="51"/>
      <c r="AM1216" s="51"/>
      <c r="AN1216" s="51"/>
      <c r="AO1216" s="51"/>
      <c r="AP1216" s="51"/>
      <c r="AQ1216" s="51"/>
      <c r="AR1216" s="51"/>
      <c r="AS1216" s="51"/>
      <c r="AT1216" s="51"/>
      <c r="AU1216" s="51"/>
      <c r="AV1216" s="51"/>
      <c r="AW1216" s="51"/>
      <c r="AX1216" s="51"/>
      <c r="AY1216" s="51"/>
      <c r="AZ1216" s="51"/>
      <c r="BA1216" s="51"/>
      <c r="BB1216" s="51"/>
      <c r="BC1216" s="51"/>
      <c r="BD1216" s="51"/>
      <c r="BE1216" s="51"/>
      <c r="BF1216" s="51"/>
      <c r="BG1216" s="51"/>
      <c r="BH1216" s="51"/>
      <c r="BI1216" s="51"/>
      <c r="BJ1216" s="51"/>
      <c r="BK1216" s="51"/>
      <c r="BL1216" s="51"/>
      <c r="BM1216" s="51"/>
      <c r="BN1216" s="51"/>
      <c r="BO1216" s="51"/>
      <c r="BP1216" s="51"/>
      <c r="BQ1216" s="51"/>
      <c r="BR1216" s="51"/>
      <c r="BS1216" s="51"/>
      <c r="BT1216" s="51"/>
      <c r="BU1216" s="51"/>
      <c r="BV1216" s="51"/>
      <c r="BW1216" s="51"/>
      <c r="BX1216" s="51"/>
      <c r="BY1216" s="51"/>
      <c r="BZ1216" s="51"/>
      <c r="CA1216" s="51"/>
      <c r="CB1216" s="51"/>
      <c r="CC1216" s="51"/>
      <c r="CD1216" s="51"/>
    </row>
    <row r="1217" spans="1:82" s="50" customFormat="1">
      <c r="A1217" s="45"/>
      <c r="B1217" s="49"/>
      <c r="C1217" s="84"/>
      <c r="D1217" s="76"/>
      <c r="F1217" s="48"/>
      <c r="G1217" s="47"/>
      <c r="H1217" s="55"/>
      <c r="I1217" s="55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  <c r="AT1217" s="51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  <c r="BE1217" s="51"/>
      <c r="BF1217" s="51"/>
      <c r="BG1217" s="51"/>
      <c r="BH1217" s="51"/>
      <c r="BI1217" s="51"/>
      <c r="BJ1217" s="51"/>
      <c r="BK1217" s="51"/>
      <c r="BL1217" s="51"/>
      <c r="BM1217" s="51"/>
      <c r="BN1217" s="51"/>
      <c r="BO1217" s="51"/>
      <c r="BP1217" s="51"/>
      <c r="BQ1217" s="51"/>
      <c r="BR1217" s="51"/>
      <c r="BS1217" s="51"/>
      <c r="BT1217" s="51"/>
      <c r="BU1217" s="51"/>
      <c r="BV1217" s="51"/>
      <c r="BW1217" s="51"/>
      <c r="BX1217" s="51"/>
      <c r="BY1217" s="51"/>
      <c r="BZ1217" s="51"/>
      <c r="CA1217" s="51"/>
      <c r="CB1217" s="51"/>
      <c r="CC1217" s="51"/>
      <c r="CD1217" s="51"/>
    </row>
    <row r="1218" spans="1:82" s="50" customFormat="1">
      <c r="A1218" s="45"/>
      <c r="B1218" s="49"/>
      <c r="C1218" s="84"/>
      <c r="D1218" s="76"/>
      <c r="F1218" s="48"/>
      <c r="G1218" s="47"/>
      <c r="H1218" s="55"/>
      <c r="I1218" s="55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  <c r="AL1218" s="51"/>
      <c r="AM1218" s="51"/>
      <c r="AN1218" s="51"/>
      <c r="AO1218" s="51"/>
      <c r="AP1218" s="51"/>
      <c r="AQ1218" s="51"/>
      <c r="AR1218" s="51"/>
      <c r="AS1218" s="51"/>
      <c r="AT1218" s="51"/>
      <c r="AU1218" s="51"/>
      <c r="AV1218" s="51"/>
      <c r="AW1218" s="51"/>
      <c r="AX1218" s="51"/>
      <c r="AY1218" s="51"/>
      <c r="AZ1218" s="51"/>
      <c r="BA1218" s="51"/>
      <c r="BB1218" s="51"/>
      <c r="BC1218" s="51"/>
      <c r="BD1218" s="51"/>
      <c r="BE1218" s="51"/>
      <c r="BF1218" s="51"/>
      <c r="BG1218" s="51"/>
      <c r="BH1218" s="51"/>
      <c r="BI1218" s="51"/>
      <c r="BJ1218" s="51"/>
      <c r="BK1218" s="51"/>
      <c r="BL1218" s="51"/>
      <c r="BM1218" s="51"/>
      <c r="BN1218" s="51"/>
      <c r="BO1218" s="51"/>
      <c r="BP1218" s="51"/>
      <c r="BQ1218" s="51"/>
      <c r="BR1218" s="51"/>
      <c r="BS1218" s="51"/>
      <c r="BT1218" s="51"/>
      <c r="BU1218" s="51"/>
      <c r="BV1218" s="51"/>
      <c r="BW1218" s="51"/>
      <c r="BX1218" s="51"/>
      <c r="BY1218" s="51"/>
      <c r="BZ1218" s="51"/>
      <c r="CA1218" s="51"/>
      <c r="CB1218" s="51"/>
      <c r="CC1218" s="51"/>
      <c r="CD1218" s="51"/>
    </row>
    <row r="1219" spans="1:82" s="50" customFormat="1">
      <c r="A1219" s="45"/>
      <c r="B1219" s="49"/>
      <c r="C1219" s="84"/>
      <c r="D1219" s="76"/>
      <c r="F1219" s="48"/>
      <c r="G1219" s="47"/>
      <c r="H1219" s="55"/>
      <c r="I1219" s="55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  <c r="AL1219" s="51"/>
      <c r="AM1219" s="51"/>
      <c r="AN1219" s="51"/>
      <c r="AO1219" s="51"/>
      <c r="AP1219" s="51"/>
      <c r="AQ1219" s="51"/>
      <c r="AR1219" s="51"/>
      <c r="AS1219" s="51"/>
      <c r="AT1219" s="51"/>
      <c r="AU1219" s="51"/>
      <c r="AV1219" s="51"/>
      <c r="AW1219" s="51"/>
      <c r="AX1219" s="51"/>
      <c r="AY1219" s="51"/>
      <c r="AZ1219" s="51"/>
      <c r="BA1219" s="51"/>
      <c r="BB1219" s="51"/>
      <c r="BC1219" s="51"/>
      <c r="BD1219" s="51"/>
      <c r="BE1219" s="51"/>
      <c r="BF1219" s="51"/>
      <c r="BG1219" s="51"/>
      <c r="BH1219" s="51"/>
      <c r="BI1219" s="51"/>
      <c r="BJ1219" s="51"/>
      <c r="BK1219" s="51"/>
      <c r="BL1219" s="51"/>
      <c r="BM1219" s="51"/>
      <c r="BN1219" s="51"/>
      <c r="BO1219" s="51"/>
      <c r="BP1219" s="51"/>
      <c r="BQ1219" s="51"/>
      <c r="BR1219" s="51"/>
      <c r="BS1219" s="51"/>
      <c r="BT1219" s="51"/>
      <c r="BU1219" s="51"/>
      <c r="BV1219" s="51"/>
      <c r="BW1219" s="51"/>
      <c r="BX1219" s="51"/>
      <c r="BY1219" s="51"/>
      <c r="BZ1219" s="51"/>
      <c r="CA1219" s="51"/>
      <c r="CB1219" s="51"/>
      <c r="CC1219" s="51"/>
      <c r="CD1219" s="51"/>
    </row>
    <row r="1220" spans="1:82" s="50" customFormat="1">
      <c r="A1220" s="45"/>
      <c r="B1220" s="49"/>
      <c r="C1220" s="84"/>
      <c r="D1220" s="76"/>
      <c r="F1220" s="48"/>
      <c r="G1220" s="47"/>
      <c r="H1220" s="55"/>
      <c r="I1220" s="55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1"/>
      <c r="AX1220" s="51"/>
      <c r="AY1220" s="51"/>
      <c r="AZ1220" s="51"/>
      <c r="BA1220" s="51"/>
      <c r="BB1220" s="51"/>
      <c r="BC1220" s="51"/>
      <c r="BD1220" s="51"/>
      <c r="BE1220" s="51"/>
      <c r="BF1220" s="51"/>
      <c r="BG1220" s="51"/>
      <c r="BH1220" s="51"/>
      <c r="BI1220" s="51"/>
      <c r="BJ1220" s="51"/>
      <c r="BK1220" s="51"/>
      <c r="BL1220" s="51"/>
      <c r="BM1220" s="51"/>
      <c r="BN1220" s="51"/>
      <c r="BO1220" s="51"/>
      <c r="BP1220" s="51"/>
      <c r="BQ1220" s="51"/>
      <c r="BR1220" s="51"/>
      <c r="BS1220" s="51"/>
      <c r="BT1220" s="51"/>
      <c r="BU1220" s="51"/>
      <c r="BV1220" s="51"/>
      <c r="BW1220" s="51"/>
      <c r="BX1220" s="51"/>
      <c r="BY1220" s="51"/>
      <c r="BZ1220" s="51"/>
      <c r="CA1220" s="51"/>
      <c r="CB1220" s="51"/>
      <c r="CC1220" s="51"/>
      <c r="CD1220" s="51"/>
    </row>
    <row r="1221" spans="1:82" s="50" customFormat="1">
      <c r="A1221" s="45"/>
      <c r="B1221" s="49"/>
      <c r="C1221" s="84"/>
      <c r="D1221" s="76"/>
      <c r="F1221" s="48"/>
      <c r="G1221" s="47"/>
      <c r="H1221" s="55"/>
      <c r="I1221" s="55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1"/>
      <c r="AX1221" s="51"/>
      <c r="AY1221" s="51"/>
      <c r="AZ1221" s="51"/>
      <c r="BA1221" s="51"/>
      <c r="BB1221" s="51"/>
      <c r="BC1221" s="51"/>
      <c r="BD1221" s="51"/>
      <c r="BE1221" s="51"/>
      <c r="BF1221" s="51"/>
      <c r="BG1221" s="51"/>
      <c r="BH1221" s="51"/>
      <c r="BI1221" s="51"/>
      <c r="BJ1221" s="51"/>
      <c r="BK1221" s="51"/>
      <c r="BL1221" s="51"/>
      <c r="BM1221" s="51"/>
      <c r="BN1221" s="51"/>
      <c r="BO1221" s="51"/>
      <c r="BP1221" s="51"/>
      <c r="BQ1221" s="51"/>
      <c r="BR1221" s="51"/>
      <c r="BS1221" s="51"/>
      <c r="BT1221" s="51"/>
      <c r="BU1221" s="51"/>
      <c r="BV1221" s="51"/>
      <c r="BW1221" s="51"/>
      <c r="BX1221" s="51"/>
      <c r="BY1221" s="51"/>
      <c r="BZ1221" s="51"/>
      <c r="CA1221" s="51"/>
      <c r="CB1221" s="51"/>
      <c r="CC1221" s="51"/>
      <c r="CD1221" s="51"/>
    </row>
    <row r="1222" spans="1:82" s="50" customFormat="1">
      <c r="A1222" s="45"/>
      <c r="B1222" s="49"/>
      <c r="C1222" s="84"/>
      <c r="D1222" s="76"/>
      <c r="F1222" s="48"/>
      <c r="G1222" s="47"/>
      <c r="H1222" s="55"/>
      <c r="I1222" s="55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  <c r="AL1222" s="51"/>
      <c r="AM1222" s="51"/>
      <c r="AN1222" s="51"/>
      <c r="AO1222" s="51"/>
      <c r="AP1222" s="51"/>
      <c r="AQ1222" s="51"/>
      <c r="AR1222" s="51"/>
      <c r="AS1222" s="51"/>
      <c r="AT1222" s="51"/>
      <c r="AU1222" s="51"/>
      <c r="AV1222" s="51"/>
      <c r="AW1222" s="51"/>
      <c r="AX1222" s="51"/>
      <c r="AY1222" s="51"/>
      <c r="AZ1222" s="51"/>
      <c r="BA1222" s="51"/>
      <c r="BB1222" s="51"/>
      <c r="BC1222" s="51"/>
      <c r="BD1222" s="51"/>
      <c r="BE1222" s="51"/>
      <c r="BF1222" s="51"/>
      <c r="BG1222" s="51"/>
      <c r="BH1222" s="51"/>
      <c r="BI1222" s="51"/>
      <c r="BJ1222" s="51"/>
      <c r="BK1222" s="51"/>
      <c r="BL1222" s="51"/>
      <c r="BM1222" s="51"/>
      <c r="BN1222" s="51"/>
      <c r="BO1222" s="51"/>
      <c r="BP1222" s="51"/>
      <c r="BQ1222" s="51"/>
      <c r="BR1222" s="51"/>
      <c r="BS1222" s="51"/>
      <c r="BT1222" s="51"/>
      <c r="BU1222" s="51"/>
      <c r="BV1222" s="51"/>
      <c r="BW1222" s="51"/>
      <c r="BX1222" s="51"/>
      <c r="BY1222" s="51"/>
      <c r="BZ1222" s="51"/>
      <c r="CA1222" s="51"/>
      <c r="CB1222" s="51"/>
      <c r="CC1222" s="51"/>
      <c r="CD1222" s="51"/>
    </row>
    <row r="1223" spans="1:82" s="50" customFormat="1">
      <c r="A1223" s="45"/>
      <c r="B1223" s="49"/>
      <c r="C1223" s="84"/>
      <c r="D1223" s="76"/>
      <c r="F1223" s="48"/>
      <c r="G1223" s="47"/>
      <c r="H1223" s="55"/>
      <c r="I1223" s="55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  <c r="AL1223" s="51"/>
      <c r="AM1223" s="51"/>
      <c r="AN1223" s="51"/>
      <c r="AO1223" s="51"/>
      <c r="AP1223" s="51"/>
      <c r="AQ1223" s="51"/>
      <c r="AR1223" s="51"/>
      <c r="AS1223" s="51"/>
      <c r="AT1223" s="51"/>
      <c r="AU1223" s="51"/>
      <c r="AV1223" s="51"/>
      <c r="AW1223" s="51"/>
      <c r="AX1223" s="51"/>
      <c r="AY1223" s="51"/>
      <c r="AZ1223" s="51"/>
      <c r="BA1223" s="51"/>
      <c r="BB1223" s="51"/>
      <c r="BC1223" s="51"/>
      <c r="BD1223" s="51"/>
      <c r="BE1223" s="51"/>
      <c r="BF1223" s="51"/>
      <c r="BG1223" s="51"/>
      <c r="BH1223" s="51"/>
      <c r="BI1223" s="51"/>
      <c r="BJ1223" s="51"/>
      <c r="BK1223" s="51"/>
      <c r="BL1223" s="51"/>
      <c r="BM1223" s="51"/>
      <c r="BN1223" s="51"/>
      <c r="BO1223" s="51"/>
      <c r="BP1223" s="51"/>
      <c r="BQ1223" s="51"/>
      <c r="BR1223" s="51"/>
      <c r="BS1223" s="51"/>
      <c r="BT1223" s="51"/>
      <c r="BU1223" s="51"/>
      <c r="BV1223" s="51"/>
      <c r="BW1223" s="51"/>
      <c r="BX1223" s="51"/>
      <c r="BY1223" s="51"/>
      <c r="BZ1223" s="51"/>
      <c r="CA1223" s="51"/>
      <c r="CB1223" s="51"/>
      <c r="CC1223" s="51"/>
      <c r="CD1223" s="51"/>
    </row>
    <row r="1224" spans="1:82" s="50" customFormat="1">
      <c r="A1224" s="45"/>
      <c r="B1224" s="49"/>
      <c r="C1224" s="84"/>
      <c r="D1224" s="76"/>
      <c r="F1224" s="48"/>
      <c r="G1224" s="47"/>
      <c r="H1224" s="55"/>
      <c r="I1224" s="55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  <c r="AL1224" s="51"/>
      <c r="AM1224" s="51"/>
      <c r="AN1224" s="51"/>
      <c r="AO1224" s="51"/>
      <c r="AP1224" s="51"/>
      <c r="AQ1224" s="51"/>
      <c r="AR1224" s="51"/>
      <c r="AS1224" s="51"/>
      <c r="AT1224" s="51"/>
      <c r="AU1224" s="51"/>
      <c r="AV1224" s="51"/>
      <c r="AW1224" s="51"/>
      <c r="AX1224" s="51"/>
      <c r="AY1224" s="51"/>
      <c r="AZ1224" s="51"/>
      <c r="BA1224" s="51"/>
      <c r="BB1224" s="51"/>
      <c r="BC1224" s="51"/>
      <c r="BD1224" s="51"/>
      <c r="BE1224" s="51"/>
      <c r="BF1224" s="51"/>
      <c r="BG1224" s="51"/>
      <c r="BH1224" s="51"/>
      <c r="BI1224" s="51"/>
      <c r="BJ1224" s="51"/>
      <c r="BK1224" s="51"/>
      <c r="BL1224" s="51"/>
      <c r="BM1224" s="51"/>
      <c r="BN1224" s="51"/>
      <c r="BO1224" s="51"/>
      <c r="BP1224" s="51"/>
      <c r="BQ1224" s="51"/>
      <c r="BR1224" s="51"/>
      <c r="BS1224" s="51"/>
      <c r="BT1224" s="51"/>
      <c r="BU1224" s="51"/>
      <c r="BV1224" s="51"/>
      <c r="BW1224" s="51"/>
      <c r="BX1224" s="51"/>
      <c r="BY1224" s="51"/>
      <c r="BZ1224" s="51"/>
      <c r="CA1224" s="51"/>
      <c r="CB1224" s="51"/>
      <c r="CC1224" s="51"/>
      <c r="CD1224" s="51"/>
    </row>
    <row r="1225" spans="1:82" s="50" customFormat="1">
      <c r="A1225" s="45"/>
      <c r="B1225" s="49"/>
      <c r="C1225" s="84"/>
      <c r="D1225" s="76"/>
      <c r="F1225" s="48"/>
      <c r="G1225" s="47"/>
      <c r="H1225" s="55"/>
      <c r="I1225" s="55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  <c r="AL1225" s="51"/>
      <c r="AM1225" s="51"/>
      <c r="AN1225" s="51"/>
      <c r="AO1225" s="51"/>
      <c r="AP1225" s="51"/>
      <c r="AQ1225" s="51"/>
      <c r="AR1225" s="51"/>
      <c r="AS1225" s="51"/>
      <c r="AT1225" s="51"/>
      <c r="AU1225" s="51"/>
      <c r="AV1225" s="51"/>
      <c r="AW1225" s="51"/>
      <c r="AX1225" s="51"/>
      <c r="AY1225" s="51"/>
      <c r="AZ1225" s="51"/>
      <c r="BA1225" s="51"/>
      <c r="BB1225" s="51"/>
      <c r="BC1225" s="51"/>
      <c r="BD1225" s="51"/>
      <c r="BE1225" s="51"/>
      <c r="BF1225" s="51"/>
      <c r="BG1225" s="51"/>
      <c r="BH1225" s="51"/>
      <c r="BI1225" s="51"/>
      <c r="BJ1225" s="51"/>
      <c r="BK1225" s="51"/>
      <c r="BL1225" s="51"/>
      <c r="BM1225" s="51"/>
      <c r="BN1225" s="51"/>
      <c r="BO1225" s="51"/>
      <c r="BP1225" s="51"/>
      <c r="BQ1225" s="51"/>
      <c r="BR1225" s="51"/>
      <c r="BS1225" s="51"/>
      <c r="BT1225" s="51"/>
      <c r="BU1225" s="51"/>
      <c r="BV1225" s="51"/>
      <c r="BW1225" s="51"/>
      <c r="BX1225" s="51"/>
      <c r="BY1225" s="51"/>
      <c r="BZ1225" s="51"/>
      <c r="CA1225" s="51"/>
      <c r="CB1225" s="51"/>
      <c r="CC1225" s="51"/>
      <c r="CD1225" s="51"/>
    </row>
    <row r="1226" spans="1:82" s="50" customFormat="1">
      <c r="A1226" s="45"/>
      <c r="B1226" s="49"/>
      <c r="C1226" s="84"/>
      <c r="D1226" s="76"/>
      <c r="F1226" s="48"/>
      <c r="G1226" s="47"/>
      <c r="H1226" s="55"/>
      <c r="I1226" s="55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  <c r="AL1226" s="51"/>
      <c r="AM1226" s="51"/>
      <c r="AN1226" s="51"/>
      <c r="AO1226" s="51"/>
      <c r="AP1226" s="51"/>
      <c r="AQ1226" s="51"/>
      <c r="AR1226" s="51"/>
      <c r="AS1226" s="51"/>
      <c r="AT1226" s="51"/>
      <c r="AU1226" s="51"/>
      <c r="AV1226" s="51"/>
      <c r="AW1226" s="51"/>
      <c r="AX1226" s="51"/>
      <c r="AY1226" s="51"/>
      <c r="AZ1226" s="51"/>
      <c r="BA1226" s="51"/>
      <c r="BB1226" s="51"/>
      <c r="BC1226" s="51"/>
      <c r="BD1226" s="51"/>
      <c r="BE1226" s="51"/>
      <c r="BF1226" s="51"/>
      <c r="BG1226" s="51"/>
      <c r="BH1226" s="51"/>
      <c r="BI1226" s="51"/>
      <c r="BJ1226" s="51"/>
      <c r="BK1226" s="51"/>
      <c r="BL1226" s="51"/>
      <c r="BM1226" s="51"/>
      <c r="BN1226" s="51"/>
      <c r="BO1226" s="51"/>
      <c r="BP1226" s="51"/>
      <c r="BQ1226" s="51"/>
      <c r="BR1226" s="51"/>
      <c r="BS1226" s="51"/>
      <c r="BT1226" s="51"/>
      <c r="BU1226" s="51"/>
      <c r="BV1226" s="51"/>
      <c r="BW1226" s="51"/>
      <c r="BX1226" s="51"/>
      <c r="BY1226" s="51"/>
      <c r="BZ1226" s="51"/>
      <c r="CA1226" s="51"/>
      <c r="CB1226" s="51"/>
      <c r="CC1226" s="51"/>
      <c r="CD1226" s="51"/>
    </row>
    <row r="1227" spans="1:82" s="50" customFormat="1">
      <c r="A1227" s="45"/>
      <c r="B1227" s="49"/>
      <c r="C1227" s="84"/>
      <c r="D1227" s="76"/>
      <c r="F1227" s="48"/>
      <c r="G1227" s="47"/>
      <c r="H1227" s="55"/>
      <c r="I1227" s="55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  <c r="AL1227" s="51"/>
      <c r="AM1227" s="51"/>
      <c r="AN1227" s="51"/>
      <c r="AO1227" s="51"/>
      <c r="AP1227" s="51"/>
      <c r="AQ1227" s="51"/>
      <c r="AR1227" s="51"/>
      <c r="AS1227" s="51"/>
      <c r="AT1227" s="51"/>
      <c r="AU1227" s="51"/>
      <c r="AV1227" s="51"/>
      <c r="AW1227" s="51"/>
      <c r="AX1227" s="51"/>
      <c r="AY1227" s="51"/>
      <c r="AZ1227" s="51"/>
      <c r="BA1227" s="51"/>
      <c r="BB1227" s="51"/>
      <c r="BC1227" s="51"/>
      <c r="BD1227" s="51"/>
      <c r="BE1227" s="51"/>
      <c r="BF1227" s="51"/>
      <c r="BG1227" s="51"/>
      <c r="BH1227" s="51"/>
      <c r="BI1227" s="51"/>
      <c r="BJ1227" s="51"/>
      <c r="BK1227" s="51"/>
      <c r="BL1227" s="51"/>
      <c r="BM1227" s="51"/>
      <c r="BN1227" s="51"/>
      <c r="BO1227" s="51"/>
      <c r="BP1227" s="51"/>
      <c r="BQ1227" s="51"/>
      <c r="BR1227" s="51"/>
      <c r="BS1227" s="51"/>
      <c r="BT1227" s="51"/>
      <c r="BU1227" s="51"/>
      <c r="BV1227" s="51"/>
      <c r="BW1227" s="51"/>
      <c r="BX1227" s="51"/>
      <c r="BY1227" s="51"/>
      <c r="BZ1227" s="51"/>
      <c r="CA1227" s="51"/>
      <c r="CB1227" s="51"/>
      <c r="CC1227" s="51"/>
      <c r="CD1227" s="51"/>
    </row>
    <row r="1228" spans="1:82" s="50" customFormat="1">
      <c r="A1228" s="45"/>
      <c r="B1228" s="49"/>
      <c r="C1228" s="84"/>
      <c r="D1228" s="76"/>
      <c r="F1228" s="48"/>
      <c r="G1228" s="47"/>
      <c r="H1228" s="55"/>
      <c r="I1228" s="55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  <c r="AL1228" s="51"/>
      <c r="AM1228" s="51"/>
      <c r="AN1228" s="51"/>
      <c r="AO1228" s="51"/>
      <c r="AP1228" s="51"/>
      <c r="AQ1228" s="51"/>
      <c r="AR1228" s="51"/>
      <c r="AS1228" s="51"/>
      <c r="AT1228" s="51"/>
      <c r="AU1228" s="51"/>
      <c r="AV1228" s="51"/>
      <c r="AW1228" s="51"/>
      <c r="AX1228" s="51"/>
      <c r="AY1228" s="51"/>
      <c r="AZ1228" s="51"/>
      <c r="BA1228" s="51"/>
      <c r="BB1228" s="51"/>
      <c r="BC1228" s="51"/>
      <c r="BD1228" s="51"/>
      <c r="BE1228" s="51"/>
      <c r="BF1228" s="51"/>
      <c r="BG1228" s="51"/>
      <c r="BH1228" s="51"/>
      <c r="BI1228" s="51"/>
      <c r="BJ1228" s="51"/>
      <c r="BK1228" s="51"/>
      <c r="BL1228" s="51"/>
      <c r="BM1228" s="51"/>
      <c r="BN1228" s="51"/>
      <c r="BO1228" s="51"/>
      <c r="BP1228" s="51"/>
      <c r="BQ1228" s="51"/>
      <c r="BR1228" s="51"/>
      <c r="BS1228" s="51"/>
      <c r="BT1228" s="51"/>
      <c r="BU1228" s="51"/>
      <c r="BV1228" s="51"/>
      <c r="BW1228" s="51"/>
      <c r="BX1228" s="51"/>
      <c r="BY1228" s="51"/>
      <c r="BZ1228" s="51"/>
      <c r="CA1228" s="51"/>
      <c r="CB1228" s="51"/>
      <c r="CC1228" s="51"/>
      <c r="CD1228" s="51"/>
    </row>
    <row r="1229" spans="1:82" s="50" customFormat="1">
      <c r="A1229" s="45"/>
      <c r="B1229" s="49"/>
      <c r="C1229" s="84"/>
      <c r="D1229" s="76"/>
      <c r="F1229" s="48"/>
      <c r="G1229" s="47"/>
      <c r="H1229" s="55"/>
      <c r="I1229" s="55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  <c r="AL1229" s="51"/>
      <c r="AM1229" s="51"/>
      <c r="AN1229" s="51"/>
      <c r="AO1229" s="51"/>
      <c r="AP1229" s="51"/>
      <c r="AQ1229" s="51"/>
      <c r="AR1229" s="51"/>
      <c r="AS1229" s="51"/>
      <c r="AT1229" s="51"/>
      <c r="AU1229" s="51"/>
      <c r="AV1229" s="51"/>
      <c r="AW1229" s="51"/>
      <c r="AX1229" s="51"/>
      <c r="AY1229" s="51"/>
      <c r="AZ1229" s="51"/>
      <c r="BA1229" s="51"/>
      <c r="BB1229" s="51"/>
      <c r="BC1229" s="51"/>
      <c r="BD1229" s="51"/>
      <c r="BE1229" s="51"/>
      <c r="BF1229" s="51"/>
      <c r="BG1229" s="51"/>
      <c r="BH1229" s="51"/>
      <c r="BI1229" s="51"/>
      <c r="BJ1229" s="51"/>
      <c r="BK1229" s="51"/>
      <c r="BL1229" s="51"/>
      <c r="BM1229" s="51"/>
      <c r="BN1229" s="51"/>
      <c r="BO1229" s="51"/>
      <c r="BP1229" s="51"/>
      <c r="BQ1229" s="51"/>
      <c r="BR1229" s="51"/>
      <c r="BS1229" s="51"/>
      <c r="BT1229" s="51"/>
      <c r="BU1229" s="51"/>
      <c r="BV1229" s="51"/>
      <c r="BW1229" s="51"/>
      <c r="BX1229" s="51"/>
      <c r="BY1229" s="51"/>
      <c r="BZ1229" s="51"/>
      <c r="CA1229" s="51"/>
      <c r="CB1229" s="51"/>
      <c r="CC1229" s="51"/>
      <c r="CD1229" s="51"/>
    </row>
    <row r="1230" spans="1:82" s="50" customFormat="1">
      <c r="A1230" s="45"/>
      <c r="B1230" s="49"/>
      <c r="C1230" s="84"/>
      <c r="D1230" s="76"/>
      <c r="F1230" s="48"/>
      <c r="G1230" s="47"/>
      <c r="H1230" s="55"/>
      <c r="I1230" s="55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  <c r="AT1230" s="51"/>
      <c r="AU1230" s="51"/>
      <c r="AV1230" s="51"/>
      <c r="AW1230" s="51"/>
      <c r="AX1230" s="51"/>
      <c r="AY1230" s="51"/>
      <c r="AZ1230" s="51"/>
      <c r="BA1230" s="51"/>
      <c r="BB1230" s="51"/>
      <c r="BC1230" s="51"/>
      <c r="BD1230" s="51"/>
      <c r="BE1230" s="51"/>
      <c r="BF1230" s="51"/>
      <c r="BG1230" s="51"/>
      <c r="BH1230" s="51"/>
      <c r="BI1230" s="51"/>
      <c r="BJ1230" s="51"/>
      <c r="BK1230" s="51"/>
      <c r="BL1230" s="51"/>
      <c r="BM1230" s="51"/>
      <c r="BN1230" s="51"/>
      <c r="BO1230" s="51"/>
      <c r="BP1230" s="51"/>
      <c r="BQ1230" s="51"/>
      <c r="BR1230" s="51"/>
      <c r="BS1230" s="51"/>
      <c r="BT1230" s="51"/>
      <c r="BU1230" s="51"/>
      <c r="BV1230" s="51"/>
      <c r="BW1230" s="51"/>
      <c r="BX1230" s="51"/>
      <c r="BY1230" s="51"/>
      <c r="BZ1230" s="51"/>
      <c r="CA1230" s="51"/>
      <c r="CB1230" s="51"/>
      <c r="CC1230" s="51"/>
      <c r="CD1230" s="51"/>
    </row>
    <row r="1231" spans="1:82" s="50" customFormat="1">
      <c r="A1231" s="45"/>
      <c r="B1231" s="49"/>
      <c r="C1231" s="84"/>
      <c r="D1231" s="76"/>
      <c r="F1231" s="48"/>
      <c r="G1231" s="47"/>
      <c r="H1231" s="55"/>
      <c r="I1231" s="55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  <c r="AL1231" s="51"/>
      <c r="AM1231" s="51"/>
      <c r="AN1231" s="51"/>
      <c r="AO1231" s="51"/>
      <c r="AP1231" s="51"/>
      <c r="AQ1231" s="51"/>
      <c r="AR1231" s="51"/>
      <c r="AS1231" s="51"/>
      <c r="AT1231" s="51"/>
      <c r="AU1231" s="51"/>
      <c r="AV1231" s="51"/>
      <c r="AW1231" s="51"/>
      <c r="AX1231" s="51"/>
      <c r="AY1231" s="51"/>
      <c r="AZ1231" s="51"/>
      <c r="BA1231" s="51"/>
      <c r="BB1231" s="51"/>
      <c r="BC1231" s="51"/>
      <c r="BD1231" s="51"/>
      <c r="BE1231" s="51"/>
      <c r="BF1231" s="51"/>
      <c r="BG1231" s="51"/>
      <c r="BH1231" s="51"/>
      <c r="BI1231" s="51"/>
      <c r="BJ1231" s="51"/>
      <c r="BK1231" s="51"/>
      <c r="BL1231" s="51"/>
      <c r="BM1231" s="51"/>
      <c r="BN1231" s="51"/>
      <c r="BO1231" s="51"/>
      <c r="BP1231" s="51"/>
      <c r="BQ1231" s="51"/>
      <c r="BR1231" s="51"/>
      <c r="BS1231" s="51"/>
      <c r="BT1231" s="51"/>
      <c r="BU1231" s="51"/>
      <c r="BV1231" s="51"/>
      <c r="BW1231" s="51"/>
      <c r="BX1231" s="51"/>
      <c r="BY1231" s="51"/>
      <c r="BZ1231" s="51"/>
      <c r="CA1231" s="51"/>
      <c r="CB1231" s="51"/>
      <c r="CC1231" s="51"/>
      <c r="CD1231" s="51"/>
    </row>
    <row r="1232" spans="1:82" s="50" customFormat="1">
      <c r="A1232" s="45"/>
      <c r="B1232" s="49"/>
      <c r="C1232" s="84"/>
      <c r="D1232" s="76"/>
      <c r="F1232" s="48"/>
      <c r="G1232" s="47"/>
      <c r="H1232" s="55"/>
      <c r="I1232" s="55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  <c r="AL1232" s="51"/>
      <c r="AM1232" s="51"/>
      <c r="AN1232" s="51"/>
      <c r="AO1232" s="51"/>
      <c r="AP1232" s="51"/>
      <c r="AQ1232" s="51"/>
      <c r="AR1232" s="51"/>
      <c r="AS1232" s="51"/>
      <c r="AT1232" s="51"/>
      <c r="AU1232" s="51"/>
      <c r="AV1232" s="51"/>
      <c r="AW1232" s="51"/>
      <c r="AX1232" s="51"/>
      <c r="AY1232" s="51"/>
      <c r="AZ1232" s="51"/>
      <c r="BA1232" s="51"/>
      <c r="BB1232" s="51"/>
      <c r="BC1232" s="51"/>
      <c r="BD1232" s="51"/>
      <c r="BE1232" s="51"/>
      <c r="BF1232" s="51"/>
      <c r="BG1232" s="51"/>
      <c r="BH1232" s="51"/>
      <c r="BI1232" s="51"/>
      <c r="BJ1232" s="51"/>
      <c r="BK1232" s="51"/>
      <c r="BL1232" s="51"/>
      <c r="BM1232" s="51"/>
      <c r="BN1232" s="51"/>
      <c r="BO1232" s="51"/>
      <c r="BP1232" s="51"/>
      <c r="BQ1232" s="51"/>
      <c r="BR1232" s="51"/>
      <c r="BS1232" s="51"/>
      <c r="BT1232" s="51"/>
      <c r="BU1232" s="51"/>
      <c r="BV1232" s="51"/>
      <c r="BW1232" s="51"/>
      <c r="BX1232" s="51"/>
      <c r="BY1232" s="51"/>
      <c r="BZ1232" s="51"/>
      <c r="CA1232" s="51"/>
      <c r="CB1232" s="51"/>
      <c r="CC1232" s="51"/>
      <c r="CD1232" s="51"/>
    </row>
    <row r="1233" spans="1:82" s="50" customFormat="1">
      <c r="A1233" s="45"/>
      <c r="B1233" s="49"/>
      <c r="C1233" s="84"/>
      <c r="D1233" s="76"/>
      <c r="F1233" s="48"/>
      <c r="G1233" s="47"/>
      <c r="H1233" s="55"/>
      <c r="I1233" s="55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  <c r="AT1233" s="51"/>
      <c r="AU1233" s="51"/>
      <c r="AV1233" s="51"/>
      <c r="AW1233" s="51"/>
      <c r="AX1233" s="51"/>
      <c r="AY1233" s="51"/>
      <c r="AZ1233" s="51"/>
      <c r="BA1233" s="51"/>
      <c r="BB1233" s="51"/>
      <c r="BC1233" s="51"/>
      <c r="BD1233" s="51"/>
      <c r="BE1233" s="51"/>
      <c r="BF1233" s="51"/>
      <c r="BG1233" s="51"/>
      <c r="BH1233" s="51"/>
      <c r="BI1233" s="51"/>
      <c r="BJ1233" s="51"/>
      <c r="BK1233" s="51"/>
      <c r="BL1233" s="51"/>
      <c r="BM1233" s="51"/>
      <c r="BN1233" s="51"/>
      <c r="BO1233" s="51"/>
      <c r="BP1233" s="51"/>
      <c r="BQ1233" s="51"/>
      <c r="BR1233" s="51"/>
      <c r="BS1233" s="51"/>
      <c r="BT1233" s="51"/>
      <c r="BU1233" s="51"/>
      <c r="BV1233" s="51"/>
      <c r="BW1233" s="51"/>
      <c r="BX1233" s="51"/>
      <c r="BY1233" s="51"/>
      <c r="BZ1233" s="51"/>
      <c r="CA1233" s="51"/>
      <c r="CB1233" s="51"/>
      <c r="CC1233" s="51"/>
      <c r="CD1233" s="51"/>
    </row>
    <row r="1234" spans="1:82" s="50" customFormat="1">
      <c r="A1234" s="45"/>
      <c r="B1234" s="49"/>
      <c r="C1234" s="84"/>
      <c r="D1234" s="76"/>
      <c r="F1234" s="48"/>
      <c r="G1234" s="47"/>
      <c r="H1234" s="55"/>
      <c r="I1234" s="55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  <c r="AL1234" s="51"/>
      <c r="AM1234" s="51"/>
      <c r="AN1234" s="51"/>
      <c r="AO1234" s="51"/>
      <c r="AP1234" s="51"/>
      <c r="AQ1234" s="51"/>
      <c r="AR1234" s="51"/>
      <c r="AS1234" s="51"/>
      <c r="AT1234" s="51"/>
      <c r="AU1234" s="51"/>
      <c r="AV1234" s="51"/>
      <c r="AW1234" s="51"/>
      <c r="AX1234" s="51"/>
      <c r="AY1234" s="51"/>
      <c r="AZ1234" s="51"/>
      <c r="BA1234" s="51"/>
      <c r="BB1234" s="51"/>
      <c r="BC1234" s="51"/>
      <c r="BD1234" s="51"/>
      <c r="BE1234" s="51"/>
      <c r="BF1234" s="51"/>
      <c r="BG1234" s="51"/>
      <c r="BH1234" s="51"/>
      <c r="BI1234" s="51"/>
      <c r="BJ1234" s="51"/>
      <c r="BK1234" s="51"/>
      <c r="BL1234" s="51"/>
      <c r="BM1234" s="51"/>
      <c r="BN1234" s="51"/>
      <c r="BO1234" s="51"/>
      <c r="BP1234" s="51"/>
      <c r="BQ1234" s="51"/>
      <c r="BR1234" s="51"/>
      <c r="BS1234" s="51"/>
      <c r="BT1234" s="51"/>
      <c r="BU1234" s="51"/>
      <c r="BV1234" s="51"/>
      <c r="BW1234" s="51"/>
      <c r="BX1234" s="51"/>
      <c r="BY1234" s="51"/>
      <c r="BZ1234" s="51"/>
      <c r="CA1234" s="51"/>
      <c r="CB1234" s="51"/>
      <c r="CC1234" s="51"/>
      <c r="CD1234" s="51"/>
    </row>
    <row r="1235" spans="1:82" s="50" customFormat="1">
      <c r="A1235" s="45"/>
      <c r="B1235" s="49"/>
      <c r="C1235" s="84"/>
      <c r="D1235" s="76"/>
      <c r="F1235" s="48"/>
      <c r="G1235" s="47"/>
      <c r="H1235" s="55"/>
      <c r="I1235" s="55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  <c r="AL1235" s="51"/>
      <c r="AM1235" s="51"/>
      <c r="AN1235" s="51"/>
      <c r="AO1235" s="51"/>
      <c r="AP1235" s="51"/>
      <c r="AQ1235" s="51"/>
      <c r="AR1235" s="51"/>
      <c r="AS1235" s="51"/>
      <c r="AT1235" s="51"/>
      <c r="AU1235" s="51"/>
      <c r="AV1235" s="51"/>
      <c r="AW1235" s="51"/>
      <c r="AX1235" s="51"/>
      <c r="AY1235" s="51"/>
      <c r="AZ1235" s="51"/>
      <c r="BA1235" s="51"/>
      <c r="BB1235" s="51"/>
      <c r="BC1235" s="51"/>
      <c r="BD1235" s="51"/>
      <c r="BE1235" s="51"/>
      <c r="BF1235" s="51"/>
      <c r="BG1235" s="51"/>
      <c r="BH1235" s="51"/>
      <c r="BI1235" s="51"/>
      <c r="BJ1235" s="51"/>
      <c r="BK1235" s="51"/>
      <c r="BL1235" s="51"/>
      <c r="BM1235" s="51"/>
      <c r="BN1235" s="51"/>
      <c r="BO1235" s="51"/>
      <c r="BP1235" s="51"/>
      <c r="BQ1235" s="51"/>
      <c r="BR1235" s="51"/>
      <c r="BS1235" s="51"/>
      <c r="BT1235" s="51"/>
      <c r="BU1235" s="51"/>
      <c r="BV1235" s="51"/>
      <c r="BW1235" s="51"/>
      <c r="BX1235" s="51"/>
      <c r="BY1235" s="51"/>
      <c r="BZ1235" s="51"/>
      <c r="CA1235" s="51"/>
      <c r="CB1235" s="51"/>
      <c r="CC1235" s="51"/>
      <c r="CD1235" s="51"/>
    </row>
    <row r="1236" spans="1:82" s="50" customFormat="1">
      <c r="A1236" s="45"/>
      <c r="B1236" s="49"/>
      <c r="C1236" s="84"/>
      <c r="D1236" s="76"/>
      <c r="F1236" s="48"/>
      <c r="G1236" s="47"/>
      <c r="H1236" s="55"/>
      <c r="I1236" s="55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  <c r="AL1236" s="51"/>
      <c r="AM1236" s="51"/>
      <c r="AN1236" s="51"/>
      <c r="AO1236" s="51"/>
      <c r="AP1236" s="51"/>
      <c r="AQ1236" s="51"/>
      <c r="AR1236" s="51"/>
      <c r="AS1236" s="51"/>
      <c r="AT1236" s="51"/>
      <c r="AU1236" s="51"/>
      <c r="AV1236" s="51"/>
      <c r="AW1236" s="51"/>
      <c r="AX1236" s="51"/>
      <c r="AY1236" s="51"/>
      <c r="AZ1236" s="51"/>
      <c r="BA1236" s="51"/>
      <c r="BB1236" s="51"/>
      <c r="BC1236" s="51"/>
      <c r="BD1236" s="51"/>
      <c r="BE1236" s="51"/>
      <c r="BF1236" s="51"/>
      <c r="BG1236" s="51"/>
      <c r="BH1236" s="51"/>
      <c r="BI1236" s="51"/>
      <c r="BJ1236" s="51"/>
      <c r="BK1236" s="51"/>
      <c r="BL1236" s="51"/>
      <c r="BM1236" s="51"/>
      <c r="BN1236" s="51"/>
      <c r="BO1236" s="51"/>
      <c r="BP1236" s="51"/>
      <c r="BQ1236" s="51"/>
      <c r="BR1236" s="51"/>
      <c r="BS1236" s="51"/>
      <c r="BT1236" s="51"/>
      <c r="BU1236" s="51"/>
      <c r="BV1236" s="51"/>
      <c r="BW1236" s="51"/>
      <c r="BX1236" s="51"/>
      <c r="BY1236" s="51"/>
      <c r="BZ1236" s="51"/>
      <c r="CA1236" s="51"/>
      <c r="CB1236" s="51"/>
      <c r="CC1236" s="51"/>
      <c r="CD1236" s="51"/>
    </row>
    <row r="1237" spans="1:82" s="50" customFormat="1">
      <c r="A1237" s="45"/>
      <c r="B1237" s="49"/>
      <c r="C1237" s="84"/>
      <c r="D1237" s="76"/>
      <c r="F1237" s="48"/>
      <c r="G1237" s="47"/>
      <c r="H1237" s="55"/>
      <c r="I1237" s="55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  <c r="AL1237" s="51"/>
      <c r="AM1237" s="51"/>
      <c r="AN1237" s="51"/>
      <c r="AO1237" s="51"/>
      <c r="AP1237" s="51"/>
      <c r="AQ1237" s="51"/>
      <c r="AR1237" s="51"/>
      <c r="AS1237" s="51"/>
      <c r="AT1237" s="51"/>
      <c r="AU1237" s="51"/>
      <c r="AV1237" s="51"/>
      <c r="AW1237" s="51"/>
      <c r="AX1237" s="51"/>
      <c r="AY1237" s="51"/>
      <c r="AZ1237" s="51"/>
      <c r="BA1237" s="51"/>
      <c r="BB1237" s="51"/>
      <c r="BC1237" s="51"/>
      <c r="BD1237" s="51"/>
      <c r="BE1237" s="51"/>
      <c r="BF1237" s="51"/>
      <c r="BG1237" s="51"/>
      <c r="BH1237" s="51"/>
      <c r="BI1237" s="51"/>
      <c r="BJ1237" s="51"/>
      <c r="BK1237" s="51"/>
      <c r="BL1237" s="51"/>
      <c r="BM1237" s="51"/>
      <c r="BN1237" s="51"/>
      <c r="BO1237" s="51"/>
      <c r="BP1237" s="51"/>
      <c r="BQ1237" s="51"/>
      <c r="BR1237" s="51"/>
      <c r="BS1237" s="51"/>
      <c r="BT1237" s="51"/>
      <c r="BU1237" s="51"/>
      <c r="BV1237" s="51"/>
      <c r="BW1237" s="51"/>
      <c r="BX1237" s="51"/>
      <c r="BY1237" s="51"/>
      <c r="BZ1237" s="51"/>
      <c r="CA1237" s="51"/>
      <c r="CB1237" s="51"/>
      <c r="CC1237" s="51"/>
      <c r="CD1237" s="51"/>
    </row>
    <row r="1238" spans="1:82" s="50" customFormat="1">
      <c r="A1238" s="45"/>
      <c r="B1238" s="49"/>
      <c r="C1238" s="84"/>
      <c r="D1238" s="76"/>
      <c r="F1238" s="48"/>
      <c r="G1238" s="47"/>
      <c r="H1238" s="55"/>
      <c r="I1238" s="55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  <c r="AL1238" s="51"/>
      <c r="AM1238" s="51"/>
      <c r="AN1238" s="51"/>
      <c r="AO1238" s="51"/>
      <c r="AP1238" s="51"/>
      <c r="AQ1238" s="51"/>
      <c r="AR1238" s="51"/>
      <c r="AS1238" s="51"/>
      <c r="AT1238" s="51"/>
      <c r="AU1238" s="51"/>
      <c r="AV1238" s="51"/>
      <c r="AW1238" s="51"/>
      <c r="AX1238" s="51"/>
      <c r="AY1238" s="51"/>
      <c r="AZ1238" s="51"/>
      <c r="BA1238" s="51"/>
      <c r="BB1238" s="51"/>
      <c r="BC1238" s="51"/>
      <c r="BD1238" s="51"/>
      <c r="BE1238" s="51"/>
      <c r="BF1238" s="51"/>
      <c r="BG1238" s="51"/>
      <c r="BH1238" s="51"/>
      <c r="BI1238" s="51"/>
      <c r="BJ1238" s="51"/>
      <c r="BK1238" s="51"/>
      <c r="BL1238" s="51"/>
      <c r="BM1238" s="51"/>
      <c r="BN1238" s="51"/>
      <c r="BO1238" s="51"/>
      <c r="BP1238" s="51"/>
      <c r="BQ1238" s="51"/>
      <c r="BR1238" s="51"/>
      <c r="BS1238" s="51"/>
      <c r="BT1238" s="51"/>
      <c r="BU1238" s="51"/>
      <c r="BV1238" s="51"/>
      <c r="BW1238" s="51"/>
      <c r="BX1238" s="51"/>
      <c r="BY1238" s="51"/>
      <c r="BZ1238" s="51"/>
      <c r="CA1238" s="51"/>
      <c r="CB1238" s="51"/>
      <c r="CC1238" s="51"/>
      <c r="CD1238" s="51"/>
    </row>
    <row r="1239" spans="1:82" s="50" customFormat="1">
      <c r="A1239" s="45"/>
      <c r="B1239" s="49"/>
      <c r="C1239" s="84"/>
      <c r="D1239" s="76"/>
      <c r="F1239" s="48"/>
      <c r="G1239" s="47"/>
      <c r="H1239" s="55"/>
      <c r="I1239" s="55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  <c r="AL1239" s="51"/>
      <c r="AM1239" s="51"/>
      <c r="AN1239" s="51"/>
      <c r="AO1239" s="51"/>
      <c r="AP1239" s="51"/>
      <c r="AQ1239" s="51"/>
      <c r="AR1239" s="51"/>
      <c r="AS1239" s="51"/>
      <c r="AT1239" s="51"/>
      <c r="AU1239" s="51"/>
      <c r="AV1239" s="51"/>
      <c r="AW1239" s="51"/>
      <c r="AX1239" s="51"/>
      <c r="AY1239" s="51"/>
      <c r="AZ1239" s="51"/>
      <c r="BA1239" s="51"/>
      <c r="BB1239" s="51"/>
      <c r="BC1239" s="51"/>
      <c r="BD1239" s="51"/>
      <c r="BE1239" s="51"/>
      <c r="BF1239" s="51"/>
      <c r="BG1239" s="51"/>
      <c r="BH1239" s="51"/>
      <c r="BI1239" s="51"/>
      <c r="BJ1239" s="51"/>
      <c r="BK1239" s="51"/>
      <c r="BL1239" s="51"/>
      <c r="BM1239" s="51"/>
      <c r="BN1239" s="51"/>
      <c r="BO1239" s="51"/>
      <c r="BP1239" s="51"/>
      <c r="BQ1239" s="51"/>
      <c r="BR1239" s="51"/>
      <c r="BS1239" s="51"/>
      <c r="BT1239" s="51"/>
      <c r="BU1239" s="51"/>
      <c r="BV1239" s="51"/>
      <c r="BW1239" s="51"/>
      <c r="BX1239" s="51"/>
      <c r="BY1239" s="51"/>
      <c r="BZ1239" s="51"/>
      <c r="CA1239" s="51"/>
      <c r="CB1239" s="51"/>
      <c r="CC1239" s="51"/>
      <c r="CD1239" s="51"/>
    </row>
    <row r="1240" spans="1:82" s="50" customFormat="1">
      <c r="A1240" s="45"/>
      <c r="B1240" s="49"/>
      <c r="C1240" s="84"/>
      <c r="D1240" s="76"/>
      <c r="F1240" s="48"/>
      <c r="G1240" s="47"/>
      <c r="H1240" s="55"/>
      <c r="I1240" s="55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  <c r="AL1240" s="51"/>
      <c r="AM1240" s="51"/>
      <c r="AN1240" s="51"/>
      <c r="AO1240" s="51"/>
      <c r="AP1240" s="51"/>
      <c r="AQ1240" s="51"/>
      <c r="AR1240" s="51"/>
      <c r="AS1240" s="51"/>
      <c r="AT1240" s="51"/>
      <c r="AU1240" s="51"/>
      <c r="AV1240" s="51"/>
      <c r="AW1240" s="51"/>
      <c r="AX1240" s="51"/>
      <c r="AY1240" s="51"/>
      <c r="AZ1240" s="51"/>
      <c r="BA1240" s="51"/>
      <c r="BB1240" s="51"/>
      <c r="BC1240" s="51"/>
      <c r="BD1240" s="51"/>
      <c r="BE1240" s="51"/>
      <c r="BF1240" s="51"/>
      <c r="BG1240" s="51"/>
      <c r="BH1240" s="51"/>
      <c r="BI1240" s="51"/>
      <c r="BJ1240" s="51"/>
      <c r="BK1240" s="51"/>
      <c r="BL1240" s="51"/>
      <c r="BM1240" s="51"/>
      <c r="BN1240" s="51"/>
      <c r="BO1240" s="51"/>
      <c r="BP1240" s="51"/>
      <c r="BQ1240" s="51"/>
      <c r="BR1240" s="51"/>
      <c r="BS1240" s="51"/>
      <c r="BT1240" s="51"/>
      <c r="BU1240" s="51"/>
      <c r="BV1240" s="51"/>
      <c r="BW1240" s="51"/>
      <c r="BX1240" s="51"/>
      <c r="BY1240" s="51"/>
      <c r="BZ1240" s="51"/>
      <c r="CA1240" s="51"/>
      <c r="CB1240" s="51"/>
      <c r="CC1240" s="51"/>
      <c r="CD1240" s="51"/>
    </row>
    <row r="1241" spans="1:82" s="50" customFormat="1">
      <c r="A1241" s="45"/>
      <c r="B1241" s="49"/>
      <c r="C1241" s="84"/>
      <c r="D1241" s="76"/>
      <c r="F1241" s="48"/>
      <c r="G1241" s="47"/>
      <c r="H1241" s="55"/>
      <c r="I1241" s="55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  <c r="AL1241" s="51"/>
      <c r="AM1241" s="51"/>
      <c r="AN1241" s="51"/>
      <c r="AO1241" s="51"/>
      <c r="AP1241" s="51"/>
      <c r="AQ1241" s="51"/>
      <c r="AR1241" s="51"/>
      <c r="AS1241" s="51"/>
      <c r="AT1241" s="51"/>
      <c r="AU1241" s="51"/>
      <c r="AV1241" s="51"/>
      <c r="AW1241" s="51"/>
      <c r="AX1241" s="51"/>
      <c r="AY1241" s="51"/>
      <c r="AZ1241" s="51"/>
      <c r="BA1241" s="51"/>
      <c r="BB1241" s="51"/>
      <c r="BC1241" s="51"/>
      <c r="BD1241" s="51"/>
      <c r="BE1241" s="51"/>
      <c r="BF1241" s="51"/>
      <c r="BG1241" s="51"/>
      <c r="BH1241" s="51"/>
      <c r="BI1241" s="51"/>
      <c r="BJ1241" s="51"/>
      <c r="BK1241" s="51"/>
      <c r="BL1241" s="51"/>
      <c r="BM1241" s="51"/>
      <c r="BN1241" s="51"/>
      <c r="BO1241" s="51"/>
      <c r="BP1241" s="51"/>
      <c r="BQ1241" s="51"/>
      <c r="BR1241" s="51"/>
      <c r="BS1241" s="51"/>
      <c r="BT1241" s="51"/>
      <c r="BU1241" s="51"/>
      <c r="BV1241" s="51"/>
      <c r="BW1241" s="51"/>
      <c r="BX1241" s="51"/>
      <c r="BY1241" s="51"/>
      <c r="BZ1241" s="51"/>
      <c r="CA1241" s="51"/>
      <c r="CB1241" s="51"/>
      <c r="CC1241" s="51"/>
      <c r="CD1241" s="51"/>
    </row>
    <row r="1242" spans="1:82" s="50" customFormat="1">
      <c r="A1242" s="45"/>
      <c r="B1242" s="49"/>
      <c r="C1242" s="84"/>
      <c r="D1242" s="76"/>
      <c r="F1242" s="48"/>
      <c r="G1242" s="47"/>
      <c r="H1242" s="55"/>
      <c r="I1242" s="55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  <c r="AL1242" s="51"/>
      <c r="AM1242" s="51"/>
      <c r="AN1242" s="51"/>
      <c r="AO1242" s="51"/>
      <c r="AP1242" s="51"/>
      <c r="AQ1242" s="51"/>
      <c r="AR1242" s="51"/>
      <c r="AS1242" s="51"/>
      <c r="AT1242" s="51"/>
      <c r="AU1242" s="51"/>
      <c r="AV1242" s="51"/>
      <c r="AW1242" s="51"/>
      <c r="AX1242" s="51"/>
      <c r="AY1242" s="51"/>
      <c r="AZ1242" s="51"/>
      <c r="BA1242" s="51"/>
      <c r="BB1242" s="51"/>
      <c r="BC1242" s="51"/>
      <c r="BD1242" s="51"/>
      <c r="BE1242" s="51"/>
      <c r="BF1242" s="51"/>
      <c r="BG1242" s="51"/>
      <c r="BH1242" s="51"/>
      <c r="BI1242" s="51"/>
      <c r="BJ1242" s="51"/>
      <c r="BK1242" s="51"/>
      <c r="BL1242" s="51"/>
      <c r="BM1242" s="51"/>
      <c r="BN1242" s="51"/>
      <c r="BO1242" s="51"/>
      <c r="BP1242" s="51"/>
      <c r="BQ1242" s="51"/>
      <c r="BR1242" s="51"/>
      <c r="BS1242" s="51"/>
      <c r="BT1242" s="51"/>
      <c r="BU1242" s="51"/>
      <c r="BV1242" s="51"/>
      <c r="BW1242" s="51"/>
      <c r="BX1242" s="51"/>
      <c r="BY1242" s="51"/>
      <c r="BZ1242" s="51"/>
      <c r="CA1242" s="51"/>
      <c r="CB1242" s="51"/>
      <c r="CC1242" s="51"/>
      <c r="CD1242" s="51"/>
    </row>
    <row r="1243" spans="1:82" s="50" customFormat="1">
      <c r="A1243" s="45"/>
      <c r="B1243" s="49"/>
      <c r="C1243" s="84"/>
      <c r="D1243" s="76"/>
      <c r="F1243" s="48"/>
      <c r="G1243" s="47"/>
      <c r="H1243" s="55"/>
      <c r="I1243" s="55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  <c r="AT1243" s="51"/>
      <c r="AU1243" s="51"/>
      <c r="AV1243" s="51"/>
      <c r="AW1243" s="51"/>
      <c r="AX1243" s="51"/>
      <c r="AY1243" s="51"/>
      <c r="AZ1243" s="51"/>
      <c r="BA1243" s="51"/>
      <c r="BB1243" s="51"/>
      <c r="BC1243" s="51"/>
      <c r="BD1243" s="51"/>
      <c r="BE1243" s="51"/>
      <c r="BF1243" s="51"/>
      <c r="BG1243" s="51"/>
      <c r="BH1243" s="51"/>
      <c r="BI1243" s="51"/>
      <c r="BJ1243" s="51"/>
      <c r="BK1243" s="51"/>
      <c r="BL1243" s="51"/>
      <c r="BM1243" s="51"/>
      <c r="BN1243" s="51"/>
      <c r="BO1243" s="51"/>
      <c r="BP1243" s="51"/>
      <c r="BQ1243" s="51"/>
      <c r="BR1243" s="51"/>
      <c r="BS1243" s="51"/>
      <c r="BT1243" s="51"/>
      <c r="BU1243" s="51"/>
      <c r="BV1243" s="51"/>
      <c r="BW1243" s="51"/>
      <c r="BX1243" s="51"/>
      <c r="BY1243" s="51"/>
      <c r="BZ1243" s="51"/>
      <c r="CA1243" s="51"/>
      <c r="CB1243" s="51"/>
      <c r="CC1243" s="51"/>
      <c r="CD1243" s="51"/>
    </row>
    <row r="1244" spans="1:82" s="50" customFormat="1">
      <c r="A1244" s="45"/>
      <c r="B1244" s="49"/>
      <c r="C1244" s="84"/>
      <c r="D1244" s="76"/>
      <c r="F1244" s="48"/>
      <c r="G1244" s="47"/>
      <c r="H1244" s="55"/>
      <c r="I1244" s="55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  <c r="AL1244" s="51"/>
      <c r="AM1244" s="51"/>
      <c r="AN1244" s="51"/>
      <c r="AO1244" s="51"/>
      <c r="AP1244" s="51"/>
      <c r="AQ1244" s="51"/>
      <c r="AR1244" s="51"/>
      <c r="AS1244" s="51"/>
      <c r="AT1244" s="51"/>
      <c r="AU1244" s="51"/>
      <c r="AV1244" s="51"/>
      <c r="AW1244" s="51"/>
      <c r="AX1244" s="51"/>
      <c r="AY1244" s="51"/>
      <c r="AZ1244" s="51"/>
      <c r="BA1244" s="51"/>
      <c r="BB1244" s="51"/>
      <c r="BC1244" s="51"/>
      <c r="BD1244" s="51"/>
      <c r="BE1244" s="51"/>
      <c r="BF1244" s="51"/>
      <c r="BG1244" s="51"/>
      <c r="BH1244" s="51"/>
      <c r="BI1244" s="51"/>
      <c r="BJ1244" s="51"/>
      <c r="BK1244" s="51"/>
      <c r="BL1244" s="51"/>
      <c r="BM1244" s="51"/>
      <c r="BN1244" s="51"/>
      <c r="BO1244" s="51"/>
      <c r="BP1244" s="51"/>
      <c r="BQ1244" s="51"/>
      <c r="BR1244" s="51"/>
      <c r="BS1244" s="51"/>
      <c r="BT1244" s="51"/>
      <c r="BU1244" s="51"/>
      <c r="BV1244" s="51"/>
      <c r="BW1244" s="51"/>
      <c r="BX1244" s="51"/>
      <c r="BY1244" s="51"/>
      <c r="BZ1244" s="51"/>
      <c r="CA1244" s="51"/>
      <c r="CB1244" s="51"/>
      <c r="CC1244" s="51"/>
      <c r="CD1244" s="51"/>
    </row>
    <row r="1245" spans="1:82" s="50" customFormat="1">
      <c r="A1245" s="45"/>
      <c r="B1245" s="49"/>
      <c r="C1245" s="84"/>
      <c r="D1245" s="76"/>
      <c r="F1245" s="48"/>
      <c r="G1245" s="47"/>
      <c r="H1245" s="55"/>
      <c r="I1245" s="55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  <c r="AL1245" s="51"/>
      <c r="AM1245" s="51"/>
      <c r="AN1245" s="51"/>
      <c r="AO1245" s="51"/>
      <c r="AP1245" s="51"/>
      <c r="AQ1245" s="51"/>
      <c r="AR1245" s="51"/>
      <c r="AS1245" s="51"/>
      <c r="AT1245" s="51"/>
      <c r="AU1245" s="51"/>
      <c r="AV1245" s="51"/>
      <c r="AW1245" s="51"/>
      <c r="AX1245" s="51"/>
      <c r="AY1245" s="51"/>
      <c r="AZ1245" s="51"/>
      <c r="BA1245" s="51"/>
      <c r="BB1245" s="51"/>
      <c r="BC1245" s="51"/>
      <c r="BD1245" s="51"/>
      <c r="BE1245" s="51"/>
      <c r="BF1245" s="51"/>
      <c r="BG1245" s="51"/>
      <c r="BH1245" s="51"/>
      <c r="BI1245" s="51"/>
      <c r="BJ1245" s="51"/>
      <c r="BK1245" s="51"/>
      <c r="BL1245" s="51"/>
      <c r="BM1245" s="51"/>
      <c r="BN1245" s="51"/>
      <c r="BO1245" s="51"/>
      <c r="BP1245" s="51"/>
      <c r="BQ1245" s="51"/>
      <c r="BR1245" s="51"/>
      <c r="BS1245" s="51"/>
      <c r="BT1245" s="51"/>
      <c r="BU1245" s="51"/>
      <c r="BV1245" s="51"/>
      <c r="BW1245" s="51"/>
      <c r="BX1245" s="51"/>
      <c r="BY1245" s="51"/>
      <c r="BZ1245" s="51"/>
      <c r="CA1245" s="51"/>
      <c r="CB1245" s="51"/>
      <c r="CC1245" s="51"/>
      <c r="CD1245" s="51"/>
    </row>
    <row r="1246" spans="1:82" s="50" customFormat="1">
      <c r="A1246" s="45"/>
      <c r="B1246" s="49"/>
      <c r="C1246" s="84"/>
      <c r="D1246" s="76"/>
      <c r="F1246" s="48"/>
      <c r="G1246" s="47"/>
      <c r="H1246" s="55"/>
      <c r="I1246" s="55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  <c r="AL1246" s="51"/>
      <c r="AM1246" s="51"/>
      <c r="AN1246" s="51"/>
      <c r="AO1246" s="51"/>
      <c r="AP1246" s="51"/>
      <c r="AQ1246" s="51"/>
      <c r="AR1246" s="51"/>
      <c r="AS1246" s="51"/>
      <c r="AT1246" s="51"/>
      <c r="AU1246" s="51"/>
      <c r="AV1246" s="51"/>
      <c r="AW1246" s="51"/>
      <c r="AX1246" s="51"/>
      <c r="AY1246" s="51"/>
      <c r="AZ1246" s="51"/>
      <c r="BA1246" s="51"/>
      <c r="BB1246" s="51"/>
      <c r="BC1246" s="51"/>
      <c r="BD1246" s="51"/>
      <c r="BE1246" s="51"/>
      <c r="BF1246" s="51"/>
      <c r="BG1246" s="51"/>
      <c r="BH1246" s="51"/>
      <c r="BI1246" s="51"/>
      <c r="BJ1246" s="51"/>
      <c r="BK1246" s="51"/>
      <c r="BL1246" s="51"/>
      <c r="BM1246" s="51"/>
      <c r="BN1246" s="51"/>
      <c r="BO1246" s="51"/>
      <c r="BP1246" s="51"/>
      <c r="BQ1246" s="51"/>
      <c r="BR1246" s="51"/>
      <c r="BS1246" s="51"/>
      <c r="BT1246" s="51"/>
      <c r="BU1246" s="51"/>
      <c r="BV1246" s="51"/>
      <c r="BW1246" s="51"/>
      <c r="BX1246" s="51"/>
      <c r="BY1246" s="51"/>
      <c r="BZ1246" s="51"/>
      <c r="CA1246" s="51"/>
      <c r="CB1246" s="51"/>
      <c r="CC1246" s="51"/>
      <c r="CD1246" s="51"/>
    </row>
    <row r="1247" spans="1:82" s="50" customFormat="1">
      <c r="A1247" s="45"/>
      <c r="B1247" s="49"/>
      <c r="C1247" s="84"/>
      <c r="D1247" s="76"/>
      <c r="F1247" s="48"/>
      <c r="G1247" s="47"/>
      <c r="H1247" s="55"/>
      <c r="I1247" s="55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  <c r="AL1247" s="51"/>
      <c r="AM1247" s="51"/>
      <c r="AN1247" s="51"/>
      <c r="AO1247" s="51"/>
      <c r="AP1247" s="51"/>
      <c r="AQ1247" s="51"/>
      <c r="AR1247" s="51"/>
      <c r="AS1247" s="51"/>
      <c r="AT1247" s="51"/>
      <c r="AU1247" s="51"/>
      <c r="AV1247" s="51"/>
      <c r="AW1247" s="51"/>
      <c r="AX1247" s="51"/>
      <c r="AY1247" s="51"/>
      <c r="AZ1247" s="51"/>
      <c r="BA1247" s="51"/>
      <c r="BB1247" s="51"/>
      <c r="BC1247" s="51"/>
      <c r="BD1247" s="51"/>
      <c r="BE1247" s="51"/>
      <c r="BF1247" s="51"/>
      <c r="BG1247" s="51"/>
      <c r="BH1247" s="51"/>
      <c r="BI1247" s="51"/>
      <c r="BJ1247" s="51"/>
      <c r="BK1247" s="51"/>
      <c r="BL1247" s="51"/>
      <c r="BM1247" s="51"/>
      <c r="BN1247" s="51"/>
      <c r="BO1247" s="51"/>
      <c r="BP1247" s="51"/>
      <c r="BQ1247" s="51"/>
      <c r="BR1247" s="51"/>
      <c r="BS1247" s="51"/>
      <c r="BT1247" s="51"/>
      <c r="BU1247" s="51"/>
      <c r="BV1247" s="51"/>
      <c r="BW1247" s="51"/>
      <c r="BX1247" s="51"/>
      <c r="BY1247" s="51"/>
      <c r="BZ1247" s="51"/>
      <c r="CA1247" s="51"/>
      <c r="CB1247" s="51"/>
      <c r="CC1247" s="51"/>
      <c r="CD1247" s="51"/>
    </row>
    <row r="1248" spans="1:82" s="50" customFormat="1">
      <c r="A1248" s="45"/>
      <c r="B1248" s="49"/>
      <c r="C1248" s="84"/>
      <c r="D1248" s="76"/>
      <c r="F1248" s="48"/>
      <c r="G1248" s="47"/>
      <c r="H1248" s="55"/>
      <c r="I1248" s="55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  <c r="AL1248" s="51"/>
      <c r="AM1248" s="51"/>
      <c r="AN1248" s="51"/>
      <c r="AO1248" s="51"/>
      <c r="AP1248" s="51"/>
      <c r="AQ1248" s="51"/>
      <c r="AR1248" s="51"/>
      <c r="AS1248" s="51"/>
      <c r="AT1248" s="51"/>
      <c r="AU1248" s="51"/>
      <c r="AV1248" s="51"/>
      <c r="AW1248" s="51"/>
      <c r="AX1248" s="51"/>
      <c r="AY1248" s="51"/>
      <c r="AZ1248" s="51"/>
      <c r="BA1248" s="51"/>
      <c r="BB1248" s="51"/>
      <c r="BC1248" s="51"/>
      <c r="BD1248" s="51"/>
      <c r="BE1248" s="51"/>
      <c r="BF1248" s="51"/>
      <c r="BG1248" s="51"/>
      <c r="BH1248" s="51"/>
      <c r="BI1248" s="51"/>
      <c r="BJ1248" s="51"/>
      <c r="BK1248" s="51"/>
      <c r="BL1248" s="51"/>
      <c r="BM1248" s="51"/>
      <c r="BN1248" s="51"/>
      <c r="BO1248" s="51"/>
      <c r="BP1248" s="51"/>
      <c r="BQ1248" s="51"/>
      <c r="BR1248" s="51"/>
      <c r="BS1248" s="51"/>
      <c r="BT1248" s="51"/>
      <c r="BU1248" s="51"/>
      <c r="BV1248" s="51"/>
      <c r="BW1248" s="51"/>
      <c r="BX1248" s="51"/>
      <c r="BY1248" s="51"/>
      <c r="BZ1248" s="51"/>
      <c r="CA1248" s="51"/>
      <c r="CB1248" s="51"/>
      <c r="CC1248" s="51"/>
      <c r="CD1248" s="51"/>
    </row>
    <row r="1249" spans="1:82" s="50" customFormat="1">
      <c r="A1249" s="45"/>
      <c r="B1249" s="49"/>
      <c r="C1249" s="84"/>
      <c r="D1249" s="76"/>
      <c r="F1249" s="48"/>
      <c r="G1249" s="47"/>
      <c r="H1249" s="55"/>
      <c r="I1249" s="55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  <c r="AL1249" s="51"/>
      <c r="AM1249" s="51"/>
      <c r="AN1249" s="51"/>
      <c r="AO1249" s="51"/>
      <c r="AP1249" s="51"/>
      <c r="AQ1249" s="51"/>
      <c r="AR1249" s="51"/>
      <c r="AS1249" s="51"/>
      <c r="AT1249" s="51"/>
      <c r="AU1249" s="51"/>
      <c r="AV1249" s="51"/>
      <c r="AW1249" s="51"/>
      <c r="AX1249" s="51"/>
      <c r="AY1249" s="51"/>
      <c r="AZ1249" s="51"/>
      <c r="BA1249" s="51"/>
      <c r="BB1249" s="51"/>
      <c r="BC1249" s="51"/>
      <c r="BD1249" s="51"/>
      <c r="BE1249" s="51"/>
      <c r="BF1249" s="51"/>
      <c r="BG1249" s="51"/>
      <c r="BH1249" s="51"/>
      <c r="BI1249" s="51"/>
      <c r="BJ1249" s="51"/>
      <c r="BK1249" s="51"/>
      <c r="BL1249" s="51"/>
      <c r="BM1249" s="51"/>
      <c r="BN1249" s="51"/>
      <c r="BO1249" s="51"/>
      <c r="BP1249" s="51"/>
      <c r="BQ1249" s="51"/>
      <c r="BR1249" s="51"/>
      <c r="BS1249" s="51"/>
      <c r="BT1249" s="51"/>
      <c r="BU1249" s="51"/>
      <c r="BV1249" s="51"/>
      <c r="BW1249" s="51"/>
      <c r="BX1249" s="51"/>
      <c r="BY1249" s="51"/>
      <c r="BZ1249" s="51"/>
      <c r="CA1249" s="51"/>
      <c r="CB1249" s="51"/>
      <c r="CC1249" s="51"/>
      <c r="CD1249" s="51"/>
    </row>
    <row r="1250" spans="1:82" s="50" customFormat="1">
      <c r="A1250" s="45"/>
      <c r="B1250" s="49"/>
      <c r="C1250" s="84"/>
      <c r="D1250" s="76"/>
      <c r="F1250" s="48"/>
      <c r="G1250" s="47"/>
      <c r="H1250" s="55"/>
      <c r="I1250" s="55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  <c r="AL1250" s="51"/>
      <c r="AM1250" s="51"/>
      <c r="AN1250" s="51"/>
      <c r="AO1250" s="51"/>
      <c r="AP1250" s="51"/>
      <c r="AQ1250" s="51"/>
      <c r="AR1250" s="51"/>
      <c r="AS1250" s="51"/>
      <c r="AT1250" s="51"/>
      <c r="AU1250" s="51"/>
      <c r="AV1250" s="51"/>
      <c r="AW1250" s="51"/>
      <c r="AX1250" s="51"/>
      <c r="AY1250" s="51"/>
      <c r="AZ1250" s="51"/>
      <c r="BA1250" s="51"/>
      <c r="BB1250" s="51"/>
      <c r="BC1250" s="51"/>
      <c r="BD1250" s="51"/>
      <c r="BE1250" s="51"/>
      <c r="BF1250" s="51"/>
      <c r="BG1250" s="51"/>
      <c r="BH1250" s="51"/>
      <c r="BI1250" s="51"/>
      <c r="BJ1250" s="51"/>
      <c r="BK1250" s="51"/>
      <c r="BL1250" s="51"/>
      <c r="BM1250" s="51"/>
      <c r="BN1250" s="51"/>
      <c r="BO1250" s="51"/>
      <c r="BP1250" s="51"/>
      <c r="BQ1250" s="51"/>
      <c r="BR1250" s="51"/>
      <c r="BS1250" s="51"/>
      <c r="BT1250" s="51"/>
      <c r="BU1250" s="51"/>
      <c r="BV1250" s="51"/>
      <c r="BW1250" s="51"/>
      <c r="BX1250" s="51"/>
      <c r="BY1250" s="51"/>
      <c r="BZ1250" s="51"/>
      <c r="CA1250" s="51"/>
      <c r="CB1250" s="51"/>
      <c r="CC1250" s="51"/>
      <c r="CD1250" s="51"/>
    </row>
    <row r="1251" spans="1:82" s="50" customFormat="1">
      <c r="A1251" s="45"/>
      <c r="B1251" s="49"/>
      <c r="C1251" s="84"/>
      <c r="D1251" s="76"/>
      <c r="F1251" s="48"/>
      <c r="G1251" s="47"/>
      <c r="H1251" s="55"/>
      <c r="I1251" s="55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  <c r="AL1251" s="51"/>
      <c r="AM1251" s="51"/>
      <c r="AN1251" s="51"/>
      <c r="AO1251" s="51"/>
      <c r="AP1251" s="51"/>
      <c r="AQ1251" s="51"/>
      <c r="AR1251" s="51"/>
      <c r="AS1251" s="51"/>
      <c r="AT1251" s="51"/>
      <c r="AU1251" s="51"/>
      <c r="AV1251" s="51"/>
      <c r="AW1251" s="51"/>
      <c r="AX1251" s="51"/>
      <c r="AY1251" s="51"/>
      <c r="AZ1251" s="51"/>
      <c r="BA1251" s="51"/>
      <c r="BB1251" s="51"/>
      <c r="BC1251" s="51"/>
      <c r="BD1251" s="51"/>
      <c r="BE1251" s="51"/>
      <c r="BF1251" s="51"/>
      <c r="BG1251" s="51"/>
      <c r="BH1251" s="51"/>
      <c r="BI1251" s="51"/>
      <c r="BJ1251" s="51"/>
      <c r="BK1251" s="51"/>
      <c r="BL1251" s="51"/>
      <c r="BM1251" s="51"/>
      <c r="BN1251" s="51"/>
      <c r="BO1251" s="51"/>
      <c r="BP1251" s="51"/>
      <c r="BQ1251" s="51"/>
      <c r="BR1251" s="51"/>
      <c r="BS1251" s="51"/>
      <c r="BT1251" s="51"/>
      <c r="BU1251" s="51"/>
      <c r="BV1251" s="51"/>
      <c r="BW1251" s="51"/>
      <c r="BX1251" s="51"/>
      <c r="BY1251" s="51"/>
      <c r="BZ1251" s="51"/>
      <c r="CA1251" s="51"/>
      <c r="CB1251" s="51"/>
      <c r="CC1251" s="51"/>
      <c r="CD1251" s="51"/>
    </row>
    <row r="1252" spans="1:82" s="50" customFormat="1">
      <c r="A1252" s="45"/>
      <c r="B1252" s="49"/>
      <c r="C1252" s="84"/>
      <c r="D1252" s="76"/>
      <c r="F1252" s="48"/>
      <c r="G1252" s="47"/>
      <c r="H1252" s="55"/>
      <c r="I1252" s="55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  <c r="AL1252" s="51"/>
      <c r="AM1252" s="51"/>
      <c r="AN1252" s="51"/>
      <c r="AO1252" s="51"/>
      <c r="AP1252" s="51"/>
      <c r="AQ1252" s="51"/>
      <c r="AR1252" s="51"/>
      <c r="AS1252" s="51"/>
      <c r="AT1252" s="51"/>
      <c r="AU1252" s="51"/>
      <c r="AV1252" s="51"/>
      <c r="AW1252" s="51"/>
      <c r="AX1252" s="51"/>
      <c r="AY1252" s="51"/>
      <c r="AZ1252" s="51"/>
      <c r="BA1252" s="51"/>
      <c r="BB1252" s="51"/>
      <c r="BC1252" s="51"/>
      <c r="BD1252" s="51"/>
      <c r="BE1252" s="51"/>
      <c r="BF1252" s="51"/>
      <c r="BG1252" s="51"/>
      <c r="BH1252" s="51"/>
      <c r="BI1252" s="51"/>
      <c r="BJ1252" s="51"/>
      <c r="BK1252" s="51"/>
      <c r="BL1252" s="51"/>
      <c r="BM1252" s="51"/>
      <c r="BN1252" s="51"/>
      <c r="BO1252" s="51"/>
      <c r="BP1252" s="51"/>
      <c r="BQ1252" s="51"/>
      <c r="BR1252" s="51"/>
      <c r="BS1252" s="51"/>
      <c r="BT1252" s="51"/>
      <c r="BU1252" s="51"/>
      <c r="BV1252" s="51"/>
      <c r="BW1252" s="51"/>
      <c r="BX1252" s="51"/>
      <c r="BY1252" s="51"/>
      <c r="BZ1252" s="51"/>
      <c r="CA1252" s="51"/>
      <c r="CB1252" s="51"/>
      <c r="CC1252" s="51"/>
      <c r="CD1252" s="51"/>
    </row>
    <row r="1253" spans="1:82" s="50" customFormat="1">
      <c r="A1253" s="45"/>
      <c r="B1253" s="49"/>
      <c r="C1253" s="84"/>
      <c r="D1253" s="76"/>
      <c r="F1253" s="48"/>
      <c r="G1253" s="47"/>
      <c r="H1253" s="55"/>
      <c r="I1253" s="55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  <c r="AL1253" s="51"/>
      <c r="AM1253" s="51"/>
      <c r="AN1253" s="51"/>
      <c r="AO1253" s="51"/>
      <c r="AP1253" s="51"/>
      <c r="AQ1253" s="51"/>
      <c r="AR1253" s="51"/>
      <c r="AS1253" s="51"/>
      <c r="AT1253" s="51"/>
      <c r="AU1253" s="51"/>
      <c r="AV1253" s="51"/>
      <c r="AW1253" s="51"/>
      <c r="AX1253" s="51"/>
      <c r="AY1253" s="51"/>
      <c r="AZ1253" s="51"/>
      <c r="BA1253" s="51"/>
      <c r="BB1253" s="51"/>
      <c r="BC1253" s="51"/>
      <c r="BD1253" s="51"/>
      <c r="BE1253" s="51"/>
      <c r="BF1253" s="51"/>
      <c r="BG1253" s="51"/>
      <c r="BH1253" s="51"/>
      <c r="BI1253" s="51"/>
      <c r="BJ1253" s="51"/>
      <c r="BK1253" s="51"/>
      <c r="BL1253" s="51"/>
      <c r="BM1253" s="51"/>
      <c r="BN1253" s="51"/>
      <c r="BO1253" s="51"/>
      <c r="BP1253" s="51"/>
      <c r="BQ1253" s="51"/>
      <c r="BR1253" s="51"/>
      <c r="BS1253" s="51"/>
      <c r="BT1253" s="51"/>
      <c r="BU1253" s="51"/>
      <c r="BV1253" s="51"/>
      <c r="BW1253" s="51"/>
      <c r="BX1253" s="51"/>
      <c r="BY1253" s="51"/>
      <c r="BZ1253" s="51"/>
      <c r="CA1253" s="51"/>
      <c r="CB1253" s="51"/>
      <c r="CC1253" s="51"/>
      <c r="CD1253" s="51"/>
    </row>
    <row r="1254" spans="1:82" s="50" customFormat="1">
      <c r="A1254" s="45"/>
      <c r="B1254" s="49"/>
      <c r="C1254" s="84"/>
      <c r="D1254" s="76"/>
      <c r="F1254" s="48"/>
      <c r="G1254" s="47"/>
      <c r="H1254" s="55"/>
      <c r="I1254" s="55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  <c r="AL1254" s="51"/>
      <c r="AM1254" s="51"/>
      <c r="AN1254" s="51"/>
      <c r="AO1254" s="51"/>
      <c r="AP1254" s="51"/>
      <c r="AQ1254" s="51"/>
      <c r="AR1254" s="51"/>
      <c r="AS1254" s="51"/>
      <c r="AT1254" s="51"/>
      <c r="AU1254" s="51"/>
      <c r="AV1254" s="51"/>
      <c r="AW1254" s="51"/>
      <c r="AX1254" s="51"/>
      <c r="AY1254" s="51"/>
      <c r="AZ1254" s="51"/>
      <c r="BA1254" s="51"/>
      <c r="BB1254" s="51"/>
      <c r="BC1254" s="51"/>
      <c r="BD1254" s="51"/>
      <c r="BE1254" s="51"/>
      <c r="BF1254" s="51"/>
      <c r="BG1254" s="51"/>
      <c r="BH1254" s="51"/>
      <c r="BI1254" s="51"/>
      <c r="BJ1254" s="51"/>
      <c r="BK1254" s="51"/>
      <c r="BL1254" s="51"/>
      <c r="BM1254" s="51"/>
      <c r="BN1254" s="51"/>
      <c r="BO1254" s="51"/>
      <c r="BP1254" s="51"/>
      <c r="BQ1254" s="51"/>
      <c r="BR1254" s="51"/>
      <c r="BS1254" s="51"/>
      <c r="BT1254" s="51"/>
      <c r="BU1254" s="51"/>
      <c r="BV1254" s="51"/>
      <c r="BW1254" s="51"/>
      <c r="BX1254" s="51"/>
      <c r="BY1254" s="51"/>
      <c r="BZ1254" s="51"/>
      <c r="CA1254" s="51"/>
      <c r="CB1254" s="51"/>
      <c r="CC1254" s="51"/>
      <c r="CD1254" s="51"/>
    </row>
    <row r="1255" spans="1:82" s="50" customFormat="1">
      <c r="A1255" s="45"/>
      <c r="B1255" s="49"/>
      <c r="C1255" s="84"/>
      <c r="D1255" s="76"/>
      <c r="F1255" s="48"/>
      <c r="G1255" s="47"/>
      <c r="H1255" s="55"/>
      <c r="I1255" s="55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  <c r="AL1255" s="51"/>
      <c r="AM1255" s="51"/>
      <c r="AN1255" s="51"/>
      <c r="AO1255" s="51"/>
      <c r="AP1255" s="51"/>
      <c r="AQ1255" s="51"/>
      <c r="AR1255" s="51"/>
      <c r="AS1255" s="51"/>
      <c r="AT1255" s="51"/>
      <c r="AU1255" s="51"/>
      <c r="AV1255" s="51"/>
      <c r="AW1255" s="51"/>
      <c r="AX1255" s="51"/>
      <c r="AY1255" s="51"/>
      <c r="AZ1255" s="51"/>
      <c r="BA1255" s="51"/>
      <c r="BB1255" s="51"/>
      <c r="BC1255" s="51"/>
      <c r="BD1255" s="51"/>
      <c r="BE1255" s="51"/>
      <c r="BF1255" s="51"/>
      <c r="BG1255" s="51"/>
      <c r="BH1255" s="51"/>
      <c r="BI1255" s="51"/>
      <c r="BJ1255" s="51"/>
      <c r="BK1255" s="51"/>
      <c r="BL1255" s="51"/>
      <c r="BM1255" s="51"/>
      <c r="BN1255" s="51"/>
      <c r="BO1255" s="51"/>
      <c r="BP1255" s="51"/>
      <c r="BQ1255" s="51"/>
      <c r="BR1255" s="51"/>
      <c r="BS1255" s="51"/>
      <c r="BT1255" s="51"/>
      <c r="BU1255" s="51"/>
      <c r="BV1255" s="51"/>
      <c r="BW1255" s="51"/>
      <c r="BX1255" s="51"/>
      <c r="BY1255" s="51"/>
      <c r="BZ1255" s="51"/>
      <c r="CA1255" s="51"/>
      <c r="CB1255" s="51"/>
      <c r="CC1255" s="51"/>
      <c r="CD1255" s="51"/>
    </row>
    <row r="1256" spans="1:82" s="50" customFormat="1">
      <c r="A1256" s="45"/>
      <c r="B1256" s="49"/>
      <c r="C1256" s="84"/>
      <c r="D1256" s="76"/>
      <c r="F1256" s="48"/>
      <c r="G1256" s="47"/>
      <c r="H1256" s="55"/>
      <c r="I1256" s="55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  <c r="AT1256" s="51"/>
      <c r="AU1256" s="51"/>
      <c r="AV1256" s="51"/>
      <c r="AW1256" s="51"/>
      <c r="AX1256" s="51"/>
      <c r="AY1256" s="51"/>
      <c r="AZ1256" s="51"/>
      <c r="BA1256" s="51"/>
      <c r="BB1256" s="51"/>
      <c r="BC1256" s="51"/>
      <c r="BD1256" s="51"/>
      <c r="BE1256" s="51"/>
      <c r="BF1256" s="51"/>
      <c r="BG1256" s="51"/>
      <c r="BH1256" s="51"/>
      <c r="BI1256" s="51"/>
      <c r="BJ1256" s="51"/>
      <c r="BK1256" s="51"/>
      <c r="BL1256" s="51"/>
      <c r="BM1256" s="51"/>
      <c r="BN1256" s="51"/>
      <c r="BO1256" s="51"/>
      <c r="BP1256" s="51"/>
      <c r="BQ1256" s="51"/>
      <c r="BR1256" s="51"/>
      <c r="BS1256" s="51"/>
      <c r="BT1256" s="51"/>
      <c r="BU1256" s="51"/>
      <c r="BV1256" s="51"/>
      <c r="BW1256" s="51"/>
      <c r="BX1256" s="51"/>
      <c r="BY1256" s="51"/>
      <c r="BZ1256" s="51"/>
      <c r="CA1256" s="51"/>
      <c r="CB1256" s="51"/>
      <c r="CC1256" s="51"/>
      <c r="CD1256" s="51"/>
    </row>
    <row r="1257" spans="1:82" s="50" customFormat="1">
      <c r="A1257" s="45"/>
      <c r="B1257" s="49"/>
      <c r="C1257" s="84"/>
      <c r="D1257" s="76"/>
      <c r="F1257" s="48"/>
      <c r="G1257" s="47"/>
      <c r="H1257" s="55"/>
      <c r="I1257" s="55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  <c r="AL1257" s="51"/>
      <c r="AM1257" s="51"/>
      <c r="AN1257" s="51"/>
      <c r="AO1257" s="51"/>
      <c r="AP1257" s="51"/>
      <c r="AQ1257" s="51"/>
      <c r="AR1257" s="51"/>
      <c r="AS1257" s="51"/>
      <c r="AT1257" s="51"/>
      <c r="AU1257" s="51"/>
      <c r="AV1257" s="51"/>
      <c r="AW1257" s="51"/>
      <c r="AX1257" s="51"/>
      <c r="AY1257" s="51"/>
      <c r="AZ1257" s="51"/>
      <c r="BA1257" s="51"/>
      <c r="BB1257" s="51"/>
      <c r="BC1257" s="51"/>
      <c r="BD1257" s="51"/>
      <c r="BE1257" s="51"/>
      <c r="BF1257" s="51"/>
      <c r="BG1257" s="51"/>
      <c r="BH1257" s="51"/>
      <c r="BI1257" s="51"/>
      <c r="BJ1257" s="51"/>
      <c r="BK1257" s="51"/>
      <c r="BL1257" s="51"/>
      <c r="BM1257" s="51"/>
      <c r="BN1257" s="51"/>
      <c r="BO1257" s="51"/>
      <c r="BP1257" s="51"/>
      <c r="BQ1257" s="51"/>
      <c r="BR1257" s="51"/>
      <c r="BS1257" s="51"/>
      <c r="BT1257" s="51"/>
      <c r="BU1257" s="51"/>
      <c r="BV1257" s="51"/>
      <c r="BW1257" s="51"/>
      <c r="BX1257" s="51"/>
      <c r="BY1257" s="51"/>
      <c r="BZ1257" s="51"/>
      <c r="CA1257" s="51"/>
      <c r="CB1257" s="51"/>
      <c r="CC1257" s="51"/>
      <c r="CD1257" s="51"/>
    </row>
    <row r="1258" spans="1:82" s="50" customFormat="1">
      <c r="A1258" s="45"/>
      <c r="B1258" s="49"/>
      <c r="C1258" s="84"/>
      <c r="D1258" s="76"/>
      <c r="F1258" s="48"/>
      <c r="G1258" s="47"/>
      <c r="H1258" s="55"/>
      <c r="I1258" s="55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  <c r="AL1258" s="51"/>
      <c r="AM1258" s="51"/>
      <c r="AN1258" s="51"/>
      <c r="AO1258" s="51"/>
      <c r="AP1258" s="51"/>
      <c r="AQ1258" s="51"/>
      <c r="AR1258" s="51"/>
      <c r="AS1258" s="51"/>
      <c r="AT1258" s="51"/>
      <c r="AU1258" s="51"/>
      <c r="AV1258" s="51"/>
      <c r="AW1258" s="51"/>
      <c r="AX1258" s="51"/>
      <c r="AY1258" s="51"/>
      <c r="AZ1258" s="51"/>
      <c r="BA1258" s="51"/>
      <c r="BB1258" s="51"/>
      <c r="BC1258" s="51"/>
      <c r="BD1258" s="51"/>
      <c r="BE1258" s="51"/>
      <c r="BF1258" s="51"/>
      <c r="BG1258" s="51"/>
      <c r="BH1258" s="51"/>
      <c r="BI1258" s="51"/>
      <c r="BJ1258" s="51"/>
      <c r="BK1258" s="51"/>
      <c r="BL1258" s="51"/>
      <c r="BM1258" s="51"/>
      <c r="BN1258" s="51"/>
      <c r="BO1258" s="51"/>
      <c r="BP1258" s="51"/>
      <c r="BQ1258" s="51"/>
      <c r="BR1258" s="51"/>
      <c r="BS1258" s="51"/>
      <c r="BT1258" s="51"/>
      <c r="BU1258" s="51"/>
      <c r="BV1258" s="51"/>
      <c r="BW1258" s="51"/>
      <c r="BX1258" s="51"/>
      <c r="BY1258" s="51"/>
      <c r="BZ1258" s="51"/>
      <c r="CA1258" s="51"/>
      <c r="CB1258" s="51"/>
      <c r="CC1258" s="51"/>
      <c r="CD1258" s="51"/>
    </row>
    <row r="1259" spans="1:82" s="50" customFormat="1">
      <c r="A1259" s="45"/>
      <c r="B1259" s="49"/>
      <c r="C1259" s="84"/>
      <c r="D1259" s="76"/>
      <c r="F1259" s="48"/>
      <c r="G1259" s="47"/>
      <c r="H1259" s="55"/>
      <c r="I1259" s="55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  <c r="AL1259" s="51"/>
      <c r="AM1259" s="51"/>
      <c r="AN1259" s="51"/>
      <c r="AO1259" s="51"/>
      <c r="AP1259" s="51"/>
      <c r="AQ1259" s="51"/>
      <c r="AR1259" s="51"/>
      <c r="AS1259" s="51"/>
      <c r="AT1259" s="51"/>
      <c r="AU1259" s="51"/>
      <c r="AV1259" s="51"/>
      <c r="AW1259" s="51"/>
      <c r="AX1259" s="51"/>
      <c r="AY1259" s="51"/>
      <c r="AZ1259" s="51"/>
      <c r="BA1259" s="51"/>
      <c r="BB1259" s="51"/>
      <c r="BC1259" s="51"/>
      <c r="BD1259" s="51"/>
      <c r="BE1259" s="51"/>
      <c r="BF1259" s="51"/>
      <c r="BG1259" s="51"/>
      <c r="BH1259" s="51"/>
      <c r="BI1259" s="51"/>
      <c r="BJ1259" s="51"/>
      <c r="BK1259" s="51"/>
      <c r="BL1259" s="51"/>
      <c r="BM1259" s="51"/>
      <c r="BN1259" s="51"/>
      <c r="BO1259" s="51"/>
      <c r="BP1259" s="51"/>
      <c r="BQ1259" s="51"/>
      <c r="BR1259" s="51"/>
      <c r="BS1259" s="51"/>
      <c r="BT1259" s="51"/>
      <c r="BU1259" s="51"/>
      <c r="BV1259" s="51"/>
      <c r="BW1259" s="51"/>
      <c r="BX1259" s="51"/>
      <c r="BY1259" s="51"/>
      <c r="BZ1259" s="51"/>
      <c r="CA1259" s="51"/>
      <c r="CB1259" s="51"/>
      <c r="CC1259" s="51"/>
      <c r="CD1259" s="51"/>
    </row>
    <row r="1260" spans="1:82" s="50" customFormat="1">
      <c r="A1260" s="45"/>
      <c r="B1260" s="49"/>
      <c r="C1260" s="84"/>
      <c r="D1260" s="76"/>
      <c r="F1260" s="48"/>
      <c r="G1260" s="47"/>
      <c r="H1260" s="55"/>
      <c r="I1260" s="55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  <c r="AL1260" s="51"/>
      <c r="AM1260" s="51"/>
      <c r="AN1260" s="51"/>
      <c r="AO1260" s="51"/>
      <c r="AP1260" s="51"/>
      <c r="AQ1260" s="51"/>
      <c r="AR1260" s="51"/>
      <c r="AS1260" s="51"/>
      <c r="AT1260" s="51"/>
      <c r="AU1260" s="51"/>
      <c r="AV1260" s="51"/>
      <c r="AW1260" s="51"/>
      <c r="AX1260" s="51"/>
      <c r="AY1260" s="51"/>
      <c r="AZ1260" s="51"/>
      <c r="BA1260" s="51"/>
      <c r="BB1260" s="51"/>
      <c r="BC1260" s="51"/>
      <c r="BD1260" s="51"/>
      <c r="BE1260" s="51"/>
      <c r="BF1260" s="51"/>
      <c r="BG1260" s="51"/>
      <c r="BH1260" s="51"/>
      <c r="BI1260" s="51"/>
      <c r="BJ1260" s="51"/>
      <c r="BK1260" s="51"/>
      <c r="BL1260" s="51"/>
      <c r="BM1260" s="51"/>
      <c r="BN1260" s="51"/>
      <c r="BO1260" s="51"/>
      <c r="BP1260" s="51"/>
      <c r="BQ1260" s="51"/>
      <c r="BR1260" s="51"/>
      <c r="BS1260" s="51"/>
      <c r="BT1260" s="51"/>
      <c r="BU1260" s="51"/>
      <c r="BV1260" s="51"/>
      <c r="BW1260" s="51"/>
      <c r="BX1260" s="51"/>
      <c r="BY1260" s="51"/>
      <c r="BZ1260" s="51"/>
      <c r="CA1260" s="51"/>
      <c r="CB1260" s="51"/>
      <c r="CC1260" s="51"/>
      <c r="CD1260" s="51"/>
    </row>
    <row r="1261" spans="1:82" s="50" customFormat="1">
      <c r="A1261" s="45"/>
      <c r="B1261" s="49"/>
      <c r="C1261" s="84"/>
      <c r="D1261" s="76"/>
      <c r="F1261" s="48"/>
      <c r="G1261" s="47"/>
      <c r="H1261" s="55"/>
      <c r="I1261" s="55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  <c r="AL1261" s="51"/>
      <c r="AM1261" s="51"/>
      <c r="AN1261" s="51"/>
      <c r="AO1261" s="51"/>
      <c r="AP1261" s="51"/>
      <c r="AQ1261" s="51"/>
      <c r="AR1261" s="51"/>
      <c r="AS1261" s="51"/>
      <c r="AT1261" s="51"/>
      <c r="AU1261" s="51"/>
      <c r="AV1261" s="51"/>
      <c r="AW1261" s="51"/>
      <c r="AX1261" s="51"/>
      <c r="AY1261" s="51"/>
      <c r="AZ1261" s="51"/>
      <c r="BA1261" s="51"/>
      <c r="BB1261" s="51"/>
      <c r="BC1261" s="51"/>
      <c r="BD1261" s="51"/>
      <c r="BE1261" s="51"/>
      <c r="BF1261" s="51"/>
      <c r="BG1261" s="51"/>
      <c r="BH1261" s="51"/>
      <c r="BI1261" s="51"/>
      <c r="BJ1261" s="51"/>
      <c r="BK1261" s="51"/>
      <c r="BL1261" s="51"/>
      <c r="BM1261" s="51"/>
      <c r="BN1261" s="51"/>
      <c r="BO1261" s="51"/>
      <c r="BP1261" s="51"/>
      <c r="BQ1261" s="51"/>
      <c r="BR1261" s="51"/>
      <c r="BS1261" s="51"/>
      <c r="BT1261" s="51"/>
      <c r="BU1261" s="51"/>
      <c r="BV1261" s="51"/>
      <c r="BW1261" s="51"/>
      <c r="BX1261" s="51"/>
      <c r="BY1261" s="51"/>
      <c r="BZ1261" s="51"/>
      <c r="CA1261" s="51"/>
      <c r="CB1261" s="51"/>
      <c r="CC1261" s="51"/>
      <c r="CD1261" s="51"/>
    </row>
    <row r="1262" spans="1:82" s="50" customFormat="1">
      <c r="A1262" s="45"/>
      <c r="B1262" s="49"/>
      <c r="C1262" s="84"/>
      <c r="D1262" s="76"/>
      <c r="F1262" s="48"/>
      <c r="G1262" s="47"/>
      <c r="H1262" s="55"/>
      <c r="I1262" s="55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  <c r="AL1262" s="51"/>
      <c r="AM1262" s="51"/>
      <c r="AN1262" s="51"/>
      <c r="AO1262" s="51"/>
      <c r="AP1262" s="51"/>
      <c r="AQ1262" s="51"/>
      <c r="AR1262" s="51"/>
      <c r="AS1262" s="51"/>
      <c r="AT1262" s="51"/>
      <c r="AU1262" s="51"/>
      <c r="AV1262" s="51"/>
      <c r="AW1262" s="51"/>
      <c r="AX1262" s="51"/>
      <c r="AY1262" s="51"/>
      <c r="AZ1262" s="51"/>
      <c r="BA1262" s="51"/>
      <c r="BB1262" s="51"/>
      <c r="BC1262" s="51"/>
      <c r="BD1262" s="51"/>
      <c r="BE1262" s="51"/>
      <c r="BF1262" s="51"/>
      <c r="BG1262" s="51"/>
      <c r="BH1262" s="51"/>
      <c r="BI1262" s="51"/>
      <c r="BJ1262" s="51"/>
      <c r="BK1262" s="51"/>
      <c r="BL1262" s="51"/>
      <c r="BM1262" s="51"/>
      <c r="BN1262" s="51"/>
      <c r="BO1262" s="51"/>
      <c r="BP1262" s="51"/>
      <c r="BQ1262" s="51"/>
      <c r="BR1262" s="51"/>
      <c r="BS1262" s="51"/>
      <c r="BT1262" s="51"/>
      <c r="BU1262" s="51"/>
      <c r="BV1262" s="51"/>
      <c r="BW1262" s="51"/>
      <c r="BX1262" s="51"/>
      <c r="BY1262" s="51"/>
      <c r="BZ1262" s="51"/>
      <c r="CA1262" s="51"/>
      <c r="CB1262" s="51"/>
      <c r="CC1262" s="51"/>
      <c r="CD1262" s="51"/>
    </row>
    <row r="1263" spans="1:82" s="50" customFormat="1">
      <c r="A1263" s="45"/>
      <c r="B1263" s="49"/>
      <c r="C1263" s="84"/>
      <c r="D1263" s="76"/>
      <c r="F1263" s="48"/>
      <c r="G1263" s="47"/>
      <c r="H1263" s="55"/>
      <c r="I1263" s="55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  <c r="AL1263" s="51"/>
      <c r="AM1263" s="51"/>
      <c r="AN1263" s="51"/>
      <c r="AO1263" s="51"/>
      <c r="AP1263" s="51"/>
      <c r="AQ1263" s="51"/>
      <c r="AR1263" s="51"/>
      <c r="AS1263" s="51"/>
      <c r="AT1263" s="51"/>
      <c r="AU1263" s="51"/>
      <c r="AV1263" s="51"/>
      <c r="AW1263" s="51"/>
      <c r="AX1263" s="51"/>
      <c r="AY1263" s="51"/>
      <c r="AZ1263" s="51"/>
      <c r="BA1263" s="51"/>
      <c r="BB1263" s="51"/>
      <c r="BC1263" s="51"/>
      <c r="BD1263" s="51"/>
      <c r="BE1263" s="51"/>
      <c r="BF1263" s="51"/>
      <c r="BG1263" s="51"/>
      <c r="BH1263" s="51"/>
      <c r="BI1263" s="51"/>
      <c r="BJ1263" s="51"/>
      <c r="BK1263" s="51"/>
      <c r="BL1263" s="51"/>
      <c r="BM1263" s="51"/>
      <c r="BN1263" s="51"/>
      <c r="BO1263" s="51"/>
      <c r="BP1263" s="51"/>
      <c r="BQ1263" s="51"/>
      <c r="BR1263" s="51"/>
      <c r="BS1263" s="51"/>
      <c r="BT1263" s="51"/>
      <c r="BU1263" s="51"/>
      <c r="BV1263" s="51"/>
      <c r="BW1263" s="51"/>
      <c r="BX1263" s="51"/>
      <c r="BY1263" s="51"/>
      <c r="BZ1263" s="51"/>
      <c r="CA1263" s="51"/>
      <c r="CB1263" s="51"/>
      <c r="CC1263" s="51"/>
      <c r="CD1263" s="51"/>
    </row>
    <row r="1264" spans="1:82" s="50" customFormat="1">
      <c r="A1264" s="45"/>
      <c r="B1264" s="49"/>
      <c r="C1264" s="84"/>
      <c r="D1264" s="76"/>
      <c r="F1264" s="48"/>
      <c r="G1264" s="47"/>
      <c r="H1264" s="55"/>
      <c r="I1264" s="55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  <c r="AT1264" s="51"/>
      <c r="AU1264" s="51"/>
      <c r="AV1264" s="51"/>
      <c r="AW1264" s="51"/>
      <c r="AX1264" s="51"/>
      <c r="AY1264" s="51"/>
      <c r="AZ1264" s="51"/>
      <c r="BA1264" s="51"/>
      <c r="BB1264" s="51"/>
      <c r="BC1264" s="51"/>
      <c r="BD1264" s="51"/>
      <c r="BE1264" s="51"/>
      <c r="BF1264" s="51"/>
      <c r="BG1264" s="51"/>
      <c r="BH1264" s="51"/>
      <c r="BI1264" s="51"/>
      <c r="BJ1264" s="51"/>
      <c r="BK1264" s="51"/>
      <c r="BL1264" s="51"/>
      <c r="BM1264" s="51"/>
      <c r="BN1264" s="51"/>
      <c r="BO1264" s="51"/>
      <c r="BP1264" s="51"/>
      <c r="BQ1264" s="51"/>
      <c r="BR1264" s="51"/>
      <c r="BS1264" s="51"/>
      <c r="BT1264" s="51"/>
      <c r="BU1264" s="51"/>
      <c r="BV1264" s="51"/>
      <c r="BW1264" s="51"/>
      <c r="BX1264" s="51"/>
      <c r="BY1264" s="51"/>
      <c r="BZ1264" s="51"/>
      <c r="CA1264" s="51"/>
      <c r="CB1264" s="51"/>
      <c r="CC1264" s="51"/>
      <c r="CD1264" s="51"/>
    </row>
    <row r="1265" spans="1:82" s="50" customFormat="1">
      <c r="A1265" s="45"/>
      <c r="B1265" s="49"/>
      <c r="C1265" s="84"/>
      <c r="D1265" s="76"/>
      <c r="F1265" s="48"/>
      <c r="G1265" s="47"/>
      <c r="H1265" s="55"/>
      <c r="I1265" s="55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  <c r="BM1265" s="51"/>
      <c r="BN1265" s="51"/>
      <c r="BO1265" s="51"/>
      <c r="BP1265" s="51"/>
      <c r="BQ1265" s="51"/>
      <c r="BR1265" s="51"/>
      <c r="BS1265" s="51"/>
      <c r="BT1265" s="51"/>
      <c r="BU1265" s="51"/>
      <c r="BV1265" s="51"/>
      <c r="BW1265" s="51"/>
      <c r="BX1265" s="51"/>
      <c r="BY1265" s="51"/>
      <c r="BZ1265" s="51"/>
      <c r="CA1265" s="51"/>
      <c r="CB1265" s="51"/>
      <c r="CC1265" s="51"/>
      <c r="CD1265" s="51"/>
    </row>
    <row r="1266" spans="1:82" s="50" customFormat="1">
      <c r="A1266" s="45"/>
      <c r="B1266" s="49"/>
      <c r="C1266" s="84"/>
      <c r="D1266" s="76"/>
      <c r="F1266" s="48"/>
      <c r="G1266" s="47"/>
      <c r="H1266" s="55"/>
      <c r="I1266" s="55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  <c r="BC1266" s="51"/>
      <c r="BD1266" s="51"/>
      <c r="BE1266" s="51"/>
      <c r="BF1266" s="51"/>
      <c r="BG1266" s="51"/>
      <c r="BH1266" s="51"/>
      <c r="BI1266" s="51"/>
      <c r="BJ1266" s="51"/>
      <c r="BK1266" s="51"/>
      <c r="BL1266" s="51"/>
      <c r="BM1266" s="51"/>
      <c r="BN1266" s="51"/>
      <c r="BO1266" s="51"/>
      <c r="BP1266" s="51"/>
      <c r="BQ1266" s="51"/>
      <c r="BR1266" s="51"/>
      <c r="BS1266" s="51"/>
      <c r="BT1266" s="51"/>
      <c r="BU1266" s="51"/>
      <c r="BV1266" s="51"/>
      <c r="BW1266" s="51"/>
      <c r="BX1266" s="51"/>
      <c r="BY1266" s="51"/>
      <c r="BZ1266" s="51"/>
      <c r="CA1266" s="51"/>
      <c r="CB1266" s="51"/>
      <c r="CC1266" s="51"/>
      <c r="CD1266" s="51"/>
    </row>
    <row r="1267" spans="1:82" s="50" customFormat="1">
      <c r="A1267" s="45"/>
      <c r="B1267" s="49"/>
      <c r="C1267" s="84"/>
      <c r="D1267" s="76"/>
      <c r="F1267" s="48"/>
      <c r="G1267" s="47"/>
      <c r="H1267" s="55"/>
      <c r="I1267" s="55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  <c r="AT1267" s="51"/>
      <c r="AU1267" s="51"/>
      <c r="AV1267" s="51"/>
      <c r="AW1267" s="51"/>
      <c r="AX1267" s="51"/>
      <c r="AY1267" s="51"/>
      <c r="AZ1267" s="51"/>
      <c r="BA1267" s="51"/>
      <c r="BB1267" s="51"/>
      <c r="BC1267" s="51"/>
      <c r="BD1267" s="51"/>
      <c r="BE1267" s="51"/>
      <c r="BF1267" s="51"/>
      <c r="BG1267" s="51"/>
      <c r="BH1267" s="51"/>
      <c r="BI1267" s="51"/>
      <c r="BJ1267" s="51"/>
      <c r="BK1267" s="51"/>
      <c r="BL1267" s="51"/>
      <c r="BM1267" s="51"/>
      <c r="BN1267" s="51"/>
      <c r="BO1267" s="51"/>
      <c r="BP1267" s="51"/>
      <c r="BQ1267" s="51"/>
      <c r="BR1267" s="51"/>
      <c r="BS1267" s="51"/>
      <c r="BT1267" s="51"/>
      <c r="BU1267" s="51"/>
      <c r="BV1267" s="51"/>
      <c r="BW1267" s="51"/>
      <c r="BX1267" s="51"/>
      <c r="BY1267" s="51"/>
      <c r="BZ1267" s="51"/>
      <c r="CA1267" s="51"/>
      <c r="CB1267" s="51"/>
      <c r="CC1267" s="51"/>
      <c r="CD1267" s="51"/>
    </row>
    <row r="1268" spans="1:82" s="50" customFormat="1">
      <c r="A1268" s="45"/>
      <c r="B1268" s="49"/>
      <c r="C1268" s="84"/>
      <c r="D1268" s="76"/>
      <c r="F1268" s="48"/>
      <c r="G1268" s="47"/>
      <c r="H1268" s="55"/>
      <c r="I1268" s="55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  <c r="AT1268" s="51"/>
      <c r="AU1268" s="51"/>
      <c r="AV1268" s="51"/>
      <c r="AW1268" s="51"/>
      <c r="AX1268" s="51"/>
      <c r="AY1268" s="51"/>
      <c r="AZ1268" s="51"/>
      <c r="BA1268" s="51"/>
      <c r="BB1268" s="51"/>
      <c r="BC1268" s="51"/>
      <c r="BD1268" s="51"/>
      <c r="BE1268" s="51"/>
      <c r="BF1268" s="51"/>
      <c r="BG1268" s="51"/>
      <c r="BH1268" s="51"/>
      <c r="BI1268" s="51"/>
      <c r="BJ1268" s="51"/>
      <c r="BK1268" s="51"/>
      <c r="BL1268" s="51"/>
      <c r="BM1268" s="51"/>
      <c r="BN1268" s="51"/>
      <c r="BO1268" s="51"/>
      <c r="BP1268" s="51"/>
      <c r="BQ1268" s="51"/>
      <c r="BR1268" s="51"/>
      <c r="BS1268" s="51"/>
      <c r="BT1268" s="51"/>
      <c r="BU1268" s="51"/>
      <c r="BV1268" s="51"/>
      <c r="BW1268" s="51"/>
      <c r="BX1268" s="51"/>
      <c r="BY1268" s="51"/>
      <c r="BZ1268" s="51"/>
      <c r="CA1268" s="51"/>
      <c r="CB1268" s="51"/>
      <c r="CC1268" s="51"/>
      <c r="CD1268" s="51"/>
    </row>
    <row r="1269" spans="1:82" s="50" customFormat="1">
      <c r="A1269" s="45"/>
      <c r="B1269" s="49"/>
      <c r="C1269" s="84"/>
      <c r="D1269" s="76"/>
      <c r="F1269" s="48"/>
      <c r="G1269" s="47"/>
      <c r="H1269" s="55"/>
      <c r="I1269" s="55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1"/>
      <c r="AX1269" s="51"/>
      <c r="AY1269" s="51"/>
      <c r="AZ1269" s="51"/>
      <c r="BA1269" s="51"/>
      <c r="BB1269" s="51"/>
      <c r="BC1269" s="51"/>
      <c r="BD1269" s="51"/>
      <c r="BE1269" s="51"/>
      <c r="BF1269" s="51"/>
      <c r="BG1269" s="51"/>
      <c r="BH1269" s="51"/>
      <c r="BI1269" s="51"/>
      <c r="BJ1269" s="51"/>
      <c r="BK1269" s="51"/>
      <c r="BL1269" s="51"/>
      <c r="BM1269" s="51"/>
      <c r="BN1269" s="51"/>
      <c r="BO1269" s="51"/>
      <c r="BP1269" s="51"/>
      <c r="BQ1269" s="51"/>
      <c r="BR1269" s="51"/>
      <c r="BS1269" s="51"/>
      <c r="BT1269" s="51"/>
      <c r="BU1269" s="51"/>
      <c r="BV1269" s="51"/>
      <c r="BW1269" s="51"/>
      <c r="BX1269" s="51"/>
      <c r="BY1269" s="51"/>
      <c r="BZ1269" s="51"/>
      <c r="CA1269" s="51"/>
      <c r="CB1269" s="51"/>
      <c r="CC1269" s="51"/>
      <c r="CD1269" s="51"/>
    </row>
    <row r="1270" spans="1:82" s="50" customFormat="1">
      <c r="A1270" s="45"/>
      <c r="B1270" s="49"/>
      <c r="C1270" s="84"/>
      <c r="D1270" s="76"/>
      <c r="F1270" s="48"/>
      <c r="G1270" s="47"/>
      <c r="H1270" s="55"/>
      <c r="I1270" s="55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  <c r="AT1270" s="51"/>
      <c r="AU1270" s="51"/>
      <c r="AV1270" s="51"/>
      <c r="AW1270" s="51"/>
      <c r="AX1270" s="51"/>
      <c r="AY1270" s="51"/>
      <c r="AZ1270" s="51"/>
      <c r="BA1270" s="51"/>
      <c r="BB1270" s="51"/>
      <c r="BC1270" s="51"/>
      <c r="BD1270" s="51"/>
      <c r="BE1270" s="51"/>
      <c r="BF1270" s="51"/>
      <c r="BG1270" s="51"/>
      <c r="BH1270" s="51"/>
      <c r="BI1270" s="51"/>
      <c r="BJ1270" s="51"/>
      <c r="BK1270" s="51"/>
      <c r="BL1270" s="51"/>
      <c r="BM1270" s="51"/>
      <c r="BN1270" s="51"/>
      <c r="BO1270" s="51"/>
      <c r="BP1270" s="51"/>
      <c r="BQ1270" s="51"/>
      <c r="BR1270" s="51"/>
      <c r="BS1270" s="51"/>
      <c r="BT1270" s="51"/>
      <c r="BU1270" s="51"/>
      <c r="BV1270" s="51"/>
      <c r="BW1270" s="51"/>
      <c r="BX1270" s="51"/>
      <c r="BY1270" s="51"/>
      <c r="BZ1270" s="51"/>
      <c r="CA1270" s="51"/>
      <c r="CB1270" s="51"/>
      <c r="CC1270" s="51"/>
      <c r="CD1270" s="51"/>
    </row>
    <row r="1271" spans="1:82" s="50" customFormat="1">
      <c r="A1271" s="45"/>
      <c r="B1271" s="49"/>
      <c r="C1271" s="84"/>
      <c r="D1271" s="76"/>
      <c r="F1271" s="48"/>
      <c r="G1271" s="47"/>
      <c r="H1271" s="55"/>
      <c r="I1271" s="55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  <c r="AT1271" s="51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  <c r="BE1271" s="51"/>
      <c r="BF1271" s="51"/>
      <c r="BG1271" s="51"/>
      <c r="BH1271" s="51"/>
      <c r="BI1271" s="51"/>
      <c r="BJ1271" s="51"/>
      <c r="BK1271" s="51"/>
      <c r="BL1271" s="51"/>
      <c r="BM1271" s="51"/>
      <c r="BN1271" s="51"/>
      <c r="BO1271" s="51"/>
      <c r="BP1271" s="51"/>
      <c r="BQ1271" s="51"/>
      <c r="BR1271" s="51"/>
      <c r="BS1271" s="51"/>
      <c r="BT1271" s="51"/>
      <c r="BU1271" s="51"/>
      <c r="BV1271" s="51"/>
      <c r="BW1271" s="51"/>
      <c r="BX1271" s="51"/>
      <c r="BY1271" s="51"/>
      <c r="BZ1271" s="51"/>
      <c r="CA1271" s="51"/>
      <c r="CB1271" s="51"/>
      <c r="CC1271" s="51"/>
      <c r="CD1271" s="51"/>
    </row>
    <row r="1272" spans="1:82" s="50" customFormat="1">
      <c r="A1272" s="45"/>
      <c r="B1272" s="49"/>
      <c r="C1272" s="84"/>
      <c r="D1272" s="76"/>
      <c r="F1272" s="48"/>
      <c r="G1272" s="47"/>
      <c r="H1272" s="55"/>
      <c r="I1272" s="55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  <c r="AT1272" s="51"/>
      <c r="AU1272" s="51"/>
      <c r="AV1272" s="51"/>
      <c r="AW1272" s="51"/>
      <c r="AX1272" s="51"/>
      <c r="AY1272" s="51"/>
      <c r="AZ1272" s="51"/>
      <c r="BA1272" s="51"/>
      <c r="BB1272" s="51"/>
      <c r="BC1272" s="51"/>
      <c r="BD1272" s="51"/>
      <c r="BE1272" s="51"/>
      <c r="BF1272" s="51"/>
      <c r="BG1272" s="51"/>
      <c r="BH1272" s="51"/>
      <c r="BI1272" s="51"/>
      <c r="BJ1272" s="51"/>
      <c r="BK1272" s="51"/>
      <c r="BL1272" s="51"/>
      <c r="BM1272" s="51"/>
      <c r="BN1272" s="51"/>
      <c r="BO1272" s="51"/>
      <c r="BP1272" s="51"/>
      <c r="BQ1272" s="51"/>
      <c r="BR1272" s="51"/>
      <c r="BS1272" s="51"/>
      <c r="BT1272" s="51"/>
      <c r="BU1272" s="51"/>
      <c r="BV1272" s="51"/>
      <c r="BW1272" s="51"/>
      <c r="BX1272" s="51"/>
      <c r="BY1272" s="51"/>
      <c r="BZ1272" s="51"/>
      <c r="CA1272" s="51"/>
      <c r="CB1272" s="51"/>
      <c r="CC1272" s="51"/>
      <c r="CD1272" s="51"/>
    </row>
    <row r="1273" spans="1:82" s="50" customFormat="1">
      <c r="A1273" s="45"/>
      <c r="B1273" s="49"/>
      <c r="C1273" s="84"/>
      <c r="D1273" s="76"/>
      <c r="F1273" s="48"/>
      <c r="G1273" s="47"/>
      <c r="H1273" s="55"/>
      <c r="I1273" s="55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  <c r="AT1273" s="51"/>
      <c r="AU1273" s="51"/>
      <c r="AV1273" s="51"/>
      <c r="AW1273" s="51"/>
      <c r="AX1273" s="51"/>
      <c r="AY1273" s="51"/>
      <c r="AZ1273" s="51"/>
      <c r="BA1273" s="51"/>
      <c r="BB1273" s="51"/>
      <c r="BC1273" s="51"/>
      <c r="BD1273" s="51"/>
      <c r="BE1273" s="51"/>
      <c r="BF1273" s="51"/>
      <c r="BG1273" s="51"/>
      <c r="BH1273" s="51"/>
      <c r="BI1273" s="51"/>
      <c r="BJ1273" s="51"/>
      <c r="BK1273" s="51"/>
      <c r="BL1273" s="51"/>
      <c r="BM1273" s="51"/>
      <c r="BN1273" s="51"/>
      <c r="BO1273" s="51"/>
      <c r="BP1273" s="51"/>
      <c r="BQ1273" s="51"/>
      <c r="BR1273" s="51"/>
      <c r="BS1273" s="51"/>
      <c r="BT1273" s="51"/>
      <c r="BU1273" s="51"/>
      <c r="BV1273" s="51"/>
      <c r="BW1273" s="51"/>
      <c r="BX1273" s="51"/>
      <c r="BY1273" s="51"/>
      <c r="BZ1273" s="51"/>
      <c r="CA1273" s="51"/>
      <c r="CB1273" s="51"/>
      <c r="CC1273" s="51"/>
      <c r="CD1273" s="51"/>
    </row>
    <row r="1274" spans="1:82" s="50" customFormat="1">
      <c r="A1274" s="45"/>
      <c r="B1274" s="49"/>
      <c r="C1274" s="84"/>
      <c r="D1274" s="76"/>
      <c r="F1274" s="48"/>
      <c r="G1274" s="47"/>
      <c r="H1274" s="55"/>
      <c r="I1274" s="55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  <c r="AT1274" s="51"/>
      <c r="AU1274" s="51"/>
      <c r="AV1274" s="51"/>
      <c r="AW1274" s="51"/>
      <c r="AX1274" s="51"/>
      <c r="AY1274" s="51"/>
      <c r="AZ1274" s="51"/>
      <c r="BA1274" s="51"/>
      <c r="BB1274" s="51"/>
      <c r="BC1274" s="51"/>
      <c r="BD1274" s="51"/>
      <c r="BE1274" s="51"/>
      <c r="BF1274" s="51"/>
      <c r="BG1274" s="51"/>
      <c r="BH1274" s="51"/>
      <c r="BI1274" s="51"/>
      <c r="BJ1274" s="51"/>
      <c r="BK1274" s="51"/>
      <c r="BL1274" s="51"/>
      <c r="BM1274" s="51"/>
      <c r="BN1274" s="51"/>
      <c r="BO1274" s="51"/>
      <c r="BP1274" s="51"/>
      <c r="BQ1274" s="51"/>
      <c r="BR1274" s="51"/>
      <c r="BS1274" s="51"/>
      <c r="BT1274" s="51"/>
      <c r="BU1274" s="51"/>
      <c r="BV1274" s="51"/>
      <c r="BW1274" s="51"/>
      <c r="BX1274" s="51"/>
      <c r="BY1274" s="51"/>
      <c r="BZ1274" s="51"/>
      <c r="CA1274" s="51"/>
      <c r="CB1274" s="51"/>
      <c r="CC1274" s="51"/>
      <c r="CD1274" s="51"/>
    </row>
    <row r="1275" spans="1:82" s="50" customFormat="1">
      <c r="A1275" s="45"/>
      <c r="B1275" s="49"/>
      <c r="C1275" s="84"/>
      <c r="D1275" s="76"/>
      <c r="F1275" s="48"/>
      <c r="G1275" s="47"/>
      <c r="H1275" s="55"/>
      <c r="I1275" s="55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  <c r="AT1275" s="51"/>
      <c r="AU1275" s="51"/>
      <c r="AV1275" s="51"/>
      <c r="AW1275" s="51"/>
      <c r="AX1275" s="51"/>
      <c r="AY1275" s="51"/>
      <c r="AZ1275" s="51"/>
      <c r="BA1275" s="51"/>
      <c r="BB1275" s="51"/>
      <c r="BC1275" s="51"/>
      <c r="BD1275" s="51"/>
      <c r="BE1275" s="51"/>
      <c r="BF1275" s="51"/>
      <c r="BG1275" s="51"/>
      <c r="BH1275" s="51"/>
      <c r="BI1275" s="51"/>
      <c r="BJ1275" s="51"/>
      <c r="BK1275" s="51"/>
      <c r="BL1275" s="51"/>
      <c r="BM1275" s="51"/>
      <c r="BN1275" s="51"/>
      <c r="BO1275" s="51"/>
      <c r="BP1275" s="51"/>
      <c r="BQ1275" s="51"/>
      <c r="BR1275" s="51"/>
      <c r="BS1275" s="51"/>
      <c r="BT1275" s="51"/>
      <c r="BU1275" s="51"/>
      <c r="BV1275" s="51"/>
      <c r="BW1275" s="51"/>
      <c r="BX1275" s="51"/>
      <c r="BY1275" s="51"/>
      <c r="BZ1275" s="51"/>
      <c r="CA1275" s="51"/>
      <c r="CB1275" s="51"/>
      <c r="CC1275" s="51"/>
      <c r="CD1275" s="51"/>
    </row>
    <row r="1276" spans="1:82" s="50" customFormat="1">
      <c r="A1276" s="45"/>
      <c r="B1276" s="49"/>
      <c r="C1276" s="84"/>
      <c r="D1276" s="76"/>
      <c r="F1276" s="48"/>
      <c r="G1276" s="47"/>
      <c r="H1276" s="55"/>
      <c r="I1276" s="55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  <c r="AT1276" s="51"/>
      <c r="AU1276" s="51"/>
      <c r="AV1276" s="51"/>
      <c r="AW1276" s="51"/>
      <c r="AX1276" s="51"/>
      <c r="AY1276" s="51"/>
      <c r="AZ1276" s="51"/>
      <c r="BA1276" s="51"/>
      <c r="BB1276" s="51"/>
      <c r="BC1276" s="51"/>
      <c r="BD1276" s="51"/>
      <c r="BE1276" s="51"/>
      <c r="BF1276" s="51"/>
      <c r="BG1276" s="51"/>
      <c r="BH1276" s="51"/>
      <c r="BI1276" s="51"/>
      <c r="BJ1276" s="51"/>
      <c r="BK1276" s="51"/>
      <c r="BL1276" s="51"/>
      <c r="BM1276" s="51"/>
      <c r="BN1276" s="51"/>
      <c r="BO1276" s="51"/>
      <c r="BP1276" s="51"/>
      <c r="BQ1276" s="51"/>
      <c r="BR1276" s="51"/>
      <c r="BS1276" s="51"/>
      <c r="BT1276" s="51"/>
      <c r="BU1276" s="51"/>
      <c r="BV1276" s="51"/>
      <c r="BW1276" s="51"/>
      <c r="BX1276" s="51"/>
      <c r="BY1276" s="51"/>
      <c r="BZ1276" s="51"/>
      <c r="CA1276" s="51"/>
      <c r="CB1276" s="51"/>
      <c r="CC1276" s="51"/>
      <c r="CD1276" s="51"/>
    </row>
    <row r="1277" spans="1:82" s="50" customFormat="1">
      <c r="A1277" s="45"/>
      <c r="B1277" s="49"/>
      <c r="C1277" s="84"/>
      <c r="D1277" s="76"/>
      <c r="F1277" s="48"/>
      <c r="G1277" s="47"/>
      <c r="H1277" s="55"/>
      <c r="I1277" s="55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  <c r="AT1277" s="51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  <c r="BE1277" s="51"/>
      <c r="BF1277" s="51"/>
      <c r="BG1277" s="51"/>
      <c r="BH1277" s="51"/>
      <c r="BI1277" s="51"/>
      <c r="BJ1277" s="51"/>
      <c r="BK1277" s="51"/>
      <c r="BL1277" s="51"/>
      <c r="BM1277" s="51"/>
      <c r="BN1277" s="51"/>
      <c r="BO1277" s="51"/>
      <c r="BP1277" s="51"/>
      <c r="BQ1277" s="51"/>
      <c r="BR1277" s="51"/>
      <c r="BS1277" s="51"/>
      <c r="BT1277" s="51"/>
      <c r="BU1277" s="51"/>
      <c r="BV1277" s="51"/>
      <c r="BW1277" s="51"/>
      <c r="BX1277" s="51"/>
      <c r="BY1277" s="51"/>
      <c r="BZ1277" s="51"/>
      <c r="CA1277" s="51"/>
      <c r="CB1277" s="51"/>
      <c r="CC1277" s="51"/>
      <c r="CD1277" s="51"/>
    </row>
    <row r="1278" spans="1:82" s="50" customFormat="1">
      <c r="A1278" s="45"/>
      <c r="B1278" s="49"/>
      <c r="C1278" s="84"/>
      <c r="D1278" s="76"/>
      <c r="F1278" s="48"/>
      <c r="G1278" s="47"/>
      <c r="H1278" s="55"/>
      <c r="I1278" s="55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  <c r="AT1278" s="51"/>
      <c r="AU1278" s="51"/>
      <c r="AV1278" s="51"/>
      <c r="AW1278" s="51"/>
      <c r="AX1278" s="51"/>
      <c r="AY1278" s="51"/>
      <c r="AZ1278" s="51"/>
      <c r="BA1278" s="51"/>
      <c r="BB1278" s="51"/>
      <c r="BC1278" s="51"/>
      <c r="BD1278" s="51"/>
      <c r="BE1278" s="51"/>
      <c r="BF1278" s="51"/>
      <c r="BG1278" s="51"/>
      <c r="BH1278" s="51"/>
      <c r="BI1278" s="51"/>
      <c r="BJ1278" s="51"/>
      <c r="BK1278" s="51"/>
      <c r="BL1278" s="51"/>
      <c r="BM1278" s="51"/>
      <c r="BN1278" s="51"/>
      <c r="BO1278" s="51"/>
      <c r="BP1278" s="51"/>
      <c r="BQ1278" s="51"/>
      <c r="BR1278" s="51"/>
      <c r="BS1278" s="51"/>
      <c r="BT1278" s="51"/>
      <c r="BU1278" s="51"/>
      <c r="BV1278" s="51"/>
      <c r="BW1278" s="51"/>
      <c r="BX1278" s="51"/>
      <c r="BY1278" s="51"/>
      <c r="BZ1278" s="51"/>
      <c r="CA1278" s="51"/>
      <c r="CB1278" s="51"/>
      <c r="CC1278" s="51"/>
      <c r="CD1278" s="51"/>
    </row>
    <row r="1279" spans="1:82" s="50" customFormat="1">
      <c r="A1279" s="45"/>
      <c r="B1279" s="49"/>
      <c r="C1279" s="84"/>
      <c r="D1279" s="76"/>
      <c r="F1279" s="48"/>
      <c r="G1279" s="47"/>
      <c r="H1279" s="55"/>
      <c r="I1279" s="55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  <c r="AT1279" s="51"/>
      <c r="AU1279" s="51"/>
      <c r="AV1279" s="51"/>
      <c r="AW1279" s="51"/>
      <c r="AX1279" s="51"/>
      <c r="AY1279" s="51"/>
      <c r="AZ1279" s="51"/>
      <c r="BA1279" s="51"/>
      <c r="BB1279" s="51"/>
      <c r="BC1279" s="51"/>
      <c r="BD1279" s="51"/>
      <c r="BE1279" s="51"/>
      <c r="BF1279" s="51"/>
      <c r="BG1279" s="51"/>
      <c r="BH1279" s="51"/>
      <c r="BI1279" s="51"/>
      <c r="BJ1279" s="51"/>
      <c r="BK1279" s="51"/>
      <c r="BL1279" s="51"/>
      <c r="BM1279" s="51"/>
      <c r="BN1279" s="51"/>
      <c r="BO1279" s="51"/>
      <c r="BP1279" s="51"/>
      <c r="BQ1279" s="51"/>
      <c r="BR1279" s="51"/>
      <c r="BS1279" s="51"/>
      <c r="BT1279" s="51"/>
      <c r="BU1279" s="51"/>
      <c r="BV1279" s="51"/>
      <c r="BW1279" s="51"/>
      <c r="BX1279" s="51"/>
      <c r="BY1279" s="51"/>
      <c r="BZ1279" s="51"/>
      <c r="CA1279" s="51"/>
      <c r="CB1279" s="51"/>
      <c r="CC1279" s="51"/>
      <c r="CD1279" s="51"/>
    </row>
    <row r="1280" spans="1:82" s="50" customFormat="1">
      <c r="A1280" s="45"/>
      <c r="B1280" s="49"/>
      <c r="C1280" s="84"/>
      <c r="D1280" s="76"/>
      <c r="F1280" s="48"/>
      <c r="G1280" s="47"/>
      <c r="H1280" s="55"/>
      <c r="I1280" s="55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  <c r="AT1280" s="51"/>
      <c r="AU1280" s="51"/>
      <c r="AV1280" s="51"/>
      <c r="AW1280" s="51"/>
      <c r="AX1280" s="51"/>
      <c r="AY1280" s="51"/>
      <c r="AZ1280" s="51"/>
      <c r="BA1280" s="51"/>
      <c r="BB1280" s="51"/>
      <c r="BC1280" s="51"/>
      <c r="BD1280" s="51"/>
      <c r="BE1280" s="51"/>
      <c r="BF1280" s="51"/>
      <c r="BG1280" s="51"/>
      <c r="BH1280" s="51"/>
      <c r="BI1280" s="51"/>
      <c r="BJ1280" s="51"/>
      <c r="BK1280" s="51"/>
      <c r="BL1280" s="51"/>
      <c r="BM1280" s="51"/>
      <c r="BN1280" s="51"/>
      <c r="BO1280" s="51"/>
      <c r="BP1280" s="51"/>
      <c r="BQ1280" s="51"/>
      <c r="BR1280" s="51"/>
      <c r="BS1280" s="51"/>
      <c r="BT1280" s="51"/>
      <c r="BU1280" s="51"/>
      <c r="BV1280" s="51"/>
      <c r="BW1280" s="51"/>
      <c r="BX1280" s="51"/>
      <c r="BY1280" s="51"/>
      <c r="BZ1280" s="51"/>
      <c r="CA1280" s="51"/>
      <c r="CB1280" s="51"/>
      <c r="CC1280" s="51"/>
      <c r="CD1280" s="51"/>
    </row>
    <row r="1281" spans="1:82" s="50" customFormat="1">
      <c r="A1281" s="45"/>
      <c r="B1281" s="49"/>
      <c r="C1281" s="84"/>
      <c r="D1281" s="76"/>
      <c r="F1281" s="48"/>
      <c r="G1281" s="47"/>
      <c r="H1281" s="55"/>
      <c r="I1281" s="55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  <c r="AT1281" s="51"/>
      <c r="AU1281" s="51"/>
      <c r="AV1281" s="51"/>
      <c r="AW1281" s="51"/>
      <c r="AX1281" s="51"/>
      <c r="AY1281" s="51"/>
      <c r="AZ1281" s="51"/>
      <c r="BA1281" s="51"/>
      <c r="BB1281" s="51"/>
      <c r="BC1281" s="51"/>
      <c r="BD1281" s="51"/>
      <c r="BE1281" s="51"/>
      <c r="BF1281" s="51"/>
      <c r="BG1281" s="51"/>
      <c r="BH1281" s="51"/>
      <c r="BI1281" s="51"/>
      <c r="BJ1281" s="51"/>
      <c r="BK1281" s="51"/>
      <c r="BL1281" s="51"/>
      <c r="BM1281" s="51"/>
      <c r="BN1281" s="51"/>
      <c r="BO1281" s="51"/>
      <c r="BP1281" s="51"/>
      <c r="BQ1281" s="51"/>
      <c r="BR1281" s="51"/>
      <c r="BS1281" s="51"/>
      <c r="BT1281" s="51"/>
      <c r="BU1281" s="51"/>
      <c r="BV1281" s="51"/>
      <c r="BW1281" s="51"/>
      <c r="BX1281" s="51"/>
      <c r="BY1281" s="51"/>
      <c r="BZ1281" s="51"/>
      <c r="CA1281" s="51"/>
      <c r="CB1281" s="51"/>
      <c r="CC1281" s="51"/>
      <c r="CD1281" s="51"/>
    </row>
    <row r="1282" spans="1:82" s="50" customFormat="1">
      <c r="A1282" s="45"/>
      <c r="B1282" s="49"/>
      <c r="C1282" s="84"/>
      <c r="D1282" s="76"/>
      <c r="F1282" s="48"/>
      <c r="G1282" s="47"/>
      <c r="H1282" s="55"/>
      <c r="I1282" s="55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1"/>
      <c r="AX1282" s="51"/>
      <c r="AY1282" s="51"/>
      <c r="AZ1282" s="51"/>
      <c r="BA1282" s="51"/>
      <c r="BB1282" s="51"/>
      <c r="BC1282" s="51"/>
      <c r="BD1282" s="51"/>
      <c r="BE1282" s="51"/>
      <c r="BF1282" s="51"/>
      <c r="BG1282" s="51"/>
      <c r="BH1282" s="51"/>
      <c r="BI1282" s="51"/>
      <c r="BJ1282" s="51"/>
      <c r="BK1282" s="51"/>
      <c r="BL1282" s="51"/>
      <c r="BM1282" s="51"/>
      <c r="BN1282" s="51"/>
      <c r="BO1282" s="51"/>
      <c r="BP1282" s="51"/>
      <c r="BQ1282" s="51"/>
      <c r="BR1282" s="51"/>
      <c r="BS1282" s="51"/>
      <c r="BT1282" s="51"/>
      <c r="BU1282" s="51"/>
      <c r="BV1282" s="51"/>
      <c r="BW1282" s="51"/>
      <c r="BX1282" s="51"/>
      <c r="BY1282" s="51"/>
      <c r="BZ1282" s="51"/>
      <c r="CA1282" s="51"/>
      <c r="CB1282" s="51"/>
      <c r="CC1282" s="51"/>
      <c r="CD1282" s="51"/>
    </row>
    <row r="1283" spans="1:82" s="50" customFormat="1">
      <c r="A1283" s="45"/>
      <c r="B1283" s="49"/>
      <c r="C1283" s="84"/>
      <c r="D1283" s="76"/>
      <c r="F1283" s="48"/>
      <c r="G1283" s="47"/>
      <c r="H1283" s="55"/>
      <c r="I1283" s="55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  <c r="AT1283" s="51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  <c r="BE1283" s="51"/>
      <c r="BF1283" s="51"/>
      <c r="BG1283" s="51"/>
      <c r="BH1283" s="51"/>
      <c r="BI1283" s="51"/>
      <c r="BJ1283" s="51"/>
      <c r="BK1283" s="51"/>
      <c r="BL1283" s="51"/>
      <c r="BM1283" s="51"/>
      <c r="BN1283" s="51"/>
      <c r="BO1283" s="51"/>
      <c r="BP1283" s="51"/>
      <c r="BQ1283" s="51"/>
      <c r="BR1283" s="51"/>
      <c r="BS1283" s="51"/>
      <c r="BT1283" s="51"/>
      <c r="BU1283" s="51"/>
      <c r="BV1283" s="51"/>
      <c r="BW1283" s="51"/>
      <c r="BX1283" s="51"/>
      <c r="BY1283" s="51"/>
      <c r="BZ1283" s="51"/>
      <c r="CA1283" s="51"/>
      <c r="CB1283" s="51"/>
      <c r="CC1283" s="51"/>
      <c r="CD1283" s="51"/>
    </row>
    <row r="1284" spans="1:82" s="50" customFormat="1">
      <c r="A1284" s="45"/>
      <c r="B1284" s="49"/>
      <c r="C1284" s="84"/>
      <c r="D1284" s="76"/>
      <c r="F1284" s="48"/>
      <c r="G1284" s="47"/>
      <c r="H1284" s="55"/>
      <c r="I1284" s="55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  <c r="AT1284" s="51"/>
      <c r="AU1284" s="51"/>
      <c r="AV1284" s="51"/>
      <c r="AW1284" s="51"/>
      <c r="AX1284" s="51"/>
      <c r="AY1284" s="51"/>
      <c r="AZ1284" s="51"/>
      <c r="BA1284" s="51"/>
      <c r="BB1284" s="51"/>
      <c r="BC1284" s="51"/>
      <c r="BD1284" s="51"/>
      <c r="BE1284" s="51"/>
      <c r="BF1284" s="51"/>
      <c r="BG1284" s="51"/>
      <c r="BH1284" s="51"/>
      <c r="BI1284" s="51"/>
      <c r="BJ1284" s="51"/>
      <c r="BK1284" s="51"/>
      <c r="BL1284" s="51"/>
      <c r="BM1284" s="51"/>
      <c r="BN1284" s="51"/>
      <c r="BO1284" s="51"/>
      <c r="BP1284" s="51"/>
      <c r="BQ1284" s="51"/>
      <c r="BR1284" s="51"/>
      <c r="BS1284" s="51"/>
      <c r="BT1284" s="51"/>
      <c r="BU1284" s="51"/>
      <c r="BV1284" s="51"/>
      <c r="BW1284" s="51"/>
      <c r="BX1284" s="51"/>
      <c r="BY1284" s="51"/>
      <c r="BZ1284" s="51"/>
      <c r="CA1284" s="51"/>
      <c r="CB1284" s="51"/>
      <c r="CC1284" s="51"/>
      <c r="CD1284" s="51"/>
    </row>
    <row r="1285" spans="1:82" s="50" customFormat="1">
      <c r="A1285" s="45"/>
      <c r="B1285" s="49"/>
      <c r="C1285" s="84"/>
      <c r="D1285" s="76"/>
      <c r="F1285" s="48"/>
      <c r="G1285" s="47"/>
      <c r="H1285" s="55"/>
      <c r="I1285" s="55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  <c r="AL1285" s="51"/>
      <c r="AM1285" s="51"/>
      <c r="AN1285" s="51"/>
      <c r="AO1285" s="51"/>
      <c r="AP1285" s="51"/>
      <c r="AQ1285" s="51"/>
      <c r="AR1285" s="51"/>
      <c r="AS1285" s="51"/>
      <c r="AT1285" s="51"/>
      <c r="AU1285" s="51"/>
      <c r="AV1285" s="51"/>
      <c r="AW1285" s="51"/>
      <c r="AX1285" s="51"/>
      <c r="AY1285" s="51"/>
      <c r="AZ1285" s="51"/>
      <c r="BA1285" s="51"/>
      <c r="BB1285" s="51"/>
      <c r="BC1285" s="51"/>
      <c r="BD1285" s="51"/>
      <c r="BE1285" s="51"/>
      <c r="BF1285" s="51"/>
      <c r="BG1285" s="51"/>
      <c r="BH1285" s="51"/>
      <c r="BI1285" s="51"/>
      <c r="BJ1285" s="51"/>
      <c r="BK1285" s="51"/>
      <c r="BL1285" s="51"/>
      <c r="BM1285" s="51"/>
      <c r="BN1285" s="51"/>
      <c r="BO1285" s="51"/>
      <c r="BP1285" s="51"/>
      <c r="BQ1285" s="51"/>
      <c r="BR1285" s="51"/>
      <c r="BS1285" s="51"/>
      <c r="BT1285" s="51"/>
      <c r="BU1285" s="51"/>
      <c r="BV1285" s="51"/>
      <c r="BW1285" s="51"/>
      <c r="BX1285" s="51"/>
      <c r="BY1285" s="51"/>
      <c r="BZ1285" s="51"/>
      <c r="CA1285" s="51"/>
      <c r="CB1285" s="51"/>
      <c r="CC1285" s="51"/>
      <c r="CD1285" s="51"/>
    </row>
    <row r="1286" spans="1:82" s="50" customFormat="1">
      <c r="A1286" s="45"/>
      <c r="B1286" s="49"/>
      <c r="C1286" s="84"/>
      <c r="D1286" s="76"/>
      <c r="F1286" s="48"/>
      <c r="G1286" s="47"/>
      <c r="H1286" s="55"/>
      <c r="I1286" s="55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  <c r="AT1286" s="51"/>
      <c r="AU1286" s="51"/>
      <c r="AV1286" s="51"/>
      <c r="AW1286" s="51"/>
      <c r="AX1286" s="51"/>
      <c r="AY1286" s="51"/>
      <c r="AZ1286" s="51"/>
      <c r="BA1286" s="51"/>
      <c r="BB1286" s="51"/>
      <c r="BC1286" s="51"/>
      <c r="BD1286" s="51"/>
      <c r="BE1286" s="51"/>
      <c r="BF1286" s="51"/>
      <c r="BG1286" s="51"/>
      <c r="BH1286" s="51"/>
      <c r="BI1286" s="51"/>
      <c r="BJ1286" s="51"/>
      <c r="BK1286" s="51"/>
      <c r="BL1286" s="51"/>
      <c r="BM1286" s="51"/>
      <c r="BN1286" s="51"/>
      <c r="BO1286" s="51"/>
      <c r="BP1286" s="51"/>
      <c r="BQ1286" s="51"/>
      <c r="BR1286" s="51"/>
      <c r="BS1286" s="51"/>
      <c r="BT1286" s="51"/>
      <c r="BU1286" s="51"/>
      <c r="BV1286" s="51"/>
      <c r="BW1286" s="51"/>
      <c r="BX1286" s="51"/>
      <c r="BY1286" s="51"/>
      <c r="BZ1286" s="51"/>
      <c r="CA1286" s="51"/>
      <c r="CB1286" s="51"/>
      <c r="CC1286" s="51"/>
      <c r="CD1286" s="51"/>
    </row>
    <row r="1287" spans="1:82" s="50" customFormat="1">
      <c r="A1287" s="45"/>
      <c r="B1287" s="49"/>
      <c r="C1287" s="84"/>
      <c r="D1287" s="76"/>
      <c r="F1287" s="48"/>
      <c r="G1287" s="47"/>
      <c r="H1287" s="55"/>
      <c r="I1287" s="55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  <c r="AL1287" s="51"/>
      <c r="AM1287" s="51"/>
      <c r="AN1287" s="51"/>
      <c r="AO1287" s="51"/>
      <c r="AP1287" s="51"/>
      <c r="AQ1287" s="51"/>
      <c r="AR1287" s="51"/>
      <c r="AS1287" s="51"/>
      <c r="AT1287" s="51"/>
      <c r="AU1287" s="51"/>
      <c r="AV1287" s="51"/>
      <c r="AW1287" s="51"/>
      <c r="AX1287" s="51"/>
      <c r="AY1287" s="51"/>
      <c r="AZ1287" s="51"/>
      <c r="BA1287" s="51"/>
      <c r="BB1287" s="51"/>
      <c r="BC1287" s="51"/>
      <c r="BD1287" s="51"/>
      <c r="BE1287" s="51"/>
      <c r="BF1287" s="51"/>
      <c r="BG1287" s="51"/>
      <c r="BH1287" s="51"/>
      <c r="BI1287" s="51"/>
      <c r="BJ1287" s="51"/>
      <c r="BK1287" s="51"/>
      <c r="BL1287" s="51"/>
      <c r="BM1287" s="51"/>
      <c r="BN1287" s="51"/>
      <c r="BO1287" s="51"/>
      <c r="BP1287" s="51"/>
      <c r="BQ1287" s="51"/>
      <c r="BR1287" s="51"/>
      <c r="BS1287" s="51"/>
      <c r="BT1287" s="51"/>
      <c r="BU1287" s="51"/>
      <c r="BV1287" s="51"/>
      <c r="BW1287" s="51"/>
      <c r="BX1287" s="51"/>
      <c r="BY1287" s="51"/>
      <c r="BZ1287" s="51"/>
      <c r="CA1287" s="51"/>
      <c r="CB1287" s="51"/>
      <c r="CC1287" s="51"/>
      <c r="CD1287" s="51"/>
    </row>
    <row r="1288" spans="1:82" s="50" customFormat="1">
      <c r="A1288" s="45"/>
      <c r="B1288" s="49"/>
      <c r="C1288" s="84"/>
      <c r="D1288" s="76"/>
      <c r="F1288" s="48"/>
      <c r="G1288" s="47"/>
      <c r="H1288" s="55"/>
      <c r="I1288" s="55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  <c r="AL1288" s="51"/>
      <c r="AM1288" s="51"/>
      <c r="AN1288" s="51"/>
      <c r="AO1288" s="51"/>
      <c r="AP1288" s="51"/>
      <c r="AQ1288" s="51"/>
      <c r="AR1288" s="51"/>
      <c r="AS1288" s="51"/>
      <c r="AT1288" s="51"/>
      <c r="AU1288" s="51"/>
      <c r="AV1288" s="51"/>
      <c r="AW1288" s="51"/>
      <c r="AX1288" s="51"/>
      <c r="AY1288" s="51"/>
      <c r="AZ1288" s="51"/>
      <c r="BA1288" s="51"/>
      <c r="BB1288" s="51"/>
      <c r="BC1288" s="51"/>
      <c r="BD1288" s="51"/>
      <c r="BE1288" s="51"/>
      <c r="BF1288" s="51"/>
      <c r="BG1288" s="51"/>
      <c r="BH1288" s="51"/>
      <c r="BI1288" s="51"/>
      <c r="BJ1288" s="51"/>
      <c r="BK1288" s="51"/>
      <c r="BL1288" s="51"/>
      <c r="BM1288" s="51"/>
      <c r="BN1288" s="51"/>
      <c r="BO1288" s="51"/>
      <c r="BP1288" s="51"/>
      <c r="BQ1288" s="51"/>
      <c r="BR1288" s="51"/>
      <c r="BS1288" s="51"/>
      <c r="BT1288" s="51"/>
      <c r="BU1288" s="51"/>
      <c r="BV1288" s="51"/>
      <c r="BW1288" s="51"/>
      <c r="BX1288" s="51"/>
      <c r="BY1288" s="51"/>
      <c r="BZ1288" s="51"/>
      <c r="CA1288" s="51"/>
      <c r="CB1288" s="51"/>
      <c r="CC1288" s="51"/>
      <c r="CD1288" s="51"/>
    </row>
    <row r="1289" spans="1:82" s="50" customFormat="1">
      <c r="A1289" s="45"/>
      <c r="B1289" s="49"/>
      <c r="C1289" s="84"/>
      <c r="D1289" s="76"/>
      <c r="F1289" s="48"/>
      <c r="G1289" s="47"/>
      <c r="H1289" s="55"/>
      <c r="I1289" s="55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  <c r="AL1289" s="51"/>
      <c r="AM1289" s="51"/>
      <c r="AN1289" s="51"/>
      <c r="AO1289" s="51"/>
      <c r="AP1289" s="51"/>
      <c r="AQ1289" s="51"/>
      <c r="AR1289" s="51"/>
      <c r="AS1289" s="51"/>
      <c r="AT1289" s="51"/>
      <c r="AU1289" s="51"/>
      <c r="AV1289" s="51"/>
      <c r="AW1289" s="51"/>
      <c r="AX1289" s="51"/>
      <c r="AY1289" s="51"/>
      <c r="AZ1289" s="51"/>
      <c r="BA1289" s="51"/>
      <c r="BB1289" s="51"/>
      <c r="BC1289" s="51"/>
      <c r="BD1289" s="51"/>
      <c r="BE1289" s="51"/>
      <c r="BF1289" s="51"/>
      <c r="BG1289" s="51"/>
      <c r="BH1289" s="51"/>
      <c r="BI1289" s="51"/>
      <c r="BJ1289" s="51"/>
      <c r="BK1289" s="51"/>
      <c r="BL1289" s="51"/>
      <c r="BM1289" s="51"/>
      <c r="BN1289" s="51"/>
      <c r="BO1289" s="51"/>
      <c r="BP1289" s="51"/>
      <c r="BQ1289" s="51"/>
      <c r="BR1289" s="51"/>
      <c r="BS1289" s="51"/>
      <c r="BT1289" s="51"/>
      <c r="BU1289" s="51"/>
      <c r="BV1289" s="51"/>
      <c r="BW1289" s="51"/>
      <c r="BX1289" s="51"/>
      <c r="BY1289" s="51"/>
      <c r="BZ1289" s="51"/>
      <c r="CA1289" s="51"/>
      <c r="CB1289" s="51"/>
      <c r="CC1289" s="51"/>
      <c r="CD1289" s="51"/>
    </row>
    <row r="1290" spans="1:82" s="50" customFormat="1">
      <c r="A1290" s="45"/>
      <c r="B1290" s="49"/>
      <c r="C1290" s="84"/>
      <c r="D1290" s="76"/>
      <c r="F1290" s="48"/>
      <c r="G1290" s="47"/>
      <c r="H1290" s="55"/>
      <c r="I1290" s="55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  <c r="AL1290" s="51"/>
      <c r="AM1290" s="51"/>
      <c r="AN1290" s="51"/>
      <c r="AO1290" s="51"/>
      <c r="AP1290" s="51"/>
      <c r="AQ1290" s="51"/>
      <c r="AR1290" s="51"/>
      <c r="AS1290" s="51"/>
      <c r="AT1290" s="51"/>
      <c r="AU1290" s="51"/>
      <c r="AV1290" s="51"/>
      <c r="AW1290" s="51"/>
      <c r="AX1290" s="51"/>
      <c r="AY1290" s="51"/>
      <c r="AZ1290" s="51"/>
      <c r="BA1290" s="51"/>
      <c r="BB1290" s="51"/>
      <c r="BC1290" s="51"/>
      <c r="BD1290" s="51"/>
      <c r="BE1290" s="51"/>
      <c r="BF1290" s="51"/>
      <c r="BG1290" s="51"/>
      <c r="BH1290" s="51"/>
      <c r="BI1290" s="51"/>
      <c r="BJ1290" s="51"/>
      <c r="BK1290" s="51"/>
      <c r="BL1290" s="51"/>
      <c r="BM1290" s="51"/>
      <c r="BN1290" s="51"/>
      <c r="BO1290" s="51"/>
      <c r="BP1290" s="51"/>
      <c r="BQ1290" s="51"/>
      <c r="BR1290" s="51"/>
      <c r="BS1290" s="51"/>
      <c r="BT1290" s="51"/>
      <c r="BU1290" s="51"/>
      <c r="BV1290" s="51"/>
      <c r="BW1290" s="51"/>
      <c r="BX1290" s="51"/>
      <c r="BY1290" s="51"/>
      <c r="BZ1290" s="51"/>
      <c r="CA1290" s="51"/>
      <c r="CB1290" s="51"/>
      <c r="CC1290" s="51"/>
      <c r="CD1290" s="51"/>
    </row>
    <row r="1291" spans="1:82" s="50" customFormat="1">
      <c r="A1291" s="45"/>
      <c r="B1291" s="49"/>
      <c r="C1291" s="84"/>
      <c r="D1291" s="76"/>
      <c r="F1291" s="48"/>
      <c r="G1291" s="47"/>
      <c r="H1291" s="55"/>
      <c r="I1291" s="55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  <c r="AL1291" s="51"/>
      <c r="AM1291" s="51"/>
      <c r="AN1291" s="51"/>
      <c r="AO1291" s="51"/>
      <c r="AP1291" s="51"/>
      <c r="AQ1291" s="51"/>
      <c r="AR1291" s="51"/>
      <c r="AS1291" s="51"/>
      <c r="AT1291" s="51"/>
      <c r="AU1291" s="51"/>
      <c r="AV1291" s="51"/>
      <c r="AW1291" s="51"/>
      <c r="AX1291" s="51"/>
      <c r="AY1291" s="51"/>
      <c r="AZ1291" s="51"/>
      <c r="BA1291" s="51"/>
      <c r="BB1291" s="51"/>
      <c r="BC1291" s="51"/>
      <c r="BD1291" s="51"/>
      <c r="BE1291" s="51"/>
      <c r="BF1291" s="51"/>
      <c r="BG1291" s="51"/>
      <c r="BH1291" s="51"/>
      <c r="BI1291" s="51"/>
      <c r="BJ1291" s="51"/>
      <c r="BK1291" s="51"/>
      <c r="BL1291" s="51"/>
      <c r="BM1291" s="51"/>
      <c r="BN1291" s="51"/>
      <c r="BO1291" s="51"/>
      <c r="BP1291" s="51"/>
      <c r="BQ1291" s="51"/>
      <c r="BR1291" s="51"/>
      <c r="BS1291" s="51"/>
      <c r="BT1291" s="51"/>
      <c r="BU1291" s="51"/>
      <c r="BV1291" s="51"/>
      <c r="BW1291" s="51"/>
      <c r="BX1291" s="51"/>
      <c r="BY1291" s="51"/>
      <c r="BZ1291" s="51"/>
      <c r="CA1291" s="51"/>
      <c r="CB1291" s="51"/>
      <c r="CC1291" s="51"/>
      <c r="CD1291" s="51"/>
    </row>
    <row r="1292" spans="1:82" s="50" customFormat="1">
      <c r="A1292" s="45"/>
      <c r="B1292" s="49"/>
      <c r="C1292" s="84"/>
      <c r="D1292" s="76"/>
      <c r="F1292" s="48"/>
      <c r="G1292" s="47"/>
      <c r="H1292" s="55"/>
      <c r="I1292" s="55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  <c r="AL1292" s="51"/>
      <c r="AM1292" s="51"/>
      <c r="AN1292" s="51"/>
      <c r="AO1292" s="51"/>
      <c r="AP1292" s="51"/>
      <c r="AQ1292" s="51"/>
      <c r="AR1292" s="51"/>
      <c r="AS1292" s="51"/>
      <c r="AT1292" s="51"/>
      <c r="AU1292" s="51"/>
      <c r="AV1292" s="51"/>
      <c r="AW1292" s="51"/>
      <c r="AX1292" s="51"/>
      <c r="AY1292" s="51"/>
      <c r="AZ1292" s="51"/>
      <c r="BA1292" s="51"/>
      <c r="BB1292" s="51"/>
      <c r="BC1292" s="51"/>
      <c r="BD1292" s="51"/>
      <c r="BE1292" s="51"/>
      <c r="BF1292" s="51"/>
      <c r="BG1292" s="51"/>
      <c r="BH1292" s="51"/>
      <c r="BI1292" s="51"/>
      <c r="BJ1292" s="51"/>
      <c r="BK1292" s="51"/>
      <c r="BL1292" s="51"/>
      <c r="BM1292" s="51"/>
      <c r="BN1292" s="51"/>
      <c r="BO1292" s="51"/>
      <c r="BP1292" s="51"/>
      <c r="BQ1292" s="51"/>
      <c r="BR1292" s="51"/>
      <c r="BS1292" s="51"/>
      <c r="BT1292" s="51"/>
      <c r="BU1292" s="51"/>
      <c r="BV1292" s="51"/>
      <c r="BW1292" s="51"/>
      <c r="BX1292" s="51"/>
      <c r="BY1292" s="51"/>
      <c r="BZ1292" s="51"/>
      <c r="CA1292" s="51"/>
      <c r="CB1292" s="51"/>
      <c r="CC1292" s="51"/>
      <c r="CD1292" s="51"/>
    </row>
    <row r="1293" spans="1:82" s="50" customFormat="1">
      <c r="A1293" s="45"/>
      <c r="B1293" s="49"/>
      <c r="C1293" s="84"/>
      <c r="D1293" s="76"/>
      <c r="F1293" s="48"/>
      <c r="G1293" s="47"/>
      <c r="H1293" s="55"/>
      <c r="I1293" s="55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  <c r="AL1293" s="51"/>
      <c r="AM1293" s="51"/>
      <c r="AN1293" s="51"/>
      <c r="AO1293" s="51"/>
      <c r="AP1293" s="51"/>
      <c r="AQ1293" s="51"/>
      <c r="AR1293" s="51"/>
      <c r="AS1293" s="51"/>
      <c r="AT1293" s="51"/>
      <c r="AU1293" s="51"/>
      <c r="AV1293" s="51"/>
      <c r="AW1293" s="51"/>
      <c r="AX1293" s="51"/>
      <c r="AY1293" s="51"/>
      <c r="AZ1293" s="51"/>
      <c r="BA1293" s="51"/>
      <c r="BB1293" s="51"/>
      <c r="BC1293" s="51"/>
      <c r="BD1293" s="51"/>
      <c r="BE1293" s="51"/>
      <c r="BF1293" s="51"/>
      <c r="BG1293" s="51"/>
      <c r="BH1293" s="51"/>
      <c r="BI1293" s="51"/>
      <c r="BJ1293" s="51"/>
      <c r="BK1293" s="51"/>
      <c r="BL1293" s="51"/>
      <c r="BM1293" s="51"/>
      <c r="BN1293" s="51"/>
      <c r="BO1293" s="51"/>
      <c r="BP1293" s="51"/>
      <c r="BQ1293" s="51"/>
      <c r="BR1293" s="51"/>
      <c r="BS1293" s="51"/>
      <c r="BT1293" s="51"/>
      <c r="BU1293" s="51"/>
      <c r="BV1293" s="51"/>
      <c r="BW1293" s="51"/>
      <c r="BX1293" s="51"/>
      <c r="BY1293" s="51"/>
      <c r="BZ1293" s="51"/>
      <c r="CA1293" s="51"/>
      <c r="CB1293" s="51"/>
      <c r="CC1293" s="51"/>
      <c r="CD1293" s="51"/>
    </row>
    <row r="1294" spans="1:82" s="50" customFormat="1">
      <c r="A1294" s="45"/>
      <c r="B1294" s="49"/>
      <c r="C1294" s="84"/>
      <c r="D1294" s="76"/>
      <c r="F1294" s="48"/>
      <c r="G1294" s="47"/>
      <c r="H1294" s="55"/>
      <c r="I1294" s="55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  <c r="AL1294" s="51"/>
      <c r="AM1294" s="51"/>
      <c r="AN1294" s="51"/>
      <c r="AO1294" s="51"/>
      <c r="AP1294" s="51"/>
      <c r="AQ1294" s="51"/>
      <c r="AR1294" s="51"/>
      <c r="AS1294" s="51"/>
      <c r="AT1294" s="51"/>
      <c r="AU1294" s="51"/>
      <c r="AV1294" s="51"/>
      <c r="AW1294" s="51"/>
      <c r="AX1294" s="51"/>
      <c r="AY1294" s="51"/>
      <c r="AZ1294" s="51"/>
      <c r="BA1294" s="51"/>
      <c r="BB1294" s="51"/>
      <c r="BC1294" s="51"/>
      <c r="BD1294" s="51"/>
      <c r="BE1294" s="51"/>
      <c r="BF1294" s="51"/>
      <c r="BG1294" s="51"/>
      <c r="BH1294" s="51"/>
      <c r="BI1294" s="51"/>
      <c r="BJ1294" s="51"/>
      <c r="BK1294" s="51"/>
      <c r="BL1294" s="51"/>
      <c r="BM1294" s="51"/>
      <c r="BN1294" s="51"/>
      <c r="BO1294" s="51"/>
      <c r="BP1294" s="51"/>
      <c r="BQ1294" s="51"/>
      <c r="BR1294" s="51"/>
      <c r="BS1294" s="51"/>
      <c r="BT1294" s="51"/>
      <c r="BU1294" s="51"/>
      <c r="BV1294" s="51"/>
      <c r="BW1294" s="51"/>
      <c r="BX1294" s="51"/>
      <c r="BY1294" s="51"/>
      <c r="BZ1294" s="51"/>
      <c r="CA1294" s="51"/>
      <c r="CB1294" s="51"/>
      <c r="CC1294" s="51"/>
      <c r="CD1294" s="51"/>
    </row>
    <row r="1295" spans="1:82" s="50" customFormat="1">
      <c r="A1295" s="45"/>
      <c r="B1295" s="49"/>
      <c r="C1295" s="84"/>
      <c r="D1295" s="76"/>
      <c r="F1295" s="48"/>
      <c r="G1295" s="47"/>
      <c r="H1295" s="55"/>
      <c r="I1295" s="55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  <c r="AL1295" s="51"/>
      <c r="AM1295" s="51"/>
      <c r="AN1295" s="51"/>
      <c r="AO1295" s="51"/>
      <c r="AP1295" s="51"/>
      <c r="AQ1295" s="51"/>
      <c r="AR1295" s="51"/>
      <c r="AS1295" s="51"/>
      <c r="AT1295" s="51"/>
      <c r="AU1295" s="51"/>
      <c r="AV1295" s="51"/>
      <c r="AW1295" s="51"/>
      <c r="AX1295" s="51"/>
      <c r="AY1295" s="51"/>
      <c r="AZ1295" s="51"/>
      <c r="BA1295" s="51"/>
      <c r="BB1295" s="51"/>
      <c r="BC1295" s="51"/>
      <c r="BD1295" s="51"/>
      <c r="BE1295" s="51"/>
      <c r="BF1295" s="51"/>
      <c r="BG1295" s="51"/>
      <c r="BH1295" s="51"/>
      <c r="BI1295" s="51"/>
      <c r="BJ1295" s="51"/>
      <c r="BK1295" s="51"/>
      <c r="BL1295" s="51"/>
      <c r="BM1295" s="51"/>
      <c r="BN1295" s="51"/>
      <c r="BO1295" s="51"/>
      <c r="BP1295" s="51"/>
      <c r="BQ1295" s="51"/>
      <c r="BR1295" s="51"/>
      <c r="BS1295" s="51"/>
      <c r="BT1295" s="51"/>
      <c r="BU1295" s="51"/>
      <c r="BV1295" s="51"/>
      <c r="BW1295" s="51"/>
      <c r="BX1295" s="51"/>
      <c r="BY1295" s="51"/>
      <c r="BZ1295" s="51"/>
      <c r="CA1295" s="51"/>
      <c r="CB1295" s="51"/>
      <c r="CC1295" s="51"/>
      <c r="CD1295" s="51"/>
    </row>
    <row r="1296" spans="1:82" s="50" customFormat="1">
      <c r="A1296" s="45"/>
      <c r="B1296" s="49"/>
      <c r="C1296" s="84"/>
      <c r="D1296" s="76"/>
      <c r="F1296" s="48"/>
      <c r="G1296" s="47"/>
      <c r="H1296" s="55"/>
      <c r="I1296" s="55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J1296" s="51"/>
      <c r="AK1296" s="51"/>
      <c r="AL1296" s="51"/>
      <c r="AM1296" s="51"/>
      <c r="AN1296" s="51"/>
      <c r="AO1296" s="51"/>
      <c r="AP1296" s="51"/>
      <c r="AQ1296" s="51"/>
      <c r="AR1296" s="51"/>
      <c r="AS1296" s="51"/>
      <c r="AT1296" s="51"/>
      <c r="AU1296" s="51"/>
      <c r="AV1296" s="51"/>
      <c r="AW1296" s="51"/>
      <c r="AX1296" s="51"/>
      <c r="AY1296" s="51"/>
      <c r="AZ1296" s="51"/>
      <c r="BA1296" s="51"/>
      <c r="BB1296" s="51"/>
      <c r="BC1296" s="51"/>
      <c r="BD1296" s="51"/>
      <c r="BE1296" s="51"/>
      <c r="BF1296" s="51"/>
      <c r="BG1296" s="51"/>
      <c r="BH1296" s="51"/>
      <c r="BI1296" s="51"/>
      <c r="BJ1296" s="51"/>
      <c r="BK1296" s="51"/>
      <c r="BL1296" s="51"/>
      <c r="BM1296" s="51"/>
      <c r="BN1296" s="51"/>
      <c r="BO1296" s="51"/>
      <c r="BP1296" s="51"/>
      <c r="BQ1296" s="51"/>
      <c r="BR1296" s="51"/>
      <c r="BS1296" s="51"/>
      <c r="BT1296" s="51"/>
      <c r="BU1296" s="51"/>
      <c r="BV1296" s="51"/>
      <c r="BW1296" s="51"/>
      <c r="BX1296" s="51"/>
      <c r="BY1296" s="51"/>
      <c r="BZ1296" s="51"/>
      <c r="CA1296" s="51"/>
      <c r="CB1296" s="51"/>
      <c r="CC1296" s="51"/>
      <c r="CD1296" s="51"/>
    </row>
    <row r="1297" spans="1:82" s="50" customFormat="1">
      <c r="A1297" s="45"/>
      <c r="B1297" s="49"/>
      <c r="C1297" s="84"/>
      <c r="D1297" s="76"/>
      <c r="F1297" s="48"/>
      <c r="G1297" s="47"/>
      <c r="H1297" s="55"/>
      <c r="I1297" s="55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J1297" s="51"/>
      <c r="AK1297" s="51"/>
      <c r="AL1297" s="51"/>
      <c r="AM1297" s="51"/>
      <c r="AN1297" s="51"/>
      <c r="AO1297" s="51"/>
      <c r="AP1297" s="51"/>
      <c r="AQ1297" s="51"/>
      <c r="AR1297" s="51"/>
      <c r="AS1297" s="51"/>
      <c r="AT1297" s="51"/>
      <c r="AU1297" s="51"/>
      <c r="AV1297" s="51"/>
      <c r="AW1297" s="51"/>
      <c r="AX1297" s="51"/>
      <c r="AY1297" s="51"/>
      <c r="AZ1297" s="51"/>
      <c r="BA1297" s="51"/>
      <c r="BB1297" s="51"/>
      <c r="BC1297" s="51"/>
      <c r="BD1297" s="51"/>
      <c r="BE1297" s="51"/>
      <c r="BF1297" s="51"/>
      <c r="BG1297" s="51"/>
      <c r="BH1297" s="51"/>
      <c r="BI1297" s="51"/>
      <c r="BJ1297" s="51"/>
      <c r="BK1297" s="51"/>
      <c r="BL1297" s="51"/>
      <c r="BM1297" s="51"/>
      <c r="BN1297" s="51"/>
      <c r="BO1297" s="51"/>
      <c r="BP1297" s="51"/>
      <c r="BQ1297" s="51"/>
      <c r="BR1297" s="51"/>
      <c r="BS1297" s="51"/>
      <c r="BT1297" s="51"/>
      <c r="BU1297" s="51"/>
      <c r="BV1297" s="51"/>
      <c r="BW1297" s="51"/>
      <c r="BX1297" s="51"/>
      <c r="BY1297" s="51"/>
      <c r="BZ1297" s="51"/>
      <c r="CA1297" s="51"/>
      <c r="CB1297" s="51"/>
      <c r="CC1297" s="51"/>
      <c r="CD1297" s="51"/>
    </row>
    <row r="1298" spans="1:82" s="50" customFormat="1">
      <c r="A1298" s="45"/>
      <c r="B1298" s="49"/>
      <c r="C1298" s="84"/>
      <c r="D1298" s="76"/>
      <c r="F1298" s="48"/>
      <c r="G1298" s="47"/>
      <c r="H1298" s="55"/>
      <c r="I1298" s="55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J1298" s="51"/>
      <c r="AK1298" s="51"/>
      <c r="AL1298" s="51"/>
      <c r="AM1298" s="51"/>
      <c r="AN1298" s="51"/>
      <c r="AO1298" s="51"/>
      <c r="AP1298" s="51"/>
      <c r="AQ1298" s="51"/>
      <c r="AR1298" s="51"/>
      <c r="AS1298" s="51"/>
      <c r="AT1298" s="51"/>
      <c r="AU1298" s="51"/>
      <c r="AV1298" s="51"/>
      <c r="AW1298" s="51"/>
      <c r="AX1298" s="51"/>
      <c r="AY1298" s="51"/>
      <c r="AZ1298" s="51"/>
      <c r="BA1298" s="51"/>
      <c r="BB1298" s="51"/>
      <c r="BC1298" s="51"/>
      <c r="BD1298" s="51"/>
      <c r="BE1298" s="51"/>
      <c r="BF1298" s="51"/>
      <c r="BG1298" s="51"/>
      <c r="BH1298" s="51"/>
      <c r="BI1298" s="51"/>
      <c r="BJ1298" s="51"/>
      <c r="BK1298" s="51"/>
      <c r="BL1298" s="51"/>
      <c r="BM1298" s="51"/>
      <c r="BN1298" s="51"/>
      <c r="BO1298" s="51"/>
      <c r="BP1298" s="51"/>
      <c r="BQ1298" s="51"/>
      <c r="BR1298" s="51"/>
      <c r="BS1298" s="51"/>
      <c r="BT1298" s="51"/>
      <c r="BU1298" s="51"/>
      <c r="BV1298" s="51"/>
      <c r="BW1298" s="51"/>
      <c r="BX1298" s="51"/>
      <c r="BY1298" s="51"/>
      <c r="BZ1298" s="51"/>
      <c r="CA1298" s="51"/>
      <c r="CB1298" s="51"/>
      <c r="CC1298" s="51"/>
      <c r="CD1298" s="51"/>
    </row>
    <row r="1299" spans="1:82" s="50" customFormat="1">
      <c r="A1299" s="45"/>
      <c r="B1299" s="49"/>
      <c r="C1299" s="84"/>
      <c r="D1299" s="76"/>
      <c r="F1299" s="48"/>
      <c r="G1299" s="47"/>
      <c r="H1299" s="55"/>
      <c r="I1299" s="55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J1299" s="51"/>
      <c r="AK1299" s="51"/>
      <c r="AL1299" s="51"/>
      <c r="AM1299" s="51"/>
      <c r="AN1299" s="51"/>
      <c r="AO1299" s="51"/>
      <c r="AP1299" s="51"/>
      <c r="AQ1299" s="51"/>
      <c r="AR1299" s="51"/>
      <c r="AS1299" s="51"/>
      <c r="AT1299" s="51"/>
      <c r="AU1299" s="51"/>
      <c r="AV1299" s="51"/>
      <c r="AW1299" s="51"/>
      <c r="AX1299" s="51"/>
      <c r="AY1299" s="51"/>
      <c r="AZ1299" s="51"/>
      <c r="BA1299" s="51"/>
      <c r="BB1299" s="51"/>
      <c r="BC1299" s="51"/>
      <c r="BD1299" s="51"/>
      <c r="BE1299" s="51"/>
      <c r="BF1299" s="51"/>
      <c r="BG1299" s="51"/>
      <c r="BH1299" s="51"/>
      <c r="BI1299" s="51"/>
      <c r="BJ1299" s="51"/>
      <c r="BK1299" s="51"/>
      <c r="BL1299" s="51"/>
      <c r="BM1299" s="51"/>
      <c r="BN1299" s="51"/>
      <c r="BO1299" s="51"/>
      <c r="BP1299" s="51"/>
      <c r="BQ1299" s="51"/>
      <c r="BR1299" s="51"/>
      <c r="BS1299" s="51"/>
      <c r="BT1299" s="51"/>
      <c r="BU1299" s="51"/>
      <c r="BV1299" s="51"/>
      <c r="BW1299" s="51"/>
      <c r="BX1299" s="51"/>
      <c r="BY1299" s="51"/>
      <c r="BZ1299" s="51"/>
      <c r="CA1299" s="51"/>
      <c r="CB1299" s="51"/>
      <c r="CC1299" s="51"/>
      <c r="CD1299" s="51"/>
    </row>
    <row r="1300" spans="1:82" s="50" customFormat="1">
      <c r="A1300" s="45"/>
      <c r="B1300" s="49"/>
      <c r="C1300" s="84"/>
      <c r="D1300" s="76"/>
      <c r="F1300" s="48"/>
      <c r="G1300" s="47"/>
      <c r="H1300" s="55"/>
      <c r="I1300" s="55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J1300" s="51"/>
      <c r="AK1300" s="51"/>
      <c r="AL1300" s="51"/>
      <c r="AM1300" s="51"/>
      <c r="AN1300" s="51"/>
      <c r="AO1300" s="51"/>
      <c r="AP1300" s="51"/>
      <c r="AQ1300" s="51"/>
      <c r="AR1300" s="51"/>
      <c r="AS1300" s="51"/>
      <c r="AT1300" s="51"/>
      <c r="AU1300" s="51"/>
      <c r="AV1300" s="51"/>
      <c r="AW1300" s="51"/>
      <c r="AX1300" s="51"/>
      <c r="AY1300" s="51"/>
      <c r="AZ1300" s="51"/>
      <c r="BA1300" s="51"/>
      <c r="BB1300" s="51"/>
      <c r="BC1300" s="51"/>
      <c r="BD1300" s="51"/>
      <c r="BE1300" s="51"/>
      <c r="BF1300" s="51"/>
      <c r="BG1300" s="51"/>
      <c r="BH1300" s="51"/>
      <c r="BI1300" s="51"/>
      <c r="BJ1300" s="51"/>
      <c r="BK1300" s="51"/>
      <c r="BL1300" s="51"/>
      <c r="BM1300" s="51"/>
      <c r="BN1300" s="51"/>
      <c r="BO1300" s="51"/>
      <c r="BP1300" s="51"/>
      <c r="BQ1300" s="51"/>
      <c r="BR1300" s="51"/>
      <c r="BS1300" s="51"/>
      <c r="BT1300" s="51"/>
      <c r="BU1300" s="51"/>
      <c r="BV1300" s="51"/>
      <c r="BW1300" s="51"/>
      <c r="BX1300" s="51"/>
      <c r="BY1300" s="51"/>
      <c r="BZ1300" s="51"/>
      <c r="CA1300" s="51"/>
      <c r="CB1300" s="51"/>
      <c r="CC1300" s="51"/>
      <c r="CD1300" s="51"/>
    </row>
    <row r="1301" spans="1:82" s="50" customFormat="1">
      <c r="A1301" s="45"/>
      <c r="B1301" s="49"/>
      <c r="C1301" s="84"/>
      <c r="D1301" s="76"/>
      <c r="F1301" s="48"/>
      <c r="G1301" s="47"/>
      <c r="H1301" s="55"/>
      <c r="I1301" s="55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J1301" s="51"/>
      <c r="AK1301" s="51"/>
      <c r="AL1301" s="51"/>
      <c r="AM1301" s="51"/>
      <c r="AN1301" s="51"/>
      <c r="AO1301" s="51"/>
      <c r="AP1301" s="51"/>
      <c r="AQ1301" s="51"/>
      <c r="AR1301" s="51"/>
      <c r="AS1301" s="51"/>
      <c r="AT1301" s="51"/>
      <c r="AU1301" s="51"/>
      <c r="AV1301" s="51"/>
      <c r="AW1301" s="51"/>
      <c r="AX1301" s="51"/>
      <c r="AY1301" s="51"/>
      <c r="AZ1301" s="51"/>
      <c r="BA1301" s="51"/>
      <c r="BB1301" s="51"/>
      <c r="BC1301" s="51"/>
      <c r="BD1301" s="51"/>
      <c r="BE1301" s="51"/>
      <c r="BF1301" s="51"/>
      <c r="BG1301" s="51"/>
      <c r="BH1301" s="51"/>
      <c r="BI1301" s="51"/>
      <c r="BJ1301" s="51"/>
      <c r="BK1301" s="51"/>
      <c r="BL1301" s="51"/>
      <c r="BM1301" s="51"/>
      <c r="BN1301" s="51"/>
      <c r="BO1301" s="51"/>
      <c r="BP1301" s="51"/>
      <c r="BQ1301" s="51"/>
      <c r="BR1301" s="51"/>
      <c r="BS1301" s="51"/>
      <c r="BT1301" s="51"/>
      <c r="BU1301" s="51"/>
      <c r="BV1301" s="51"/>
      <c r="BW1301" s="51"/>
      <c r="BX1301" s="51"/>
      <c r="BY1301" s="51"/>
      <c r="BZ1301" s="51"/>
      <c r="CA1301" s="51"/>
      <c r="CB1301" s="51"/>
      <c r="CC1301" s="51"/>
      <c r="CD1301" s="51"/>
    </row>
    <row r="1302" spans="1:82" s="50" customFormat="1">
      <c r="A1302" s="45"/>
      <c r="B1302" s="49"/>
      <c r="C1302" s="84"/>
      <c r="D1302" s="76"/>
      <c r="F1302" s="48"/>
      <c r="G1302" s="47"/>
      <c r="H1302" s="55"/>
      <c r="I1302" s="55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J1302" s="51"/>
      <c r="AK1302" s="51"/>
      <c r="AL1302" s="51"/>
      <c r="AM1302" s="51"/>
      <c r="AN1302" s="51"/>
      <c r="AO1302" s="51"/>
      <c r="AP1302" s="51"/>
      <c r="AQ1302" s="51"/>
      <c r="AR1302" s="51"/>
      <c r="AS1302" s="51"/>
      <c r="AT1302" s="51"/>
      <c r="AU1302" s="51"/>
      <c r="AV1302" s="51"/>
      <c r="AW1302" s="51"/>
      <c r="AX1302" s="51"/>
      <c r="AY1302" s="51"/>
      <c r="AZ1302" s="51"/>
      <c r="BA1302" s="51"/>
      <c r="BB1302" s="51"/>
      <c r="BC1302" s="51"/>
      <c r="BD1302" s="51"/>
      <c r="BE1302" s="51"/>
      <c r="BF1302" s="51"/>
      <c r="BG1302" s="51"/>
      <c r="BH1302" s="51"/>
      <c r="BI1302" s="51"/>
      <c r="BJ1302" s="51"/>
      <c r="BK1302" s="51"/>
      <c r="BL1302" s="51"/>
      <c r="BM1302" s="51"/>
      <c r="BN1302" s="51"/>
      <c r="BO1302" s="51"/>
      <c r="BP1302" s="51"/>
      <c r="BQ1302" s="51"/>
      <c r="BR1302" s="51"/>
      <c r="BS1302" s="51"/>
      <c r="BT1302" s="51"/>
      <c r="BU1302" s="51"/>
      <c r="BV1302" s="51"/>
      <c r="BW1302" s="51"/>
      <c r="BX1302" s="51"/>
      <c r="BY1302" s="51"/>
      <c r="BZ1302" s="51"/>
      <c r="CA1302" s="51"/>
      <c r="CB1302" s="51"/>
      <c r="CC1302" s="51"/>
      <c r="CD1302" s="51"/>
    </row>
    <row r="1303" spans="1:82" s="50" customFormat="1">
      <c r="A1303" s="45"/>
      <c r="B1303" s="49"/>
      <c r="C1303" s="84"/>
      <c r="D1303" s="76"/>
      <c r="F1303" s="48"/>
      <c r="G1303" s="47"/>
      <c r="H1303" s="55"/>
      <c r="I1303" s="55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J1303" s="51"/>
      <c r="AK1303" s="51"/>
      <c r="AL1303" s="51"/>
      <c r="AM1303" s="51"/>
      <c r="AN1303" s="51"/>
      <c r="AO1303" s="51"/>
      <c r="AP1303" s="51"/>
      <c r="AQ1303" s="51"/>
      <c r="AR1303" s="51"/>
      <c r="AS1303" s="51"/>
      <c r="AT1303" s="51"/>
      <c r="AU1303" s="51"/>
      <c r="AV1303" s="51"/>
      <c r="AW1303" s="51"/>
      <c r="AX1303" s="51"/>
      <c r="AY1303" s="51"/>
      <c r="AZ1303" s="51"/>
      <c r="BA1303" s="51"/>
      <c r="BB1303" s="51"/>
      <c r="BC1303" s="51"/>
      <c r="BD1303" s="51"/>
      <c r="BE1303" s="51"/>
      <c r="BF1303" s="51"/>
      <c r="BG1303" s="51"/>
      <c r="BH1303" s="51"/>
      <c r="BI1303" s="51"/>
      <c r="BJ1303" s="51"/>
      <c r="BK1303" s="51"/>
      <c r="BL1303" s="51"/>
      <c r="BM1303" s="51"/>
      <c r="BN1303" s="51"/>
      <c r="BO1303" s="51"/>
      <c r="BP1303" s="51"/>
      <c r="BQ1303" s="51"/>
      <c r="BR1303" s="51"/>
      <c r="BS1303" s="51"/>
      <c r="BT1303" s="51"/>
      <c r="BU1303" s="51"/>
      <c r="BV1303" s="51"/>
      <c r="BW1303" s="51"/>
      <c r="BX1303" s="51"/>
      <c r="BY1303" s="51"/>
      <c r="BZ1303" s="51"/>
      <c r="CA1303" s="51"/>
      <c r="CB1303" s="51"/>
      <c r="CC1303" s="51"/>
      <c r="CD1303" s="51"/>
    </row>
    <row r="1304" spans="1:82" s="50" customFormat="1">
      <c r="A1304" s="45"/>
      <c r="B1304" s="49"/>
      <c r="C1304" s="84"/>
      <c r="D1304" s="76"/>
      <c r="F1304" s="48"/>
      <c r="G1304" s="47"/>
      <c r="H1304" s="55"/>
      <c r="I1304" s="55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J1304" s="51"/>
      <c r="AK1304" s="51"/>
      <c r="AL1304" s="51"/>
      <c r="AM1304" s="51"/>
      <c r="AN1304" s="51"/>
      <c r="AO1304" s="51"/>
      <c r="AP1304" s="51"/>
      <c r="AQ1304" s="51"/>
      <c r="AR1304" s="51"/>
      <c r="AS1304" s="51"/>
      <c r="AT1304" s="51"/>
      <c r="AU1304" s="51"/>
      <c r="AV1304" s="51"/>
      <c r="AW1304" s="51"/>
      <c r="AX1304" s="51"/>
      <c r="AY1304" s="51"/>
      <c r="AZ1304" s="51"/>
      <c r="BA1304" s="51"/>
      <c r="BB1304" s="51"/>
      <c r="BC1304" s="51"/>
      <c r="BD1304" s="51"/>
      <c r="BE1304" s="51"/>
      <c r="BF1304" s="51"/>
      <c r="BG1304" s="51"/>
      <c r="BH1304" s="51"/>
      <c r="BI1304" s="51"/>
      <c r="BJ1304" s="51"/>
      <c r="BK1304" s="51"/>
      <c r="BL1304" s="51"/>
      <c r="BM1304" s="51"/>
      <c r="BN1304" s="51"/>
      <c r="BO1304" s="51"/>
      <c r="BP1304" s="51"/>
      <c r="BQ1304" s="51"/>
      <c r="BR1304" s="51"/>
      <c r="BS1304" s="51"/>
      <c r="BT1304" s="51"/>
      <c r="BU1304" s="51"/>
      <c r="BV1304" s="51"/>
      <c r="BW1304" s="51"/>
      <c r="BX1304" s="51"/>
      <c r="BY1304" s="51"/>
      <c r="BZ1304" s="51"/>
      <c r="CA1304" s="51"/>
      <c r="CB1304" s="51"/>
      <c r="CC1304" s="51"/>
      <c r="CD1304" s="51"/>
    </row>
    <row r="1305" spans="1:82" s="50" customFormat="1">
      <c r="A1305" s="45"/>
      <c r="B1305" s="49"/>
      <c r="C1305" s="84"/>
      <c r="D1305" s="76"/>
      <c r="F1305" s="48"/>
      <c r="G1305" s="47"/>
      <c r="H1305" s="55"/>
      <c r="I1305" s="55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J1305" s="51"/>
      <c r="AK1305" s="51"/>
      <c r="AL1305" s="51"/>
      <c r="AM1305" s="51"/>
      <c r="AN1305" s="51"/>
      <c r="AO1305" s="51"/>
      <c r="AP1305" s="51"/>
      <c r="AQ1305" s="51"/>
      <c r="AR1305" s="51"/>
      <c r="AS1305" s="51"/>
      <c r="AT1305" s="51"/>
      <c r="AU1305" s="51"/>
      <c r="AV1305" s="51"/>
      <c r="AW1305" s="51"/>
      <c r="AX1305" s="51"/>
      <c r="AY1305" s="51"/>
      <c r="AZ1305" s="51"/>
      <c r="BA1305" s="51"/>
      <c r="BB1305" s="51"/>
      <c r="BC1305" s="51"/>
      <c r="BD1305" s="51"/>
      <c r="BE1305" s="51"/>
      <c r="BF1305" s="51"/>
      <c r="BG1305" s="51"/>
      <c r="BH1305" s="51"/>
      <c r="BI1305" s="51"/>
      <c r="BJ1305" s="51"/>
      <c r="BK1305" s="51"/>
      <c r="BL1305" s="51"/>
      <c r="BM1305" s="51"/>
      <c r="BN1305" s="51"/>
      <c r="BO1305" s="51"/>
      <c r="BP1305" s="51"/>
      <c r="BQ1305" s="51"/>
      <c r="BR1305" s="51"/>
      <c r="BS1305" s="51"/>
      <c r="BT1305" s="51"/>
      <c r="BU1305" s="51"/>
      <c r="BV1305" s="51"/>
      <c r="BW1305" s="51"/>
      <c r="BX1305" s="51"/>
      <c r="BY1305" s="51"/>
      <c r="BZ1305" s="51"/>
      <c r="CA1305" s="51"/>
      <c r="CB1305" s="51"/>
      <c r="CC1305" s="51"/>
      <c r="CD1305" s="51"/>
    </row>
    <row r="1306" spans="1:82" s="50" customFormat="1">
      <c r="A1306" s="45"/>
      <c r="B1306" s="49"/>
      <c r="C1306" s="84"/>
      <c r="D1306" s="76"/>
      <c r="F1306" s="48"/>
      <c r="G1306" s="47"/>
      <c r="H1306" s="55"/>
      <c r="I1306" s="55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J1306" s="51"/>
      <c r="AK1306" s="51"/>
      <c r="AL1306" s="51"/>
      <c r="AM1306" s="51"/>
      <c r="AN1306" s="51"/>
      <c r="AO1306" s="51"/>
      <c r="AP1306" s="51"/>
      <c r="AQ1306" s="51"/>
      <c r="AR1306" s="51"/>
      <c r="AS1306" s="51"/>
      <c r="AT1306" s="51"/>
      <c r="AU1306" s="51"/>
      <c r="AV1306" s="51"/>
      <c r="AW1306" s="51"/>
      <c r="AX1306" s="51"/>
      <c r="AY1306" s="51"/>
      <c r="AZ1306" s="51"/>
      <c r="BA1306" s="51"/>
      <c r="BB1306" s="51"/>
      <c r="BC1306" s="51"/>
      <c r="BD1306" s="51"/>
      <c r="BE1306" s="51"/>
      <c r="BF1306" s="51"/>
      <c r="BG1306" s="51"/>
      <c r="BH1306" s="51"/>
      <c r="BI1306" s="51"/>
      <c r="BJ1306" s="51"/>
      <c r="BK1306" s="51"/>
      <c r="BL1306" s="51"/>
      <c r="BM1306" s="51"/>
      <c r="BN1306" s="51"/>
      <c r="BO1306" s="51"/>
      <c r="BP1306" s="51"/>
      <c r="BQ1306" s="51"/>
      <c r="BR1306" s="51"/>
      <c r="BS1306" s="51"/>
      <c r="BT1306" s="51"/>
      <c r="BU1306" s="51"/>
      <c r="BV1306" s="51"/>
      <c r="BW1306" s="51"/>
      <c r="BX1306" s="51"/>
      <c r="BY1306" s="51"/>
      <c r="BZ1306" s="51"/>
      <c r="CA1306" s="51"/>
      <c r="CB1306" s="51"/>
      <c r="CC1306" s="51"/>
      <c r="CD1306" s="51"/>
    </row>
    <row r="1307" spans="1:82" s="50" customFormat="1">
      <c r="A1307" s="45"/>
      <c r="B1307" s="49"/>
      <c r="C1307" s="84"/>
      <c r="D1307" s="76"/>
      <c r="F1307" s="48"/>
      <c r="G1307" s="47"/>
      <c r="H1307" s="55"/>
      <c r="I1307" s="55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  <c r="AL1307" s="51"/>
      <c r="AM1307" s="51"/>
      <c r="AN1307" s="51"/>
      <c r="AO1307" s="51"/>
      <c r="AP1307" s="51"/>
      <c r="AQ1307" s="51"/>
      <c r="AR1307" s="51"/>
      <c r="AS1307" s="51"/>
      <c r="AT1307" s="51"/>
      <c r="AU1307" s="51"/>
      <c r="AV1307" s="51"/>
      <c r="AW1307" s="51"/>
      <c r="AX1307" s="51"/>
      <c r="AY1307" s="51"/>
      <c r="AZ1307" s="51"/>
      <c r="BA1307" s="51"/>
      <c r="BB1307" s="51"/>
      <c r="BC1307" s="51"/>
      <c r="BD1307" s="51"/>
      <c r="BE1307" s="51"/>
      <c r="BF1307" s="51"/>
      <c r="BG1307" s="51"/>
      <c r="BH1307" s="51"/>
      <c r="BI1307" s="51"/>
      <c r="BJ1307" s="51"/>
      <c r="BK1307" s="51"/>
      <c r="BL1307" s="51"/>
      <c r="BM1307" s="51"/>
      <c r="BN1307" s="51"/>
      <c r="BO1307" s="51"/>
      <c r="BP1307" s="51"/>
      <c r="BQ1307" s="51"/>
      <c r="BR1307" s="51"/>
      <c r="BS1307" s="51"/>
      <c r="BT1307" s="51"/>
      <c r="BU1307" s="51"/>
      <c r="BV1307" s="51"/>
      <c r="BW1307" s="51"/>
      <c r="BX1307" s="51"/>
      <c r="BY1307" s="51"/>
      <c r="BZ1307" s="51"/>
      <c r="CA1307" s="51"/>
      <c r="CB1307" s="51"/>
      <c r="CC1307" s="51"/>
      <c r="CD1307" s="51"/>
    </row>
    <row r="1308" spans="1:82" s="50" customFormat="1">
      <c r="A1308" s="45"/>
      <c r="B1308" s="49"/>
      <c r="C1308" s="84"/>
      <c r="D1308" s="76"/>
      <c r="F1308" s="48"/>
      <c r="G1308" s="47"/>
      <c r="H1308" s="55"/>
      <c r="I1308" s="55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  <c r="AL1308" s="51"/>
      <c r="AM1308" s="51"/>
      <c r="AN1308" s="51"/>
      <c r="AO1308" s="51"/>
      <c r="AP1308" s="51"/>
      <c r="AQ1308" s="51"/>
      <c r="AR1308" s="51"/>
      <c r="AS1308" s="51"/>
      <c r="AT1308" s="51"/>
      <c r="AU1308" s="51"/>
      <c r="AV1308" s="51"/>
      <c r="AW1308" s="51"/>
      <c r="AX1308" s="51"/>
      <c r="AY1308" s="51"/>
      <c r="AZ1308" s="51"/>
      <c r="BA1308" s="51"/>
      <c r="BB1308" s="51"/>
      <c r="BC1308" s="51"/>
      <c r="BD1308" s="51"/>
      <c r="BE1308" s="51"/>
      <c r="BF1308" s="51"/>
      <c r="BG1308" s="51"/>
      <c r="BH1308" s="51"/>
      <c r="BI1308" s="51"/>
      <c r="BJ1308" s="51"/>
      <c r="BK1308" s="51"/>
      <c r="BL1308" s="51"/>
      <c r="BM1308" s="51"/>
      <c r="BN1308" s="51"/>
      <c r="BO1308" s="51"/>
      <c r="BP1308" s="51"/>
      <c r="BQ1308" s="51"/>
      <c r="BR1308" s="51"/>
      <c r="BS1308" s="51"/>
      <c r="BT1308" s="51"/>
      <c r="BU1308" s="51"/>
      <c r="BV1308" s="51"/>
      <c r="BW1308" s="51"/>
      <c r="BX1308" s="51"/>
      <c r="BY1308" s="51"/>
      <c r="BZ1308" s="51"/>
      <c r="CA1308" s="51"/>
      <c r="CB1308" s="51"/>
      <c r="CC1308" s="51"/>
      <c r="CD1308" s="51"/>
    </row>
    <row r="1309" spans="1:82" s="50" customFormat="1">
      <c r="A1309" s="45"/>
      <c r="B1309" s="49"/>
      <c r="C1309" s="84"/>
      <c r="D1309" s="76"/>
      <c r="F1309" s="48"/>
      <c r="G1309" s="47"/>
      <c r="H1309" s="55"/>
      <c r="I1309" s="55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J1309" s="51"/>
      <c r="AK1309" s="51"/>
      <c r="AL1309" s="51"/>
      <c r="AM1309" s="51"/>
      <c r="AN1309" s="51"/>
      <c r="AO1309" s="51"/>
      <c r="AP1309" s="51"/>
      <c r="AQ1309" s="51"/>
      <c r="AR1309" s="51"/>
      <c r="AS1309" s="51"/>
      <c r="AT1309" s="51"/>
      <c r="AU1309" s="51"/>
      <c r="AV1309" s="51"/>
      <c r="AW1309" s="51"/>
      <c r="AX1309" s="51"/>
      <c r="AY1309" s="51"/>
      <c r="AZ1309" s="51"/>
      <c r="BA1309" s="51"/>
      <c r="BB1309" s="51"/>
      <c r="BC1309" s="51"/>
      <c r="BD1309" s="51"/>
      <c r="BE1309" s="51"/>
      <c r="BF1309" s="51"/>
      <c r="BG1309" s="51"/>
      <c r="BH1309" s="51"/>
      <c r="BI1309" s="51"/>
      <c r="BJ1309" s="51"/>
      <c r="BK1309" s="51"/>
      <c r="BL1309" s="51"/>
      <c r="BM1309" s="51"/>
      <c r="BN1309" s="51"/>
      <c r="BO1309" s="51"/>
      <c r="BP1309" s="51"/>
      <c r="BQ1309" s="51"/>
      <c r="BR1309" s="51"/>
      <c r="BS1309" s="51"/>
      <c r="BT1309" s="51"/>
      <c r="BU1309" s="51"/>
      <c r="BV1309" s="51"/>
      <c r="BW1309" s="51"/>
      <c r="BX1309" s="51"/>
      <c r="BY1309" s="51"/>
      <c r="BZ1309" s="51"/>
      <c r="CA1309" s="51"/>
      <c r="CB1309" s="51"/>
      <c r="CC1309" s="51"/>
      <c r="CD1309" s="51"/>
    </row>
    <row r="1310" spans="1:82" s="50" customFormat="1">
      <c r="A1310" s="45"/>
      <c r="B1310" s="49"/>
      <c r="C1310" s="84"/>
      <c r="D1310" s="76"/>
      <c r="F1310" s="48"/>
      <c r="G1310" s="47"/>
      <c r="H1310" s="55"/>
      <c r="I1310" s="55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J1310" s="51"/>
      <c r="AK1310" s="51"/>
      <c r="AL1310" s="51"/>
      <c r="AM1310" s="51"/>
      <c r="AN1310" s="51"/>
      <c r="AO1310" s="51"/>
      <c r="AP1310" s="51"/>
      <c r="AQ1310" s="51"/>
      <c r="AR1310" s="51"/>
      <c r="AS1310" s="51"/>
      <c r="AT1310" s="51"/>
      <c r="AU1310" s="51"/>
      <c r="AV1310" s="51"/>
      <c r="AW1310" s="51"/>
      <c r="AX1310" s="51"/>
      <c r="AY1310" s="51"/>
      <c r="AZ1310" s="51"/>
      <c r="BA1310" s="51"/>
      <c r="BB1310" s="51"/>
      <c r="BC1310" s="51"/>
      <c r="BD1310" s="51"/>
      <c r="BE1310" s="51"/>
      <c r="BF1310" s="51"/>
      <c r="BG1310" s="51"/>
      <c r="BH1310" s="51"/>
      <c r="BI1310" s="51"/>
      <c r="BJ1310" s="51"/>
      <c r="BK1310" s="51"/>
      <c r="BL1310" s="51"/>
      <c r="BM1310" s="51"/>
      <c r="BN1310" s="51"/>
      <c r="BO1310" s="51"/>
      <c r="BP1310" s="51"/>
      <c r="BQ1310" s="51"/>
      <c r="BR1310" s="51"/>
      <c r="BS1310" s="51"/>
      <c r="BT1310" s="51"/>
      <c r="BU1310" s="51"/>
      <c r="BV1310" s="51"/>
      <c r="BW1310" s="51"/>
      <c r="BX1310" s="51"/>
      <c r="BY1310" s="51"/>
      <c r="BZ1310" s="51"/>
      <c r="CA1310" s="51"/>
      <c r="CB1310" s="51"/>
      <c r="CC1310" s="51"/>
      <c r="CD1310" s="51"/>
    </row>
    <row r="1311" spans="1:82" s="50" customFormat="1">
      <c r="A1311" s="45"/>
      <c r="B1311" s="49"/>
      <c r="C1311" s="84"/>
      <c r="D1311" s="76"/>
      <c r="F1311" s="48"/>
      <c r="G1311" s="47"/>
      <c r="H1311" s="55"/>
      <c r="I1311" s="55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  <c r="AT1311" s="51"/>
      <c r="AU1311" s="51"/>
      <c r="AV1311" s="51"/>
      <c r="AW1311" s="51"/>
      <c r="AX1311" s="51"/>
      <c r="AY1311" s="51"/>
      <c r="AZ1311" s="51"/>
      <c r="BA1311" s="51"/>
      <c r="BB1311" s="51"/>
      <c r="BC1311" s="51"/>
      <c r="BD1311" s="51"/>
      <c r="BE1311" s="51"/>
      <c r="BF1311" s="51"/>
      <c r="BG1311" s="51"/>
      <c r="BH1311" s="51"/>
      <c r="BI1311" s="51"/>
      <c r="BJ1311" s="51"/>
      <c r="BK1311" s="51"/>
      <c r="BL1311" s="51"/>
      <c r="BM1311" s="51"/>
      <c r="BN1311" s="51"/>
      <c r="BO1311" s="51"/>
      <c r="BP1311" s="51"/>
      <c r="BQ1311" s="51"/>
      <c r="BR1311" s="51"/>
      <c r="BS1311" s="51"/>
      <c r="BT1311" s="51"/>
      <c r="BU1311" s="51"/>
      <c r="BV1311" s="51"/>
      <c r="BW1311" s="51"/>
      <c r="BX1311" s="51"/>
      <c r="BY1311" s="51"/>
      <c r="BZ1311" s="51"/>
      <c r="CA1311" s="51"/>
      <c r="CB1311" s="51"/>
      <c r="CC1311" s="51"/>
      <c r="CD1311" s="51"/>
    </row>
    <row r="1312" spans="1:82" s="50" customFormat="1">
      <c r="A1312" s="45"/>
      <c r="B1312" s="49"/>
      <c r="C1312" s="84"/>
      <c r="D1312" s="76"/>
      <c r="F1312" s="48"/>
      <c r="G1312" s="47"/>
      <c r="H1312" s="55"/>
      <c r="I1312" s="55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  <c r="AT1312" s="51"/>
      <c r="AU1312" s="51"/>
      <c r="AV1312" s="51"/>
      <c r="AW1312" s="51"/>
      <c r="AX1312" s="51"/>
      <c r="AY1312" s="51"/>
      <c r="AZ1312" s="51"/>
      <c r="BA1312" s="51"/>
      <c r="BB1312" s="51"/>
      <c r="BC1312" s="51"/>
      <c r="BD1312" s="51"/>
      <c r="BE1312" s="51"/>
      <c r="BF1312" s="51"/>
      <c r="BG1312" s="51"/>
      <c r="BH1312" s="51"/>
      <c r="BI1312" s="51"/>
      <c r="BJ1312" s="51"/>
      <c r="BK1312" s="51"/>
      <c r="BL1312" s="51"/>
      <c r="BM1312" s="51"/>
      <c r="BN1312" s="51"/>
      <c r="BO1312" s="51"/>
      <c r="BP1312" s="51"/>
      <c r="BQ1312" s="51"/>
      <c r="BR1312" s="51"/>
      <c r="BS1312" s="51"/>
      <c r="BT1312" s="51"/>
      <c r="BU1312" s="51"/>
      <c r="BV1312" s="51"/>
      <c r="BW1312" s="51"/>
      <c r="BX1312" s="51"/>
      <c r="BY1312" s="51"/>
      <c r="BZ1312" s="51"/>
      <c r="CA1312" s="51"/>
      <c r="CB1312" s="51"/>
      <c r="CC1312" s="51"/>
      <c r="CD1312" s="51"/>
    </row>
    <row r="1313" spans="1:82" s="50" customFormat="1">
      <c r="A1313" s="45"/>
      <c r="B1313" s="49"/>
      <c r="C1313" s="84"/>
      <c r="D1313" s="76"/>
      <c r="F1313" s="48"/>
      <c r="G1313" s="47"/>
      <c r="H1313" s="55"/>
      <c r="I1313" s="55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J1313" s="51"/>
      <c r="AK1313" s="51"/>
      <c r="AL1313" s="51"/>
      <c r="AM1313" s="51"/>
      <c r="AN1313" s="51"/>
      <c r="AO1313" s="51"/>
      <c r="AP1313" s="51"/>
      <c r="AQ1313" s="51"/>
      <c r="AR1313" s="51"/>
      <c r="AS1313" s="51"/>
      <c r="AT1313" s="51"/>
      <c r="AU1313" s="51"/>
      <c r="AV1313" s="51"/>
      <c r="AW1313" s="51"/>
      <c r="AX1313" s="51"/>
      <c r="AY1313" s="51"/>
      <c r="AZ1313" s="51"/>
      <c r="BA1313" s="51"/>
      <c r="BB1313" s="51"/>
      <c r="BC1313" s="51"/>
      <c r="BD1313" s="51"/>
      <c r="BE1313" s="51"/>
      <c r="BF1313" s="51"/>
      <c r="BG1313" s="51"/>
      <c r="BH1313" s="51"/>
      <c r="BI1313" s="51"/>
      <c r="BJ1313" s="51"/>
      <c r="BK1313" s="51"/>
      <c r="BL1313" s="51"/>
      <c r="BM1313" s="51"/>
      <c r="BN1313" s="51"/>
      <c r="BO1313" s="51"/>
      <c r="BP1313" s="51"/>
      <c r="BQ1313" s="51"/>
      <c r="BR1313" s="51"/>
      <c r="BS1313" s="51"/>
      <c r="BT1313" s="51"/>
      <c r="BU1313" s="51"/>
      <c r="BV1313" s="51"/>
      <c r="BW1313" s="51"/>
      <c r="BX1313" s="51"/>
      <c r="BY1313" s="51"/>
      <c r="BZ1313" s="51"/>
      <c r="CA1313" s="51"/>
      <c r="CB1313" s="51"/>
      <c r="CC1313" s="51"/>
      <c r="CD1313" s="51"/>
    </row>
    <row r="1314" spans="1:82" s="50" customFormat="1">
      <c r="A1314" s="45"/>
      <c r="B1314" s="49"/>
      <c r="C1314" s="84"/>
      <c r="D1314" s="76"/>
      <c r="F1314" s="48"/>
      <c r="G1314" s="47"/>
      <c r="H1314" s="55"/>
      <c r="I1314" s="55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J1314" s="51"/>
      <c r="AK1314" s="51"/>
      <c r="AL1314" s="51"/>
      <c r="AM1314" s="51"/>
      <c r="AN1314" s="51"/>
      <c r="AO1314" s="51"/>
      <c r="AP1314" s="51"/>
      <c r="AQ1314" s="51"/>
      <c r="AR1314" s="51"/>
      <c r="AS1314" s="51"/>
      <c r="AT1314" s="51"/>
      <c r="AU1314" s="51"/>
      <c r="AV1314" s="51"/>
      <c r="AW1314" s="51"/>
      <c r="AX1314" s="51"/>
      <c r="AY1314" s="51"/>
      <c r="AZ1314" s="51"/>
      <c r="BA1314" s="51"/>
      <c r="BB1314" s="51"/>
      <c r="BC1314" s="51"/>
      <c r="BD1314" s="51"/>
      <c r="BE1314" s="51"/>
      <c r="BF1314" s="51"/>
      <c r="BG1314" s="51"/>
      <c r="BH1314" s="51"/>
      <c r="BI1314" s="51"/>
      <c r="BJ1314" s="51"/>
      <c r="BK1314" s="51"/>
      <c r="BL1314" s="51"/>
      <c r="BM1314" s="51"/>
      <c r="BN1314" s="51"/>
      <c r="BO1314" s="51"/>
      <c r="BP1314" s="51"/>
      <c r="BQ1314" s="51"/>
      <c r="BR1314" s="51"/>
      <c r="BS1314" s="51"/>
      <c r="BT1314" s="51"/>
      <c r="BU1314" s="51"/>
      <c r="BV1314" s="51"/>
      <c r="BW1314" s="51"/>
      <c r="BX1314" s="51"/>
      <c r="BY1314" s="51"/>
      <c r="BZ1314" s="51"/>
      <c r="CA1314" s="51"/>
      <c r="CB1314" s="51"/>
      <c r="CC1314" s="51"/>
      <c r="CD1314" s="51"/>
    </row>
    <row r="1315" spans="1:82" s="50" customFormat="1">
      <c r="A1315" s="45"/>
      <c r="B1315" s="49"/>
      <c r="C1315" s="84"/>
      <c r="D1315" s="76"/>
      <c r="F1315" s="48"/>
      <c r="G1315" s="47"/>
      <c r="H1315" s="55"/>
      <c r="I1315" s="55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  <c r="AL1315" s="51"/>
      <c r="AM1315" s="51"/>
      <c r="AN1315" s="51"/>
      <c r="AO1315" s="51"/>
      <c r="AP1315" s="51"/>
      <c r="AQ1315" s="51"/>
      <c r="AR1315" s="51"/>
      <c r="AS1315" s="51"/>
      <c r="AT1315" s="51"/>
      <c r="AU1315" s="51"/>
      <c r="AV1315" s="51"/>
      <c r="AW1315" s="51"/>
      <c r="AX1315" s="51"/>
      <c r="AY1315" s="51"/>
      <c r="AZ1315" s="51"/>
      <c r="BA1315" s="51"/>
      <c r="BB1315" s="51"/>
      <c r="BC1315" s="51"/>
      <c r="BD1315" s="51"/>
      <c r="BE1315" s="51"/>
      <c r="BF1315" s="51"/>
      <c r="BG1315" s="51"/>
      <c r="BH1315" s="51"/>
      <c r="BI1315" s="51"/>
      <c r="BJ1315" s="51"/>
      <c r="BK1315" s="51"/>
      <c r="BL1315" s="51"/>
      <c r="BM1315" s="51"/>
      <c r="BN1315" s="51"/>
      <c r="BO1315" s="51"/>
      <c r="BP1315" s="51"/>
      <c r="BQ1315" s="51"/>
      <c r="BR1315" s="51"/>
      <c r="BS1315" s="51"/>
      <c r="BT1315" s="51"/>
      <c r="BU1315" s="51"/>
      <c r="BV1315" s="51"/>
      <c r="BW1315" s="51"/>
      <c r="BX1315" s="51"/>
      <c r="BY1315" s="51"/>
      <c r="BZ1315" s="51"/>
      <c r="CA1315" s="51"/>
      <c r="CB1315" s="51"/>
      <c r="CC1315" s="51"/>
      <c r="CD1315" s="51"/>
    </row>
    <row r="1316" spans="1:82" s="50" customFormat="1">
      <c r="A1316" s="45"/>
      <c r="B1316" s="49"/>
      <c r="C1316" s="84"/>
      <c r="D1316" s="76"/>
      <c r="F1316" s="48"/>
      <c r="G1316" s="47"/>
      <c r="H1316" s="55"/>
      <c r="I1316" s="55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J1316" s="51"/>
      <c r="AK1316" s="51"/>
      <c r="AL1316" s="51"/>
      <c r="AM1316" s="51"/>
      <c r="AN1316" s="51"/>
      <c r="AO1316" s="51"/>
      <c r="AP1316" s="51"/>
      <c r="AQ1316" s="51"/>
      <c r="AR1316" s="51"/>
      <c r="AS1316" s="51"/>
      <c r="AT1316" s="51"/>
      <c r="AU1316" s="51"/>
      <c r="AV1316" s="51"/>
      <c r="AW1316" s="51"/>
      <c r="AX1316" s="51"/>
      <c r="AY1316" s="51"/>
      <c r="AZ1316" s="51"/>
      <c r="BA1316" s="51"/>
      <c r="BB1316" s="51"/>
      <c r="BC1316" s="51"/>
      <c r="BD1316" s="51"/>
      <c r="BE1316" s="51"/>
      <c r="BF1316" s="51"/>
      <c r="BG1316" s="51"/>
      <c r="BH1316" s="51"/>
      <c r="BI1316" s="51"/>
      <c r="BJ1316" s="51"/>
      <c r="BK1316" s="51"/>
      <c r="BL1316" s="51"/>
      <c r="BM1316" s="51"/>
      <c r="BN1316" s="51"/>
      <c r="BO1316" s="51"/>
      <c r="BP1316" s="51"/>
      <c r="BQ1316" s="51"/>
      <c r="BR1316" s="51"/>
      <c r="BS1316" s="51"/>
      <c r="BT1316" s="51"/>
      <c r="BU1316" s="51"/>
      <c r="BV1316" s="51"/>
      <c r="BW1316" s="51"/>
      <c r="BX1316" s="51"/>
      <c r="BY1316" s="51"/>
      <c r="BZ1316" s="51"/>
      <c r="CA1316" s="51"/>
      <c r="CB1316" s="51"/>
      <c r="CC1316" s="51"/>
      <c r="CD1316" s="51"/>
    </row>
    <row r="1317" spans="1:82" s="50" customFormat="1">
      <c r="A1317" s="45"/>
      <c r="B1317" s="49"/>
      <c r="C1317" s="84"/>
      <c r="D1317" s="76"/>
      <c r="F1317" s="48"/>
      <c r="G1317" s="47"/>
      <c r="H1317" s="55"/>
      <c r="I1317" s="55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J1317" s="51"/>
      <c r="AK1317" s="51"/>
      <c r="AL1317" s="51"/>
      <c r="AM1317" s="51"/>
      <c r="AN1317" s="51"/>
      <c r="AO1317" s="51"/>
      <c r="AP1317" s="51"/>
      <c r="AQ1317" s="51"/>
      <c r="AR1317" s="51"/>
      <c r="AS1317" s="51"/>
      <c r="AT1317" s="51"/>
      <c r="AU1317" s="51"/>
      <c r="AV1317" s="51"/>
      <c r="AW1317" s="51"/>
      <c r="AX1317" s="51"/>
      <c r="AY1317" s="51"/>
      <c r="AZ1317" s="51"/>
      <c r="BA1317" s="51"/>
      <c r="BB1317" s="51"/>
      <c r="BC1317" s="51"/>
      <c r="BD1317" s="51"/>
      <c r="BE1317" s="51"/>
      <c r="BF1317" s="51"/>
      <c r="BG1317" s="51"/>
      <c r="BH1317" s="51"/>
      <c r="BI1317" s="51"/>
      <c r="BJ1317" s="51"/>
      <c r="BK1317" s="51"/>
      <c r="BL1317" s="51"/>
      <c r="BM1317" s="51"/>
      <c r="BN1317" s="51"/>
      <c r="BO1317" s="51"/>
      <c r="BP1317" s="51"/>
      <c r="BQ1317" s="51"/>
      <c r="BR1317" s="51"/>
      <c r="BS1317" s="51"/>
      <c r="BT1317" s="51"/>
      <c r="BU1317" s="51"/>
      <c r="BV1317" s="51"/>
      <c r="BW1317" s="51"/>
      <c r="BX1317" s="51"/>
      <c r="BY1317" s="51"/>
      <c r="BZ1317" s="51"/>
      <c r="CA1317" s="51"/>
      <c r="CB1317" s="51"/>
      <c r="CC1317" s="51"/>
      <c r="CD1317" s="51"/>
    </row>
    <row r="1318" spans="1:82" s="50" customFormat="1">
      <c r="A1318" s="45"/>
      <c r="B1318" s="49"/>
      <c r="C1318" s="84"/>
      <c r="D1318" s="76"/>
      <c r="F1318" s="48"/>
      <c r="G1318" s="47"/>
      <c r="H1318" s="55"/>
      <c r="I1318" s="55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J1318" s="51"/>
      <c r="AK1318" s="51"/>
      <c r="AL1318" s="51"/>
      <c r="AM1318" s="51"/>
      <c r="AN1318" s="51"/>
      <c r="AO1318" s="51"/>
      <c r="AP1318" s="51"/>
      <c r="AQ1318" s="51"/>
      <c r="AR1318" s="51"/>
      <c r="AS1318" s="51"/>
      <c r="AT1318" s="51"/>
      <c r="AU1318" s="51"/>
      <c r="AV1318" s="51"/>
      <c r="AW1318" s="51"/>
      <c r="AX1318" s="51"/>
      <c r="AY1318" s="51"/>
      <c r="AZ1318" s="51"/>
      <c r="BA1318" s="51"/>
      <c r="BB1318" s="51"/>
      <c r="BC1318" s="51"/>
      <c r="BD1318" s="51"/>
      <c r="BE1318" s="51"/>
      <c r="BF1318" s="51"/>
      <c r="BG1318" s="51"/>
      <c r="BH1318" s="51"/>
      <c r="BI1318" s="51"/>
      <c r="BJ1318" s="51"/>
      <c r="BK1318" s="51"/>
      <c r="BL1318" s="51"/>
      <c r="BM1318" s="51"/>
      <c r="BN1318" s="51"/>
      <c r="BO1318" s="51"/>
      <c r="BP1318" s="51"/>
      <c r="BQ1318" s="51"/>
      <c r="BR1318" s="51"/>
      <c r="BS1318" s="51"/>
      <c r="BT1318" s="51"/>
      <c r="BU1318" s="51"/>
      <c r="BV1318" s="51"/>
      <c r="BW1318" s="51"/>
      <c r="BX1318" s="51"/>
      <c r="BY1318" s="51"/>
      <c r="BZ1318" s="51"/>
      <c r="CA1318" s="51"/>
      <c r="CB1318" s="51"/>
      <c r="CC1318" s="51"/>
      <c r="CD1318" s="51"/>
    </row>
    <row r="1319" spans="1:82" s="50" customFormat="1">
      <c r="A1319" s="45"/>
      <c r="B1319" s="49"/>
      <c r="C1319" s="84"/>
      <c r="D1319" s="76"/>
      <c r="F1319" s="48"/>
      <c r="G1319" s="47"/>
      <c r="H1319" s="55"/>
      <c r="I1319" s="55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J1319" s="51"/>
      <c r="AK1319" s="51"/>
      <c r="AL1319" s="51"/>
      <c r="AM1319" s="51"/>
      <c r="AN1319" s="51"/>
      <c r="AO1319" s="51"/>
      <c r="AP1319" s="51"/>
      <c r="AQ1319" s="51"/>
      <c r="AR1319" s="51"/>
      <c r="AS1319" s="51"/>
      <c r="AT1319" s="51"/>
      <c r="AU1319" s="51"/>
      <c r="AV1319" s="51"/>
      <c r="AW1319" s="51"/>
      <c r="AX1319" s="51"/>
      <c r="AY1319" s="51"/>
      <c r="AZ1319" s="51"/>
      <c r="BA1319" s="51"/>
      <c r="BB1319" s="51"/>
      <c r="BC1319" s="51"/>
      <c r="BD1319" s="51"/>
      <c r="BE1319" s="51"/>
      <c r="BF1319" s="51"/>
      <c r="BG1319" s="51"/>
      <c r="BH1319" s="51"/>
      <c r="BI1319" s="51"/>
      <c r="BJ1319" s="51"/>
      <c r="BK1319" s="51"/>
      <c r="BL1319" s="51"/>
      <c r="BM1319" s="51"/>
      <c r="BN1319" s="51"/>
      <c r="BO1319" s="51"/>
      <c r="BP1319" s="51"/>
      <c r="BQ1319" s="51"/>
      <c r="BR1319" s="51"/>
      <c r="BS1319" s="51"/>
      <c r="BT1319" s="51"/>
      <c r="BU1319" s="51"/>
      <c r="BV1319" s="51"/>
      <c r="BW1319" s="51"/>
      <c r="BX1319" s="51"/>
      <c r="BY1319" s="51"/>
      <c r="BZ1319" s="51"/>
      <c r="CA1319" s="51"/>
      <c r="CB1319" s="51"/>
      <c r="CC1319" s="51"/>
      <c r="CD1319" s="51"/>
    </row>
    <row r="1320" spans="1:82" s="50" customFormat="1">
      <c r="A1320" s="45"/>
      <c r="B1320" s="49"/>
      <c r="C1320" s="84"/>
      <c r="D1320" s="76"/>
      <c r="F1320" s="48"/>
      <c r="G1320" s="47"/>
      <c r="H1320" s="55"/>
      <c r="I1320" s="55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J1320" s="51"/>
      <c r="AK1320" s="51"/>
      <c r="AL1320" s="51"/>
      <c r="AM1320" s="51"/>
      <c r="AN1320" s="51"/>
      <c r="AO1320" s="51"/>
      <c r="AP1320" s="51"/>
      <c r="AQ1320" s="51"/>
      <c r="AR1320" s="51"/>
      <c r="AS1320" s="51"/>
      <c r="AT1320" s="51"/>
      <c r="AU1320" s="51"/>
      <c r="AV1320" s="51"/>
      <c r="AW1320" s="51"/>
      <c r="AX1320" s="51"/>
      <c r="AY1320" s="51"/>
      <c r="AZ1320" s="51"/>
      <c r="BA1320" s="51"/>
      <c r="BB1320" s="51"/>
      <c r="BC1320" s="51"/>
      <c r="BD1320" s="51"/>
      <c r="BE1320" s="51"/>
      <c r="BF1320" s="51"/>
      <c r="BG1320" s="51"/>
      <c r="BH1320" s="51"/>
      <c r="BI1320" s="51"/>
      <c r="BJ1320" s="51"/>
      <c r="BK1320" s="51"/>
      <c r="BL1320" s="51"/>
      <c r="BM1320" s="51"/>
      <c r="BN1320" s="51"/>
      <c r="BO1320" s="51"/>
      <c r="BP1320" s="51"/>
      <c r="BQ1320" s="51"/>
      <c r="BR1320" s="51"/>
      <c r="BS1320" s="51"/>
      <c r="BT1320" s="51"/>
      <c r="BU1320" s="51"/>
      <c r="BV1320" s="51"/>
      <c r="BW1320" s="51"/>
      <c r="BX1320" s="51"/>
      <c r="BY1320" s="51"/>
      <c r="BZ1320" s="51"/>
      <c r="CA1320" s="51"/>
      <c r="CB1320" s="51"/>
      <c r="CC1320" s="51"/>
      <c r="CD1320" s="51"/>
    </row>
    <row r="1321" spans="1:82" s="50" customFormat="1">
      <c r="A1321" s="45"/>
      <c r="B1321" s="49"/>
      <c r="C1321" s="84"/>
      <c r="D1321" s="76"/>
      <c r="F1321" s="48"/>
      <c r="G1321" s="47"/>
      <c r="H1321" s="55"/>
      <c r="I1321" s="55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  <c r="AL1321" s="51"/>
      <c r="AM1321" s="51"/>
      <c r="AN1321" s="51"/>
      <c r="AO1321" s="51"/>
      <c r="AP1321" s="51"/>
      <c r="AQ1321" s="51"/>
      <c r="AR1321" s="51"/>
      <c r="AS1321" s="51"/>
      <c r="AT1321" s="51"/>
      <c r="AU1321" s="51"/>
      <c r="AV1321" s="51"/>
      <c r="AW1321" s="51"/>
      <c r="AX1321" s="51"/>
      <c r="AY1321" s="51"/>
      <c r="AZ1321" s="51"/>
      <c r="BA1321" s="51"/>
      <c r="BB1321" s="51"/>
      <c r="BC1321" s="51"/>
      <c r="BD1321" s="51"/>
      <c r="BE1321" s="51"/>
      <c r="BF1321" s="51"/>
      <c r="BG1321" s="51"/>
      <c r="BH1321" s="51"/>
      <c r="BI1321" s="51"/>
      <c r="BJ1321" s="51"/>
      <c r="BK1321" s="51"/>
      <c r="BL1321" s="51"/>
      <c r="BM1321" s="51"/>
      <c r="BN1321" s="51"/>
      <c r="BO1321" s="51"/>
      <c r="BP1321" s="51"/>
      <c r="BQ1321" s="51"/>
      <c r="BR1321" s="51"/>
      <c r="BS1321" s="51"/>
      <c r="BT1321" s="51"/>
      <c r="BU1321" s="51"/>
      <c r="BV1321" s="51"/>
      <c r="BW1321" s="51"/>
      <c r="BX1321" s="51"/>
      <c r="BY1321" s="51"/>
      <c r="BZ1321" s="51"/>
      <c r="CA1321" s="51"/>
      <c r="CB1321" s="51"/>
      <c r="CC1321" s="51"/>
      <c r="CD1321" s="51"/>
    </row>
    <row r="1322" spans="1:82" s="50" customFormat="1">
      <c r="A1322" s="45"/>
      <c r="B1322" s="49"/>
      <c r="C1322" s="84"/>
      <c r="D1322" s="76"/>
      <c r="F1322" s="48"/>
      <c r="G1322" s="47"/>
      <c r="H1322" s="55"/>
      <c r="I1322" s="55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J1322" s="51"/>
      <c r="AK1322" s="51"/>
      <c r="AL1322" s="51"/>
      <c r="AM1322" s="51"/>
      <c r="AN1322" s="51"/>
      <c r="AO1322" s="51"/>
      <c r="AP1322" s="51"/>
      <c r="AQ1322" s="51"/>
      <c r="AR1322" s="51"/>
      <c r="AS1322" s="51"/>
      <c r="AT1322" s="51"/>
      <c r="AU1322" s="51"/>
      <c r="AV1322" s="51"/>
      <c r="AW1322" s="51"/>
      <c r="AX1322" s="51"/>
      <c r="AY1322" s="51"/>
      <c r="AZ1322" s="51"/>
      <c r="BA1322" s="51"/>
      <c r="BB1322" s="51"/>
      <c r="BC1322" s="51"/>
      <c r="BD1322" s="51"/>
      <c r="BE1322" s="51"/>
      <c r="BF1322" s="51"/>
      <c r="BG1322" s="51"/>
      <c r="BH1322" s="51"/>
      <c r="BI1322" s="51"/>
      <c r="BJ1322" s="51"/>
      <c r="BK1322" s="51"/>
      <c r="BL1322" s="51"/>
      <c r="BM1322" s="51"/>
      <c r="BN1322" s="51"/>
      <c r="BO1322" s="51"/>
      <c r="BP1322" s="51"/>
      <c r="BQ1322" s="51"/>
      <c r="BR1322" s="51"/>
      <c r="BS1322" s="51"/>
      <c r="BT1322" s="51"/>
      <c r="BU1322" s="51"/>
      <c r="BV1322" s="51"/>
      <c r="BW1322" s="51"/>
      <c r="BX1322" s="51"/>
      <c r="BY1322" s="51"/>
      <c r="BZ1322" s="51"/>
      <c r="CA1322" s="51"/>
      <c r="CB1322" s="51"/>
      <c r="CC1322" s="51"/>
      <c r="CD1322" s="51"/>
    </row>
    <row r="1323" spans="1:82" s="50" customFormat="1">
      <c r="A1323" s="45"/>
      <c r="B1323" s="49"/>
      <c r="C1323" s="84"/>
      <c r="D1323" s="76"/>
      <c r="F1323" s="48"/>
      <c r="G1323" s="47"/>
      <c r="H1323" s="55"/>
      <c r="I1323" s="55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J1323" s="51"/>
      <c r="AK1323" s="51"/>
      <c r="AL1323" s="51"/>
      <c r="AM1323" s="51"/>
      <c r="AN1323" s="51"/>
      <c r="AO1323" s="51"/>
      <c r="AP1323" s="51"/>
      <c r="AQ1323" s="51"/>
      <c r="AR1323" s="51"/>
      <c r="AS1323" s="51"/>
      <c r="AT1323" s="51"/>
      <c r="AU1323" s="51"/>
      <c r="AV1323" s="51"/>
      <c r="AW1323" s="51"/>
      <c r="AX1323" s="51"/>
      <c r="AY1323" s="51"/>
      <c r="AZ1323" s="51"/>
      <c r="BA1323" s="51"/>
      <c r="BB1323" s="51"/>
      <c r="BC1323" s="51"/>
      <c r="BD1323" s="51"/>
      <c r="BE1323" s="51"/>
      <c r="BF1323" s="51"/>
      <c r="BG1323" s="51"/>
      <c r="BH1323" s="51"/>
      <c r="BI1323" s="51"/>
      <c r="BJ1323" s="51"/>
      <c r="BK1323" s="51"/>
      <c r="BL1323" s="51"/>
      <c r="BM1323" s="51"/>
      <c r="BN1323" s="51"/>
      <c r="BO1323" s="51"/>
      <c r="BP1323" s="51"/>
      <c r="BQ1323" s="51"/>
      <c r="BR1323" s="51"/>
      <c r="BS1323" s="51"/>
      <c r="BT1323" s="51"/>
      <c r="BU1323" s="51"/>
      <c r="BV1323" s="51"/>
      <c r="BW1323" s="51"/>
      <c r="BX1323" s="51"/>
      <c r="BY1323" s="51"/>
      <c r="BZ1323" s="51"/>
      <c r="CA1323" s="51"/>
      <c r="CB1323" s="51"/>
      <c r="CC1323" s="51"/>
      <c r="CD1323" s="51"/>
    </row>
    <row r="1324" spans="1:82" s="50" customFormat="1">
      <c r="A1324" s="45"/>
      <c r="B1324" s="49"/>
      <c r="C1324" s="84"/>
      <c r="D1324" s="76"/>
      <c r="F1324" s="48"/>
      <c r="G1324" s="47"/>
      <c r="H1324" s="55"/>
      <c r="I1324" s="55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J1324" s="51"/>
      <c r="AK1324" s="51"/>
      <c r="AL1324" s="51"/>
      <c r="AM1324" s="51"/>
      <c r="AN1324" s="51"/>
      <c r="AO1324" s="51"/>
      <c r="AP1324" s="51"/>
      <c r="AQ1324" s="51"/>
      <c r="AR1324" s="51"/>
      <c r="AS1324" s="51"/>
      <c r="AT1324" s="51"/>
      <c r="AU1324" s="51"/>
      <c r="AV1324" s="51"/>
      <c r="AW1324" s="51"/>
      <c r="AX1324" s="51"/>
      <c r="AY1324" s="51"/>
      <c r="AZ1324" s="51"/>
      <c r="BA1324" s="51"/>
      <c r="BB1324" s="51"/>
      <c r="BC1324" s="51"/>
      <c r="BD1324" s="51"/>
      <c r="BE1324" s="51"/>
      <c r="BF1324" s="51"/>
      <c r="BG1324" s="51"/>
      <c r="BH1324" s="51"/>
      <c r="BI1324" s="51"/>
      <c r="BJ1324" s="51"/>
      <c r="BK1324" s="51"/>
      <c r="BL1324" s="51"/>
      <c r="BM1324" s="51"/>
      <c r="BN1324" s="51"/>
      <c r="BO1324" s="51"/>
      <c r="BP1324" s="51"/>
      <c r="BQ1324" s="51"/>
      <c r="BR1324" s="51"/>
      <c r="BS1324" s="51"/>
      <c r="BT1324" s="51"/>
      <c r="BU1324" s="51"/>
      <c r="BV1324" s="51"/>
      <c r="BW1324" s="51"/>
      <c r="BX1324" s="51"/>
      <c r="BY1324" s="51"/>
      <c r="BZ1324" s="51"/>
      <c r="CA1324" s="51"/>
      <c r="CB1324" s="51"/>
      <c r="CC1324" s="51"/>
      <c r="CD1324" s="51"/>
    </row>
    <row r="1325" spans="1:82" s="50" customFormat="1">
      <c r="A1325" s="45"/>
      <c r="B1325" s="49"/>
      <c r="C1325" s="84"/>
      <c r="D1325" s="76"/>
      <c r="F1325" s="48"/>
      <c r="G1325" s="47"/>
      <c r="H1325" s="55"/>
      <c r="I1325" s="55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J1325" s="51"/>
      <c r="AK1325" s="51"/>
      <c r="AL1325" s="51"/>
      <c r="AM1325" s="51"/>
      <c r="AN1325" s="51"/>
      <c r="AO1325" s="51"/>
      <c r="AP1325" s="51"/>
      <c r="AQ1325" s="51"/>
      <c r="AR1325" s="51"/>
      <c r="AS1325" s="51"/>
      <c r="AT1325" s="51"/>
      <c r="AU1325" s="51"/>
      <c r="AV1325" s="51"/>
      <c r="AW1325" s="51"/>
      <c r="AX1325" s="51"/>
      <c r="AY1325" s="51"/>
      <c r="AZ1325" s="51"/>
      <c r="BA1325" s="51"/>
      <c r="BB1325" s="51"/>
      <c r="BC1325" s="51"/>
      <c r="BD1325" s="51"/>
      <c r="BE1325" s="51"/>
      <c r="BF1325" s="51"/>
      <c r="BG1325" s="51"/>
      <c r="BH1325" s="51"/>
      <c r="BI1325" s="51"/>
      <c r="BJ1325" s="51"/>
      <c r="BK1325" s="51"/>
      <c r="BL1325" s="51"/>
      <c r="BM1325" s="51"/>
      <c r="BN1325" s="51"/>
      <c r="BO1325" s="51"/>
      <c r="BP1325" s="51"/>
      <c r="BQ1325" s="51"/>
      <c r="BR1325" s="51"/>
      <c r="BS1325" s="51"/>
      <c r="BT1325" s="51"/>
      <c r="BU1325" s="51"/>
      <c r="BV1325" s="51"/>
      <c r="BW1325" s="51"/>
      <c r="BX1325" s="51"/>
      <c r="BY1325" s="51"/>
      <c r="BZ1325" s="51"/>
      <c r="CA1325" s="51"/>
      <c r="CB1325" s="51"/>
      <c r="CC1325" s="51"/>
      <c r="CD1325" s="51"/>
    </row>
    <row r="1326" spans="1:82" s="50" customFormat="1">
      <c r="A1326" s="45"/>
      <c r="B1326" s="49"/>
      <c r="C1326" s="84"/>
      <c r="D1326" s="76"/>
      <c r="F1326" s="48"/>
      <c r="G1326" s="47"/>
      <c r="H1326" s="55"/>
      <c r="I1326" s="55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J1326" s="51"/>
      <c r="AK1326" s="51"/>
      <c r="AL1326" s="51"/>
      <c r="AM1326" s="51"/>
      <c r="AN1326" s="51"/>
      <c r="AO1326" s="51"/>
      <c r="AP1326" s="51"/>
      <c r="AQ1326" s="51"/>
      <c r="AR1326" s="51"/>
      <c r="AS1326" s="51"/>
      <c r="AT1326" s="51"/>
      <c r="AU1326" s="51"/>
      <c r="AV1326" s="51"/>
      <c r="AW1326" s="51"/>
      <c r="AX1326" s="51"/>
      <c r="AY1326" s="51"/>
      <c r="AZ1326" s="51"/>
      <c r="BA1326" s="51"/>
      <c r="BB1326" s="51"/>
      <c r="BC1326" s="51"/>
      <c r="BD1326" s="51"/>
      <c r="BE1326" s="51"/>
      <c r="BF1326" s="51"/>
      <c r="BG1326" s="51"/>
      <c r="BH1326" s="51"/>
      <c r="BI1326" s="51"/>
      <c r="BJ1326" s="51"/>
      <c r="BK1326" s="51"/>
      <c r="BL1326" s="51"/>
      <c r="BM1326" s="51"/>
      <c r="BN1326" s="51"/>
      <c r="BO1326" s="51"/>
      <c r="BP1326" s="51"/>
      <c r="BQ1326" s="51"/>
      <c r="BR1326" s="51"/>
      <c r="BS1326" s="51"/>
      <c r="BT1326" s="51"/>
      <c r="BU1326" s="51"/>
      <c r="BV1326" s="51"/>
      <c r="BW1326" s="51"/>
      <c r="BX1326" s="51"/>
      <c r="BY1326" s="51"/>
      <c r="BZ1326" s="51"/>
      <c r="CA1326" s="51"/>
      <c r="CB1326" s="51"/>
      <c r="CC1326" s="51"/>
      <c r="CD1326" s="51"/>
    </row>
    <row r="1327" spans="1:82" s="50" customFormat="1">
      <c r="A1327" s="45"/>
      <c r="B1327" s="49"/>
      <c r="C1327" s="84"/>
      <c r="D1327" s="76"/>
      <c r="F1327" s="48"/>
      <c r="G1327" s="47"/>
      <c r="H1327" s="55"/>
      <c r="I1327" s="55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J1327" s="51"/>
      <c r="AK1327" s="51"/>
      <c r="AL1327" s="51"/>
      <c r="AM1327" s="51"/>
      <c r="AN1327" s="51"/>
      <c r="AO1327" s="51"/>
      <c r="AP1327" s="51"/>
      <c r="AQ1327" s="51"/>
      <c r="AR1327" s="51"/>
      <c r="AS1327" s="51"/>
      <c r="AT1327" s="51"/>
      <c r="AU1327" s="51"/>
      <c r="AV1327" s="51"/>
      <c r="AW1327" s="51"/>
      <c r="AX1327" s="51"/>
      <c r="AY1327" s="51"/>
      <c r="AZ1327" s="51"/>
      <c r="BA1327" s="51"/>
      <c r="BB1327" s="51"/>
      <c r="BC1327" s="51"/>
      <c r="BD1327" s="51"/>
      <c r="BE1327" s="51"/>
      <c r="BF1327" s="51"/>
      <c r="BG1327" s="51"/>
      <c r="BH1327" s="51"/>
      <c r="BI1327" s="51"/>
      <c r="BJ1327" s="51"/>
      <c r="BK1327" s="51"/>
      <c r="BL1327" s="51"/>
      <c r="BM1327" s="51"/>
      <c r="BN1327" s="51"/>
      <c r="BO1327" s="51"/>
      <c r="BP1327" s="51"/>
      <c r="BQ1327" s="51"/>
      <c r="BR1327" s="51"/>
      <c r="BS1327" s="51"/>
      <c r="BT1327" s="51"/>
      <c r="BU1327" s="51"/>
      <c r="BV1327" s="51"/>
      <c r="BW1327" s="51"/>
      <c r="BX1327" s="51"/>
      <c r="BY1327" s="51"/>
      <c r="BZ1327" s="51"/>
      <c r="CA1327" s="51"/>
      <c r="CB1327" s="51"/>
      <c r="CC1327" s="51"/>
      <c r="CD1327" s="51"/>
    </row>
    <row r="1328" spans="1:82" s="50" customFormat="1">
      <c r="A1328" s="45"/>
      <c r="B1328" s="49"/>
      <c r="C1328" s="84"/>
      <c r="D1328" s="76"/>
      <c r="F1328" s="48"/>
      <c r="G1328" s="47"/>
      <c r="H1328" s="55"/>
      <c r="I1328" s="55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J1328" s="51"/>
      <c r="AK1328" s="51"/>
      <c r="AL1328" s="51"/>
      <c r="AM1328" s="51"/>
      <c r="AN1328" s="51"/>
      <c r="AO1328" s="51"/>
      <c r="AP1328" s="51"/>
      <c r="AQ1328" s="51"/>
      <c r="AR1328" s="51"/>
      <c r="AS1328" s="51"/>
      <c r="AT1328" s="51"/>
      <c r="AU1328" s="51"/>
      <c r="AV1328" s="51"/>
      <c r="AW1328" s="51"/>
      <c r="AX1328" s="51"/>
      <c r="AY1328" s="51"/>
      <c r="AZ1328" s="51"/>
      <c r="BA1328" s="51"/>
      <c r="BB1328" s="51"/>
      <c r="BC1328" s="51"/>
      <c r="BD1328" s="51"/>
      <c r="BE1328" s="51"/>
      <c r="BF1328" s="51"/>
      <c r="BG1328" s="51"/>
      <c r="BH1328" s="51"/>
      <c r="BI1328" s="51"/>
      <c r="BJ1328" s="51"/>
      <c r="BK1328" s="51"/>
      <c r="BL1328" s="51"/>
      <c r="BM1328" s="51"/>
      <c r="BN1328" s="51"/>
      <c r="BO1328" s="51"/>
      <c r="BP1328" s="51"/>
      <c r="BQ1328" s="51"/>
      <c r="BR1328" s="51"/>
      <c r="BS1328" s="51"/>
      <c r="BT1328" s="51"/>
      <c r="BU1328" s="51"/>
      <c r="BV1328" s="51"/>
      <c r="BW1328" s="51"/>
      <c r="BX1328" s="51"/>
      <c r="BY1328" s="51"/>
      <c r="BZ1328" s="51"/>
      <c r="CA1328" s="51"/>
      <c r="CB1328" s="51"/>
      <c r="CC1328" s="51"/>
      <c r="CD1328" s="51"/>
    </row>
    <row r="1329" spans="1:82" s="50" customFormat="1">
      <c r="A1329" s="45"/>
      <c r="B1329" s="49"/>
      <c r="C1329" s="84"/>
      <c r="D1329" s="76"/>
      <c r="F1329" s="48"/>
      <c r="G1329" s="47"/>
      <c r="H1329" s="55"/>
      <c r="I1329" s="55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J1329" s="51"/>
      <c r="AK1329" s="51"/>
      <c r="AL1329" s="51"/>
      <c r="AM1329" s="51"/>
      <c r="AN1329" s="51"/>
      <c r="AO1329" s="51"/>
      <c r="AP1329" s="51"/>
      <c r="AQ1329" s="51"/>
      <c r="AR1329" s="51"/>
      <c r="AS1329" s="51"/>
      <c r="AT1329" s="51"/>
      <c r="AU1329" s="51"/>
      <c r="AV1329" s="51"/>
      <c r="AW1329" s="51"/>
      <c r="AX1329" s="51"/>
      <c r="AY1329" s="51"/>
      <c r="AZ1329" s="51"/>
      <c r="BA1329" s="51"/>
      <c r="BB1329" s="51"/>
      <c r="BC1329" s="51"/>
      <c r="BD1329" s="51"/>
      <c r="BE1329" s="51"/>
      <c r="BF1329" s="51"/>
      <c r="BG1329" s="51"/>
      <c r="BH1329" s="51"/>
      <c r="BI1329" s="51"/>
      <c r="BJ1329" s="51"/>
      <c r="BK1329" s="51"/>
      <c r="BL1329" s="51"/>
      <c r="BM1329" s="51"/>
      <c r="BN1329" s="51"/>
      <c r="BO1329" s="51"/>
      <c r="BP1329" s="51"/>
      <c r="BQ1329" s="51"/>
      <c r="BR1329" s="51"/>
      <c r="BS1329" s="51"/>
      <c r="BT1329" s="51"/>
      <c r="BU1329" s="51"/>
      <c r="BV1329" s="51"/>
      <c r="BW1329" s="51"/>
      <c r="BX1329" s="51"/>
      <c r="BY1329" s="51"/>
      <c r="BZ1329" s="51"/>
      <c r="CA1329" s="51"/>
      <c r="CB1329" s="51"/>
      <c r="CC1329" s="51"/>
      <c r="CD1329" s="51"/>
    </row>
    <row r="1330" spans="1:82" s="50" customFormat="1">
      <c r="A1330" s="45"/>
      <c r="B1330" s="49"/>
      <c r="C1330" s="84"/>
      <c r="D1330" s="76"/>
      <c r="F1330" s="48"/>
      <c r="G1330" s="47"/>
      <c r="H1330" s="55"/>
      <c r="I1330" s="55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J1330" s="51"/>
      <c r="AK1330" s="51"/>
      <c r="AL1330" s="51"/>
      <c r="AM1330" s="51"/>
      <c r="AN1330" s="51"/>
      <c r="AO1330" s="51"/>
      <c r="AP1330" s="51"/>
      <c r="AQ1330" s="51"/>
      <c r="AR1330" s="51"/>
      <c r="AS1330" s="51"/>
      <c r="AT1330" s="51"/>
      <c r="AU1330" s="51"/>
      <c r="AV1330" s="51"/>
      <c r="AW1330" s="51"/>
      <c r="AX1330" s="51"/>
      <c r="AY1330" s="51"/>
      <c r="AZ1330" s="51"/>
      <c r="BA1330" s="51"/>
      <c r="BB1330" s="51"/>
      <c r="BC1330" s="51"/>
      <c r="BD1330" s="51"/>
      <c r="BE1330" s="51"/>
      <c r="BF1330" s="51"/>
      <c r="BG1330" s="51"/>
      <c r="BH1330" s="51"/>
      <c r="BI1330" s="51"/>
      <c r="BJ1330" s="51"/>
      <c r="BK1330" s="51"/>
      <c r="BL1330" s="51"/>
      <c r="BM1330" s="51"/>
      <c r="BN1330" s="51"/>
      <c r="BO1330" s="51"/>
      <c r="BP1330" s="51"/>
      <c r="BQ1330" s="51"/>
      <c r="BR1330" s="51"/>
      <c r="BS1330" s="51"/>
      <c r="BT1330" s="51"/>
      <c r="BU1330" s="51"/>
      <c r="BV1330" s="51"/>
      <c r="BW1330" s="51"/>
      <c r="BX1330" s="51"/>
      <c r="BY1330" s="51"/>
      <c r="BZ1330" s="51"/>
      <c r="CA1330" s="51"/>
      <c r="CB1330" s="51"/>
      <c r="CC1330" s="51"/>
      <c r="CD1330" s="51"/>
    </row>
    <row r="1331" spans="1:82" s="50" customFormat="1">
      <c r="A1331" s="45"/>
      <c r="B1331" s="49"/>
      <c r="C1331" s="84"/>
      <c r="D1331" s="76"/>
      <c r="F1331" s="48"/>
      <c r="G1331" s="47"/>
      <c r="H1331" s="55"/>
      <c r="I1331" s="55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J1331" s="51"/>
      <c r="AK1331" s="51"/>
      <c r="AL1331" s="51"/>
      <c r="AM1331" s="51"/>
      <c r="AN1331" s="51"/>
      <c r="AO1331" s="51"/>
      <c r="AP1331" s="51"/>
      <c r="AQ1331" s="51"/>
      <c r="AR1331" s="51"/>
      <c r="AS1331" s="51"/>
      <c r="AT1331" s="51"/>
      <c r="AU1331" s="51"/>
      <c r="AV1331" s="51"/>
      <c r="AW1331" s="51"/>
      <c r="AX1331" s="51"/>
      <c r="AY1331" s="51"/>
      <c r="AZ1331" s="51"/>
      <c r="BA1331" s="51"/>
      <c r="BB1331" s="51"/>
      <c r="BC1331" s="51"/>
      <c r="BD1331" s="51"/>
      <c r="BE1331" s="51"/>
      <c r="BF1331" s="51"/>
      <c r="BG1331" s="51"/>
      <c r="BH1331" s="51"/>
      <c r="BI1331" s="51"/>
      <c r="BJ1331" s="51"/>
      <c r="BK1331" s="51"/>
      <c r="BL1331" s="51"/>
      <c r="BM1331" s="51"/>
      <c r="BN1331" s="51"/>
      <c r="BO1331" s="51"/>
      <c r="BP1331" s="51"/>
      <c r="BQ1331" s="51"/>
      <c r="BR1331" s="51"/>
      <c r="BS1331" s="51"/>
      <c r="BT1331" s="51"/>
      <c r="BU1331" s="51"/>
      <c r="BV1331" s="51"/>
      <c r="BW1331" s="51"/>
      <c r="BX1331" s="51"/>
      <c r="BY1331" s="51"/>
      <c r="BZ1331" s="51"/>
      <c r="CA1331" s="51"/>
      <c r="CB1331" s="51"/>
      <c r="CC1331" s="51"/>
      <c r="CD1331" s="51"/>
    </row>
    <row r="1332" spans="1:82" s="50" customFormat="1">
      <c r="A1332" s="45"/>
      <c r="B1332" s="49"/>
      <c r="C1332" s="84"/>
      <c r="D1332" s="76"/>
      <c r="F1332" s="48"/>
      <c r="G1332" s="47"/>
      <c r="H1332" s="55"/>
      <c r="I1332" s="55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J1332" s="51"/>
      <c r="AK1332" s="51"/>
      <c r="AL1332" s="51"/>
      <c r="AM1332" s="51"/>
      <c r="AN1332" s="51"/>
      <c r="AO1332" s="51"/>
      <c r="AP1332" s="51"/>
      <c r="AQ1332" s="51"/>
      <c r="AR1332" s="51"/>
      <c r="AS1332" s="51"/>
      <c r="AT1332" s="51"/>
      <c r="AU1332" s="51"/>
      <c r="AV1332" s="51"/>
      <c r="AW1332" s="51"/>
      <c r="AX1332" s="51"/>
      <c r="AY1332" s="51"/>
      <c r="AZ1332" s="51"/>
      <c r="BA1332" s="51"/>
      <c r="BB1332" s="51"/>
      <c r="BC1332" s="51"/>
      <c r="BD1332" s="51"/>
      <c r="BE1332" s="51"/>
      <c r="BF1332" s="51"/>
      <c r="BG1332" s="51"/>
      <c r="BH1332" s="51"/>
      <c r="BI1332" s="51"/>
      <c r="BJ1332" s="51"/>
      <c r="BK1332" s="51"/>
      <c r="BL1332" s="51"/>
      <c r="BM1332" s="51"/>
      <c r="BN1332" s="51"/>
      <c r="BO1332" s="51"/>
      <c r="BP1332" s="51"/>
      <c r="BQ1332" s="51"/>
      <c r="BR1332" s="51"/>
      <c r="BS1332" s="51"/>
      <c r="BT1332" s="51"/>
      <c r="BU1332" s="51"/>
      <c r="BV1332" s="51"/>
      <c r="BW1332" s="51"/>
      <c r="BX1332" s="51"/>
      <c r="BY1332" s="51"/>
      <c r="BZ1332" s="51"/>
      <c r="CA1332" s="51"/>
      <c r="CB1332" s="51"/>
      <c r="CC1332" s="51"/>
      <c r="CD1332" s="51"/>
    </row>
    <row r="1333" spans="1:82" s="50" customFormat="1">
      <c r="A1333" s="45"/>
      <c r="B1333" s="49"/>
      <c r="C1333" s="84"/>
      <c r="D1333" s="76"/>
      <c r="F1333" s="48"/>
      <c r="G1333" s="47"/>
      <c r="H1333" s="55"/>
      <c r="I1333" s="55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J1333" s="51"/>
      <c r="AK1333" s="51"/>
      <c r="AL1333" s="51"/>
      <c r="AM1333" s="51"/>
      <c r="AN1333" s="51"/>
      <c r="AO1333" s="51"/>
      <c r="AP1333" s="51"/>
      <c r="AQ1333" s="51"/>
      <c r="AR1333" s="51"/>
      <c r="AS1333" s="51"/>
      <c r="AT1333" s="51"/>
      <c r="AU1333" s="51"/>
      <c r="AV1333" s="51"/>
      <c r="AW1333" s="51"/>
      <c r="AX1333" s="51"/>
      <c r="AY1333" s="51"/>
      <c r="AZ1333" s="51"/>
      <c r="BA1333" s="51"/>
      <c r="BB1333" s="51"/>
      <c r="BC1333" s="51"/>
      <c r="BD1333" s="51"/>
      <c r="BE1333" s="51"/>
      <c r="BF1333" s="51"/>
      <c r="BG1333" s="51"/>
      <c r="BH1333" s="51"/>
      <c r="BI1333" s="51"/>
      <c r="BJ1333" s="51"/>
      <c r="BK1333" s="51"/>
      <c r="BL1333" s="51"/>
      <c r="BM1333" s="51"/>
      <c r="BN1333" s="51"/>
      <c r="BO1333" s="51"/>
      <c r="BP1333" s="51"/>
      <c r="BQ1333" s="51"/>
      <c r="BR1333" s="51"/>
      <c r="BS1333" s="51"/>
      <c r="BT1333" s="51"/>
      <c r="BU1333" s="51"/>
      <c r="BV1333" s="51"/>
      <c r="BW1333" s="51"/>
      <c r="BX1333" s="51"/>
      <c r="BY1333" s="51"/>
      <c r="BZ1333" s="51"/>
      <c r="CA1333" s="51"/>
      <c r="CB1333" s="51"/>
      <c r="CC1333" s="51"/>
      <c r="CD1333" s="51"/>
    </row>
    <row r="1334" spans="1:82" s="50" customFormat="1">
      <c r="A1334" s="45"/>
      <c r="B1334" s="49"/>
      <c r="C1334" s="84"/>
      <c r="D1334" s="76"/>
      <c r="F1334" s="48"/>
      <c r="G1334" s="47"/>
      <c r="H1334" s="55"/>
      <c r="I1334" s="55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  <c r="AL1334" s="51"/>
      <c r="AM1334" s="51"/>
      <c r="AN1334" s="51"/>
      <c r="AO1334" s="51"/>
      <c r="AP1334" s="51"/>
      <c r="AQ1334" s="51"/>
      <c r="AR1334" s="51"/>
      <c r="AS1334" s="51"/>
      <c r="AT1334" s="51"/>
      <c r="AU1334" s="51"/>
      <c r="AV1334" s="51"/>
      <c r="AW1334" s="51"/>
      <c r="AX1334" s="51"/>
      <c r="AY1334" s="51"/>
      <c r="AZ1334" s="51"/>
      <c r="BA1334" s="51"/>
      <c r="BB1334" s="51"/>
      <c r="BC1334" s="51"/>
      <c r="BD1334" s="51"/>
      <c r="BE1334" s="51"/>
      <c r="BF1334" s="51"/>
      <c r="BG1334" s="51"/>
      <c r="BH1334" s="51"/>
      <c r="BI1334" s="51"/>
      <c r="BJ1334" s="51"/>
      <c r="BK1334" s="51"/>
      <c r="BL1334" s="51"/>
      <c r="BM1334" s="51"/>
      <c r="BN1334" s="51"/>
      <c r="BO1334" s="51"/>
      <c r="BP1334" s="51"/>
      <c r="BQ1334" s="51"/>
      <c r="BR1334" s="51"/>
      <c r="BS1334" s="51"/>
      <c r="BT1334" s="51"/>
      <c r="BU1334" s="51"/>
      <c r="BV1334" s="51"/>
      <c r="BW1334" s="51"/>
      <c r="BX1334" s="51"/>
      <c r="BY1334" s="51"/>
      <c r="BZ1334" s="51"/>
      <c r="CA1334" s="51"/>
      <c r="CB1334" s="51"/>
      <c r="CC1334" s="51"/>
      <c r="CD1334" s="51"/>
    </row>
    <row r="1335" spans="1:82" s="50" customFormat="1">
      <c r="A1335" s="45"/>
      <c r="B1335" s="49"/>
      <c r="C1335" s="84"/>
      <c r="D1335" s="76"/>
      <c r="F1335" s="48"/>
      <c r="G1335" s="47"/>
      <c r="H1335" s="55"/>
      <c r="I1335" s="55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J1335" s="51"/>
      <c r="AK1335" s="51"/>
      <c r="AL1335" s="51"/>
      <c r="AM1335" s="51"/>
      <c r="AN1335" s="51"/>
      <c r="AO1335" s="51"/>
      <c r="AP1335" s="51"/>
      <c r="AQ1335" s="51"/>
      <c r="AR1335" s="51"/>
      <c r="AS1335" s="51"/>
      <c r="AT1335" s="51"/>
      <c r="AU1335" s="51"/>
      <c r="AV1335" s="51"/>
      <c r="AW1335" s="51"/>
      <c r="AX1335" s="51"/>
      <c r="AY1335" s="51"/>
      <c r="AZ1335" s="51"/>
      <c r="BA1335" s="51"/>
      <c r="BB1335" s="51"/>
      <c r="BC1335" s="51"/>
      <c r="BD1335" s="51"/>
      <c r="BE1335" s="51"/>
      <c r="BF1335" s="51"/>
      <c r="BG1335" s="51"/>
      <c r="BH1335" s="51"/>
      <c r="BI1335" s="51"/>
      <c r="BJ1335" s="51"/>
      <c r="BK1335" s="51"/>
      <c r="BL1335" s="51"/>
      <c r="BM1335" s="51"/>
      <c r="BN1335" s="51"/>
      <c r="BO1335" s="51"/>
      <c r="BP1335" s="51"/>
      <c r="BQ1335" s="51"/>
      <c r="BR1335" s="51"/>
      <c r="BS1335" s="51"/>
      <c r="BT1335" s="51"/>
      <c r="BU1335" s="51"/>
      <c r="BV1335" s="51"/>
      <c r="BW1335" s="51"/>
      <c r="BX1335" s="51"/>
      <c r="BY1335" s="51"/>
      <c r="BZ1335" s="51"/>
      <c r="CA1335" s="51"/>
      <c r="CB1335" s="51"/>
      <c r="CC1335" s="51"/>
      <c r="CD1335" s="51"/>
    </row>
    <row r="1336" spans="1:82" s="50" customFormat="1">
      <c r="A1336" s="45"/>
      <c r="B1336" s="49"/>
      <c r="C1336" s="84"/>
      <c r="D1336" s="76"/>
      <c r="F1336" s="48"/>
      <c r="G1336" s="47"/>
      <c r="H1336" s="55"/>
      <c r="I1336" s="55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J1336" s="51"/>
      <c r="AK1336" s="51"/>
      <c r="AL1336" s="51"/>
      <c r="AM1336" s="51"/>
      <c r="AN1336" s="51"/>
      <c r="AO1336" s="51"/>
      <c r="AP1336" s="51"/>
      <c r="AQ1336" s="51"/>
      <c r="AR1336" s="51"/>
      <c r="AS1336" s="51"/>
      <c r="AT1336" s="51"/>
      <c r="AU1336" s="51"/>
      <c r="AV1336" s="51"/>
      <c r="AW1336" s="51"/>
      <c r="AX1336" s="51"/>
      <c r="AY1336" s="51"/>
      <c r="AZ1336" s="51"/>
      <c r="BA1336" s="51"/>
      <c r="BB1336" s="51"/>
      <c r="BC1336" s="51"/>
      <c r="BD1336" s="51"/>
      <c r="BE1336" s="51"/>
      <c r="BF1336" s="51"/>
      <c r="BG1336" s="51"/>
      <c r="BH1336" s="51"/>
      <c r="BI1336" s="51"/>
      <c r="BJ1336" s="51"/>
      <c r="BK1336" s="51"/>
      <c r="BL1336" s="51"/>
      <c r="BM1336" s="51"/>
      <c r="BN1336" s="51"/>
      <c r="BO1336" s="51"/>
      <c r="BP1336" s="51"/>
      <c r="BQ1336" s="51"/>
      <c r="BR1336" s="51"/>
      <c r="BS1336" s="51"/>
      <c r="BT1336" s="51"/>
      <c r="BU1336" s="51"/>
      <c r="BV1336" s="51"/>
      <c r="BW1336" s="51"/>
      <c r="BX1336" s="51"/>
      <c r="BY1336" s="51"/>
      <c r="BZ1336" s="51"/>
      <c r="CA1336" s="51"/>
      <c r="CB1336" s="51"/>
      <c r="CC1336" s="51"/>
      <c r="CD1336" s="51"/>
    </row>
    <row r="1337" spans="1:82" s="50" customFormat="1">
      <c r="A1337" s="45"/>
      <c r="B1337" s="49"/>
      <c r="C1337" s="84"/>
      <c r="D1337" s="76"/>
      <c r="F1337" s="48"/>
      <c r="G1337" s="47"/>
      <c r="H1337" s="55"/>
      <c r="I1337" s="55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J1337" s="51"/>
      <c r="AK1337" s="51"/>
      <c r="AL1337" s="51"/>
      <c r="AM1337" s="51"/>
      <c r="AN1337" s="51"/>
      <c r="AO1337" s="51"/>
      <c r="AP1337" s="51"/>
      <c r="AQ1337" s="51"/>
      <c r="AR1337" s="51"/>
      <c r="AS1337" s="51"/>
      <c r="AT1337" s="51"/>
      <c r="AU1337" s="51"/>
      <c r="AV1337" s="51"/>
      <c r="AW1337" s="51"/>
      <c r="AX1337" s="51"/>
      <c r="AY1337" s="51"/>
      <c r="AZ1337" s="51"/>
      <c r="BA1337" s="51"/>
      <c r="BB1337" s="51"/>
      <c r="BC1337" s="51"/>
      <c r="BD1337" s="51"/>
      <c r="BE1337" s="51"/>
      <c r="BF1337" s="51"/>
      <c r="BG1337" s="51"/>
      <c r="BH1337" s="51"/>
      <c r="BI1337" s="51"/>
      <c r="BJ1337" s="51"/>
      <c r="BK1337" s="51"/>
      <c r="BL1337" s="51"/>
      <c r="BM1337" s="51"/>
      <c r="BN1337" s="51"/>
      <c r="BO1337" s="51"/>
      <c r="BP1337" s="51"/>
      <c r="BQ1337" s="51"/>
      <c r="BR1337" s="51"/>
      <c r="BS1337" s="51"/>
      <c r="BT1337" s="51"/>
      <c r="BU1337" s="51"/>
      <c r="BV1337" s="51"/>
      <c r="BW1337" s="51"/>
      <c r="BX1337" s="51"/>
      <c r="BY1337" s="51"/>
      <c r="BZ1337" s="51"/>
      <c r="CA1337" s="51"/>
      <c r="CB1337" s="51"/>
      <c r="CC1337" s="51"/>
      <c r="CD1337" s="51"/>
    </row>
    <row r="1338" spans="1:82" s="50" customFormat="1">
      <c r="A1338" s="45"/>
      <c r="B1338" s="49"/>
      <c r="C1338" s="84"/>
      <c r="D1338" s="76"/>
      <c r="F1338" s="48"/>
      <c r="G1338" s="47"/>
      <c r="H1338" s="55"/>
      <c r="I1338" s="55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J1338" s="51"/>
      <c r="AK1338" s="51"/>
      <c r="AL1338" s="51"/>
      <c r="AM1338" s="51"/>
      <c r="AN1338" s="51"/>
      <c r="AO1338" s="51"/>
      <c r="AP1338" s="51"/>
      <c r="AQ1338" s="51"/>
      <c r="AR1338" s="51"/>
      <c r="AS1338" s="51"/>
      <c r="AT1338" s="51"/>
      <c r="AU1338" s="51"/>
      <c r="AV1338" s="51"/>
      <c r="AW1338" s="51"/>
      <c r="AX1338" s="51"/>
      <c r="AY1338" s="51"/>
      <c r="AZ1338" s="51"/>
      <c r="BA1338" s="51"/>
      <c r="BB1338" s="51"/>
      <c r="BC1338" s="51"/>
      <c r="BD1338" s="51"/>
      <c r="BE1338" s="51"/>
      <c r="BF1338" s="51"/>
      <c r="BG1338" s="51"/>
      <c r="BH1338" s="51"/>
      <c r="BI1338" s="51"/>
      <c r="BJ1338" s="51"/>
      <c r="BK1338" s="51"/>
      <c r="BL1338" s="51"/>
      <c r="BM1338" s="51"/>
      <c r="BN1338" s="51"/>
      <c r="BO1338" s="51"/>
      <c r="BP1338" s="51"/>
      <c r="BQ1338" s="51"/>
      <c r="BR1338" s="51"/>
      <c r="BS1338" s="51"/>
      <c r="BT1338" s="51"/>
      <c r="BU1338" s="51"/>
      <c r="BV1338" s="51"/>
      <c r="BW1338" s="51"/>
      <c r="BX1338" s="51"/>
      <c r="BY1338" s="51"/>
      <c r="BZ1338" s="51"/>
      <c r="CA1338" s="51"/>
      <c r="CB1338" s="51"/>
      <c r="CC1338" s="51"/>
      <c r="CD1338" s="51"/>
    </row>
    <row r="1339" spans="1:82" s="50" customFormat="1">
      <c r="A1339" s="45"/>
      <c r="B1339" s="49"/>
      <c r="C1339" s="84"/>
      <c r="D1339" s="76"/>
      <c r="F1339" s="48"/>
      <c r="G1339" s="47"/>
      <c r="H1339" s="55"/>
      <c r="I1339" s="55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J1339" s="51"/>
      <c r="AK1339" s="51"/>
      <c r="AL1339" s="51"/>
      <c r="AM1339" s="51"/>
      <c r="AN1339" s="51"/>
      <c r="AO1339" s="51"/>
      <c r="AP1339" s="51"/>
      <c r="AQ1339" s="51"/>
      <c r="AR1339" s="51"/>
      <c r="AS1339" s="51"/>
      <c r="AT1339" s="51"/>
      <c r="AU1339" s="51"/>
      <c r="AV1339" s="51"/>
      <c r="AW1339" s="51"/>
      <c r="AX1339" s="51"/>
      <c r="AY1339" s="51"/>
      <c r="AZ1339" s="51"/>
      <c r="BA1339" s="51"/>
      <c r="BB1339" s="51"/>
      <c r="BC1339" s="51"/>
      <c r="BD1339" s="51"/>
      <c r="BE1339" s="51"/>
      <c r="BF1339" s="51"/>
      <c r="BG1339" s="51"/>
      <c r="BH1339" s="51"/>
      <c r="BI1339" s="51"/>
      <c r="BJ1339" s="51"/>
      <c r="BK1339" s="51"/>
      <c r="BL1339" s="51"/>
      <c r="BM1339" s="51"/>
      <c r="BN1339" s="51"/>
      <c r="BO1339" s="51"/>
      <c r="BP1339" s="51"/>
      <c r="BQ1339" s="51"/>
      <c r="BR1339" s="51"/>
      <c r="BS1339" s="51"/>
      <c r="BT1339" s="51"/>
      <c r="BU1339" s="51"/>
      <c r="BV1339" s="51"/>
      <c r="BW1339" s="51"/>
      <c r="BX1339" s="51"/>
      <c r="BY1339" s="51"/>
      <c r="BZ1339" s="51"/>
      <c r="CA1339" s="51"/>
      <c r="CB1339" s="51"/>
      <c r="CC1339" s="51"/>
      <c r="CD1339" s="51"/>
    </row>
    <row r="1340" spans="1:82" s="50" customFormat="1">
      <c r="A1340" s="45"/>
      <c r="B1340" s="49"/>
      <c r="C1340" s="84"/>
      <c r="D1340" s="76"/>
      <c r="F1340" s="48"/>
      <c r="G1340" s="47"/>
      <c r="H1340" s="55"/>
      <c r="I1340" s="55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J1340" s="51"/>
      <c r="AK1340" s="51"/>
      <c r="AL1340" s="51"/>
      <c r="AM1340" s="51"/>
      <c r="AN1340" s="51"/>
      <c r="AO1340" s="51"/>
      <c r="AP1340" s="51"/>
      <c r="AQ1340" s="51"/>
      <c r="AR1340" s="51"/>
      <c r="AS1340" s="51"/>
      <c r="AT1340" s="51"/>
      <c r="AU1340" s="51"/>
      <c r="AV1340" s="51"/>
      <c r="AW1340" s="51"/>
      <c r="AX1340" s="51"/>
      <c r="AY1340" s="51"/>
      <c r="AZ1340" s="51"/>
      <c r="BA1340" s="51"/>
      <c r="BB1340" s="51"/>
      <c r="BC1340" s="51"/>
      <c r="BD1340" s="51"/>
      <c r="BE1340" s="51"/>
      <c r="BF1340" s="51"/>
      <c r="BG1340" s="51"/>
      <c r="BH1340" s="51"/>
      <c r="BI1340" s="51"/>
      <c r="BJ1340" s="51"/>
      <c r="BK1340" s="51"/>
      <c r="BL1340" s="51"/>
      <c r="BM1340" s="51"/>
      <c r="BN1340" s="51"/>
      <c r="BO1340" s="51"/>
      <c r="BP1340" s="51"/>
      <c r="BQ1340" s="51"/>
      <c r="BR1340" s="51"/>
      <c r="BS1340" s="51"/>
      <c r="BT1340" s="51"/>
      <c r="BU1340" s="51"/>
      <c r="BV1340" s="51"/>
      <c r="BW1340" s="51"/>
      <c r="BX1340" s="51"/>
      <c r="BY1340" s="51"/>
      <c r="BZ1340" s="51"/>
      <c r="CA1340" s="51"/>
      <c r="CB1340" s="51"/>
      <c r="CC1340" s="51"/>
      <c r="CD1340" s="51"/>
    </row>
    <row r="1341" spans="1:82" s="50" customFormat="1">
      <c r="A1341" s="45"/>
      <c r="B1341" s="49"/>
      <c r="C1341" s="84"/>
      <c r="D1341" s="76"/>
      <c r="F1341" s="48"/>
      <c r="G1341" s="47"/>
      <c r="H1341" s="55"/>
      <c r="I1341" s="55"/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  <c r="AH1341" s="51"/>
      <c r="AI1341" s="51"/>
      <c r="AJ1341" s="51"/>
      <c r="AK1341" s="51"/>
      <c r="AL1341" s="51"/>
      <c r="AM1341" s="51"/>
      <c r="AN1341" s="51"/>
      <c r="AO1341" s="51"/>
      <c r="AP1341" s="51"/>
      <c r="AQ1341" s="51"/>
      <c r="AR1341" s="51"/>
      <c r="AS1341" s="51"/>
      <c r="AT1341" s="51"/>
      <c r="AU1341" s="51"/>
      <c r="AV1341" s="51"/>
      <c r="AW1341" s="51"/>
      <c r="AX1341" s="51"/>
      <c r="AY1341" s="51"/>
      <c r="AZ1341" s="51"/>
      <c r="BA1341" s="51"/>
      <c r="BB1341" s="51"/>
      <c r="BC1341" s="51"/>
      <c r="BD1341" s="51"/>
      <c r="BE1341" s="51"/>
      <c r="BF1341" s="51"/>
      <c r="BG1341" s="51"/>
      <c r="BH1341" s="51"/>
      <c r="BI1341" s="51"/>
      <c r="BJ1341" s="51"/>
      <c r="BK1341" s="51"/>
      <c r="BL1341" s="51"/>
      <c r="BM1341" s="51"/>
      <c r="BN1341" s="51"/>
      <c r="BO1341" s="51"/>
      <c r="BP1341" s="51"/>
      <c r="BQ1341" s="51"/>
      <c r="BR1341" s="51"/>
      <c r="BS1341" s="51"/>
      <c r="BT1341" s="51"/>
      <c r="BU1341" s="51"/>
      <c r="BV1341" s="51"/>
      <c r="BW1341" s="51"/>
      <c r="BX1341" s="51"/>
      <c r="BY1341" s="51"/>
      <c r="BZ1341" s="51"/>
      <c r="CA1341" s="51"/>
      <c r="CB1341" s="51"/>
      <c r="CC1341" s="51"/>
      <c r="CD1341" s="51"/>
    </row>
    <row r="1342" spans="1:82" s="50" customFormat="1">
      <c r="A1342" s="45"/>
      <c r="B1342" s="49"/>
      <c r="C1342" s="84"/>
      <c r="D1342" s="76"/>
      <c r="F1342" s="48"/>
      <c r="G1342" s="47"/>
      <c r="H1342" s="55"/>
      <c r="I1342" s="55"/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  <c r="AH1342" s="51"/>
      <c r="AI1342" s="51"/>
      <c r="AJ1342" s="51"/>
      <c r="AK1342" s="51"/>
      <c r="AL1342" s="51"/>
      <c r="AM1342" s="51"/>
      <c r="AN1342" s="51"/>
      <c r="AO1342" s="51"/>
      <c r="AP1342" s="51"/>
      <c r="AQ1342" s="51"/>
      <c r="AR1342" s="51"/>
      <c r="AS1342" s="51"/>
      <c r="AT1342" s="51"/>
      <c r="AU1342" s="51"/>
      <c r="AV1342" s="51"/>
      <c r="AW1342" s="51"/>
      <c r="AX1342" s="51"/>
      <c r="AY1342" s="51"/>
      <c r="AZ1342" s="51"/>
      <c r="BA1342" s="51"/>
      <c r="BB1342" s="51"/>
      <c r="BC1342" s="51"/>
      <c r="BD1342" s="51"/>
      <c r="BE1342" s="51"/>
      <c r="BF1342" s="51"/>
      <c r="BG1342" s="51"/>
      <c r="BH1342" s="51"/>
      <c r="BI1342" s="51"/>
      <c r="BJ1342" s="51"/>
      <c r="BK1342" s="51"/>
      <c r="BL1342" s="51"/>
      <c r="BM1342" s="51"/>
      <c r="BN1342" s="51"/>
      <c r="BO1342" s="51"/>
      <c r="BP1342" s="51"/>
      <c r="BQ1342" s="51"/>
      <c r="BR1342" s="51"/>
      <c r="BS1342" s="51"/>
      <c r="BT1342" s="51"/>
      <c r="BU1342" s="51"/>
      <c r="BV1342" s="51"/>
      <c r="BW1342" s="51"/>
      <c r="BX1342" s="51"/>
      <c r="BY1342" s="51"/>
      <c r="BZ1342" s="51"/>
      <c r="CA1342" s="51"/>
      <c r="CB1342" s="51"/>
      <c r="CC1342" s="51"/>
      <c r="CD1342" s="51"/>
    </row>
    <row r="1343" spans="1:82" s="50" customFormat="1">
      <c r="A1343" s="45"/>
      <c r="B1343" s="49"/>
      <c r="C1343" s="84"/>
      <c r="D1343" s="76"/>
      <c r="F1343" s="48"/>
      <c r="G1343" s="47"/>
      <c r="H1343" s="55"/>
      <c r="I1343" s="55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  <c r="AH1343" s="51"/>
      <c r="AI1343" s="51"/>
      <c r="AJ1343" s="51"/>
      <c r="AK1343" s="51"/>
      <c r="AL1343" s="51"/>
      <c r="AM1343" s="51"/>
      <c r="AN1343" s="51"/>
      <c r="AO1343" s="51"/>
      <c r="AP1343" s="51"/>
      <c r="AQ1343" s="51"/>
      <c r="AR1343" s="51"/>
      <c r="AS1343" s="51"/>
      <c r="AT1343" s="51"/>
      <c r="AU1343" s="51"/>
      <c r="AV1343" s="51"/>
      <c r="AW1343" s="51"/>
      <c r="AX1343" s="51"/>
      <c r="AY1343" s="51"/>
      <c r="AZ1343" s="51"/>
      <c r="BA1343" s="51"/>
      <c r="BB1343" s="51"/>
      <c r="BC1343" s="51"/>
      <c r="BD1343" s="51"/>
      <c r="BE1343" s="51"/>
      <c r="BF1343" s="51"/>
      <c r="BG1343" s="51"/>
      <c r="BH1343" s="51"/>
      <c r="BI1343" s="51"/>
      <c r="BJ1343" s="51"/>
      <c r="BK1343" s="51"/>
      <c r="BL1343" s="51"/>
      <c r="BM1343" s="51"/>
      <c r="BN1343" s="51"/>
      <c r="BO1343" s="51"/>
      <c r="BP1343" s="51"/>
      <c r="BQ1343" s="51"/>
      <c r="BR1343" s="51"/>
      <c r="BS1343" s="51"/>
      <c r="BT1343" s="51"/>
      <c r="BU1343" s="51"/>
      <c r="BV1343" s="51"/>
      <c r="BW1343" s="51"/>
      <c r="BX1343" s="51"/>
      <c r="BY1343" s="51"/>
      <c r="BZ1343" s="51"/>
      <c r="CA1343" s="51"/>
      <c r="CB1343" s="51"/>
      <c r="CC1343" s="51"/>
      <c r="CD1343" s="51"/>
    </row>
    <row r="1344" spans="1:82" s="50" customFormat="1">
      <c r="A1344" s="45"/>
      <c r="B1344" s="49"/>
      <c r="C1344" s="84"/>
      <c r="D1344" s="76"/>
      <c r="F1344" s="48"/>
      <c r="G1344" s="47"/>
      <c r="H1344" s="55"/>
      <c r="I1344" s="55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  <c r="AH1344" s="51"/>
      <c r="AI1344" s="51"/>
      <c r="AJ1344" s="51"/>
      <c r="AK1344" s="51"/>
      <c r="AL1344" s="51"/>
      <c r="AM1344" s="51"/>
      <c r="AN1344" s="51"/>
      <c r="AO1344" s="51"/>
      <c r="AP1344" s="51"/>
      <c r="AQ1344" s="51"/>
      <c r="AR1344" s="51"/>
      <c r="AS1344" s="51"/>
      <c r="AT1344" s="51"/>
      <c r="AU1344" s="51"/>
      <c r="AV1344" s="51"/>
      <c r="AW1344" s="51"/>
      <c r="AX1344" s="51"/>
      <c r="AY1344" s="51"/>
      <c r="AZ1344" s="51"/>
      <c r="BA1344" s="51"/>
      <c r="BB1344" s="51"/>
      <c r="BC1344" s="51"/>
      <c r="BD1344" s="51"/>
      <c r="BE1344" s="51"/>
      <c r="BF1344" s="51"/>
      <c r="BG1344" s="51"/>
      <c r="BH1344" s="51"/>
      <c r="BI1344" s="51"/>
      <c r="BJ1344" s="51"/>
      <c r="BK1344" s="51"/>
      <c r="BL1344" s="51"/>
      <c r="BM1344" s="51"/>
      <c r="BN1344" s="51"/>
      <c r="BO1344" s="51"/>
      <c r="BP1344" s="51"/>
      <c r="BQ1344" s="51"/>
      <c r="BR1344" s="51"/>
      <c r="BS1344" s="51"/>
      <c r="BT1344" s="51"/>
      <c r="BU1344" s="51"/>
      <c r="BV1344" s="51"/>
      <c r="BW1344" s="51"/>
      <c r="BX1344" s="51"/>
      <c r="BY1344" s="51"/>
      <c r="BZ1344" s="51"/>
      <c r="CA1344" s="51"/>
      <c r="CB1344" s="51"/>
      <c r="CC1344" s="51"/>
      <c r="CD1344" s="51"/>
    </row>
    <row r="1345" spans="1:82" s="50" customFormat="1">
      <c r="A1345" s="45"/>
      <c r="B1345" s="49"/>
      <c r="C1345" s="84"/>
      <c r="D1345" s="76"/>
      <c r="F1345" s="48"/>
      <c r="G1345" s="47"/>
      <c r="H1345" s="55"/>
      <c r="I1345" s="55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  <c r="AH1345" s="51"/>
      <c r="AI1345" s="51"/>
      <c r="AJ1345" s="51"/>
      <c r="AK1345" s="51"/>
      <c r="AL1345" s="51"/>
      <c r="AM1345" s="51"/>
      <c r="AN1345" s="51"/>
      <c r="AO1345" s="51"/>
      <c r="AP1345" s="51"/>
      <c r="AQ1345" s="51"/>
      <c r="AR1345" s="51"/>
      <c r="AS1345" s="51"/>
      <c r="AT1345" s="51"/>
      <c r="AU1345" s="51"/>
      <c r="AV1345" s="51"/>
      <c r="AW1345" s="51"/>
      <c r="AX1345" s="51"/>
      <c r="AY1345" s="51"/>
      <c r="AZ1345" s="51"/>
      <c r="BA1345" s="51"/>
      <c r="BB1345" s="51"/>
      <c r="BC1345" s="51"/>
      <c r="BD1345" s="51"/>
      <c r="BE1345" s="51"/>
      <c r="BF1345" s="51"/>
      <c r="BG1345" s="51"/>
      <c r="BH1345" s="51"/>
      <c r="BI1345" s="51"/>
      <c r="BJ1345" s="51"/>
      <c r="BK1345" s="51"/>
      <c r="BL1345" s="51"/>
      <c r="BM1345" s="51"/>
      <c r="BN1345" s="51"/>
      <c r="BO1345" s="51"/>
      <c r="BP1345" s="51"/>
      <c r="BQ1345" s="51"/>
      <c r="BR1345" s="51"/>
      <c r="BS1345" s="51"/>
      <c r="BT1345" s="51"/>
      <c r="BU1345" s="51"/>
      <c r="BV1345" s="51"/>
      <c r="BW1345" s="51"/>
      <c r="BX1345" s="51"/>
      <c r="BY1345" s="51"/>
      <c r="BZ1345" s="51"/>
      <c r="CA1345" s="51"/>
      <c r="CB1345" s="51"/>
      <c r="CC1345" s="51"/>
      <c r="CD1345" s="51"/>
    </row>
    <row r="1346" spans="1:82" s="50" customFormat="1">
      <c r="A1346" s="45"/>
      <c r="B1346" s="49"/>
      <c r="C1346" s="84"/>
      <c r="D1346" s="76"/>
      <c r="F1346" s="48"/>
      <c r="G1346" s="47"/>
      <c r="H1346" s="55"/>
      <c r="I1346" s="55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  <c r="AH1346" s="51"/>
      <c r="AI1346" s="51"/>
      <c r="AJ1346" s="51"/>
      <c r="AK1346" s="51"/>
      <c r="AL1346" s="51"/>
      <c r="AM1346" s="51"/>
      <c r="AN1346" s="51"/>
      <c r="AO1346" s="51"/>
      <c r="AP1346" s="51"/>
      <c r="AQ1346" s="51"/>
      <c r="AR1346" s="51"/>
      <c r="AS1346" s="51"/>
      <c r="AT1346" s="51"/>
      <c r="AU1346" s="51"/>
      <c r="AV1346" s="51"/>
      <c r="AW1346" s="51"/>
      <c r="AX1346" s="51"/>
      <c r="AY1346" s="51"/>
      <c r="AZ1346" s="51"/>
      <c r="BA1346" s="51"/>
      <c r="BB1346" s="51"/>
      <c r="BC1346" s="51"/>
      <c r="BD1346" s="51"/>
      <c r="BE1346" s="51"/>
      <c r="BF1346" s="51"/>
      <c r="BG1346" s="51"/>
      <c r="BH1346" s="51"/>
      <c r="BI1346" s="51"/>
      <c r="BJ1346" s="51"/>
      <c r="BK1346" s="51"/>
      <c r="BL1346" s="51"/>
      <c r="BM1346" s="51"/>
      <c r="BN1346" s="51"/>
      <c r="BO1346" s="51"/>
      <c r="BP1346" s="51"/>
      <c r="BQ1346" s="51"/>
      <c r="BR1346" s="51"/>
      <c r="BS1346" s="51"/>
      <c r="BT1346" s="51"/>
      <c r="BU1346" s="51"/>
      <c r="BV1346" s="51"/>
      <c r="BW1346" s="51"/>
      <c r="BX1346" s="51"/>
      <c r="BY1346" s="51"/>
      <c r="BZ1346" s="51"/>
      <c r="CA1346" s="51"/>
      <c r="CB1346" s="51"/>
      <c r="CC1346" s="51"/>
      <c r="CD1346" s="51"/>
    </row>
    <row r="1347" spans="1:82" s="50" customFormat="1">
      <c r="A1347" s="45"/>
      <c r="B1347" s="49"/>
      <c r="C1347" s="84"/>
      <c r="D1347" s="76"/>
      <c r="F1347" s="48"/>
      <c r="G1347" s="47"/>
      <c r="H1347" s="55"/>
      <c r="I1347" s="55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J1347" s="51"/>
      <c r="AK1347" s="51"/>
      <c r="AL1347" s="51"/>
      <c r="AM1347" s="51"/>
      <c r="AN1347" s="51"/>
      <c r="AO1347" s="51"/>
      <c r="AP1347" s="51"/>
      <c r="AQ1347" s="51"/>
      <c r="AR1347" s="51"/>
      <c r="AS1347" s="51"/>
      <c r="AT1347" s="51"/>
      <c r="AU1347" s="51"/>
      <c r="AV1347" s="51"/>
      <c r="AW1347" s="51"/>
      <c r="AX1347" s="51"/>
      <c r="AY1347" s="51"/>
      <c r="AZ1347" s="51"/>
      <c r="BA1347" s="51"/>
      <c r="BB1347" s="51"/>
      <c r="BC1347" s="51"/>
      <c r="BD1347" s="51"/>
      <c r="BE1347" s="51"/>
      <c r="BF1347" s="51"/>
      <c r="BG1347" s="51"/>
      <c r="BH1347" s="51"/>
      <c r="BI1347" s="51"/>
      <c r="BJ1347" s="51"/>
      <c r="BK1347" s="51"/>
      <c r="BL1347" s="51"/>
      <c r="BM1347" s="51"/>
      <c r="BN1347" s="51"/>
      <c r="BO1347" s="51"/>
      <c r="BP1347" s="51"/>
      <c r="BQ1347" s="51"/>
      <c r="BR1347" s="51"/>
      <c r="BS1347" s="51"/>
      <c r="BT1347" s="51"/>
      <c r="BU1347" s="51"/>
      <c r="BV1347" s="51"/>
      <c r="BW1347" s="51"/>
      <c r="BX1347" s="51"/>
      <c r="BY1347" s="51"/>
      <c r="BZ1347" s="51"/>
      <c r="CA1347" s="51"/>
      <c r="CB1347" s="51"/>
      <c r="CC1347" s="51"/>
      <c r="CD1347" s="51"/>
    </row>
    <row r="1348" spans="1:82" s="50" customFormat="1">
      <c r="A1348" s="45"/>
      <c r="B1348" s="49"/>
      <c r="C1348" s="84"/>
      <c r="D1348" s="76"/>
      <c r="F1348" s="48"/>
      <c r="G1348" s="47"/>
      <c r="H1348" s="55"/>
      <c r="I1348" s="55"/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  <c r="AH1348" s="51"/>
      <c r="AI1348" s="51"/>
      <c r="AJ1348" s="51"/>
      <c r="AK1348" s="51"/>
      <c r="AL1348" s="51"/>
      <c r="AM1348" s="51"/>
      <c r="AN1348" s="51"/>
      <c r="AO1348" s="51"/>
      <c r="AP1348" s="51"/>
      <c r="AQ1348" s="51"/>
      <c r="AR1348" s="51"/>
      <c r="AS1348" s="51"/>
      <c r="AT1348" s="51"/>
      <c r="AU1348" s="51"/>
      <c r="AV1348" s="51"/>
      <c r="AW1348" s="51"/>
      <c r="AX1348" s="51"/>
      <c r="AY1348" s="51"/>
      <c r="AZ1348" s="51"/>
      <c r="BA1348" s="51"/>
      <c r="BB1348" s="51"/>
      <c r="BC1348" s="51"/>
      <c r="BD1348" s="51"/>
      <c r="BE1348" s="51"/>
      <c r="BF1348" s="51"/>
      <c r="BG1348" s="51"/>
      <c r="BH1348" s="51"/>
      <c r="BI1348" s="51"/>
      <c r="BJ1348" s="51"/>
      <c r="BK1348" s="51"/>
      <c r="BL1348" s="51"/>
      <c r="BM1348" s="51"/>
      <c r="BN1348" s="51"/>
      <c r="BO1348" s="51"/>
      <c r="BP1348" s="51"/>
      <c r="BQ1348" s="51"/>
      <c r="BR1348" s="51"/>
      <c r="BS1348" s="51"/>
      <c r="BT1348" s="51"/>
      <c r="BU1348" s="51"/>
      <c r="BV1348" s="51"/>
      <c r="BW1348" s="51"/>
      <c r="BX1348" s="51"/>
      <c r="BY1348" s="51"/>
      <c r="BZ1348" s="51"/>
      <c r="CA1348" s="51"/>
      <c r="CB1348" s="51"/>
      <c r="CC1348" s="51"/>
      <c r="CD1348" s="51"/>
    </row>
    <row r="1349" spans="1:82" s="50" customFormat="1">
      <c r="A1349" s="45"/>
      <c r="B1349" s="49"/>
      <c r="C1349" s="84"/>
      <c r="D1349" s="76"/>
      <c r="F1349" s="48"/>
      <c r="G1349" s="47"/>
      <c r="H1349" s="55"/>
      <c r="I1349" s="55"/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  <c r="AH1349" s="51"/>
      <c r="AI1349" s="51"/>
      <c r="AJ1349" s="51"/>
      <c r="AK1349" s="51"/>
      <c r="AL1349" s="51"/>
      <c r="AM1349" s="51"/>
      <c r="AN1349" s="51"/>
      <c r="AO1349" s="51"/>
      <c r="AP1349" s="51"/>
      <c r="AQ1349" s="51"/>
      <c r="AR1349" s="51"/>
      <c r="AS1349" s="51"/>
      <c r="AT1349" s="51"/>
      <c r="AU1349" s="51"/>
      <c r="AV1349" s="51"/>
      <c r="AW1349" s="51"/>
      <c r="AX1349" s="51"/>
      <c r="AY1349" s="51"/>
      <c r="AZ1349" s="51"/>
      <c r="BA1349" s="51"/>
      <c r="BB1349" s="51"/>
      <c r="BC1349" s="51"/>
      <c r="BD1349" s="51"/>
      <c r="BE1349" s="51"/>
      <c r="BF1349" s="51"/>
      <c r="BG1349" s="51"/>
      <c r="BH1349" s="51"/>
      <c r="BI1349" s="51"/>
      <c r="BJ1349" s="51"/>
      <c r="BK1349" s="51"/>
      <c r="BL1349" s="51"/>
      <c r="BM1349" s="51"/>
      <c r="BN1349" s="51"/>
      <c r="BO1349" s="51"/>
      <c r="BP1349" s="51"/>
      <c r="BQ1349" s="51"/>
      <c r="BR1349" s="51"/>
      <c r="BS1349" s="51"/>
      <c r="BT1349" s="51"/>
      <c r="BU1349" s="51"/>
      <c r="BV1349" s="51"/>
      <c r="BW1349" s="51"/>
      <c r="BX1349" s="51"/>
      <c r="BY1349" s="51"/>
      <c r="BZ1349" s="51"/>
      <c r="CA1349" s="51"/>
      <c r="CB1349" s="51"/>
      <c r="CC1349" s="51"/>
      <c r="CD1349" s="51"/>
    </row>
    <row r="1350" spans="1:82" s="50" customFormat="1">
      <c r="A1350" s="45"/>
      <c r="B1350" s="49"/>
      <c r="C1350" s="84"/>
      <c r="D1350" s="76"/>
      <c r="F1350" s="48"/>
      <c r="G1350" s="47"/>
      <c r="H1350" s="55"/>
      <c r="I1350" s="55"/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  <c r="AH1350" s="51"/>
      <c r="AI1350" s="51"/>
      <c r="AJ1350" s="51"/>
      <c r="AK1350" s="51"/>
      <c r="AL1350" s="51"/>
      <c r="AM1350" s="51"/>
      <c r="AN1350" s="51"/>
      <c r="AO1350" s="51"/>
      <c r="AP1350" s="51"/>
      <c r="AQ1350" s="51"/>
      <c r="AR1350" s="51"/>
      <c r="AS1350" s="51"/>
      <c r="AT1350" s="51"/>
      <c r="AU1350" s="51"/>
      <c r="AV1350" s="51"/>
      <c r="AW1350" s="51"/>
      <c r="AX1350" s="51"/>
      <c r="AY1350" s="51"/>
      <c r="AZ1350" s="51"/>
      <c r="BA1350" s="51"/>
      <c r="BB1350" s="51"/>
      <c r="BC1350" s="51"/>
      <c r="BD1350" s="51"/>
      <c r="BE1350" s="51"/>
      <c r="BF1350" s="51"/>
      <c r="BG1350" s="51"/>
      <c r="BH1350" s="51"/>
      <c r="BI1350" s="51"/>
      <c r="BJ1350" s="51"/>
      <c r="BK1350" s="51"/>
      <c r="BL1350" s="51"/>
      <c r="BM1350" s="51"/>
      <c r="BN1350" s="51"/>
      <c r="BO1350" s="51"/>
      <c r="BP1350" s="51"/>
      <c r="BQ1350" s="51"/>
      <c r="BR1350" s="51"/>
      <c r="BS1350" s="51"/>
      <c r="BT1350" s="51"/>
      <c r="BU1350" s="51"/>
      <c r="BV1350" s="51"/>
      <c r="BW1350" s="51"/>
      <c r="BX1350" s="51"/>
      <c r="BY1350" s="51"/>
      <c r="BZ1350" s="51"/>
      <c r="CA1350" s="51"/>
      <c r="CB1350" s="51"/>
      <c r="CC1350" s="51"/>
      <c r="CD1350" s="51"/>
    </row>
    <row r="1351" spans="1:82" s="50" customFormat="1">
      <c r="A1351" s="45"/>
      <c r="B1351" s="49"/>
      <c r="C1351" s="84"/>
      <c r="D1351" s="76"/>
      <c r="F1351" s="48"/>
      <c r="G1351" s="47"/>
      <c r="H1351" s="55"/>
      <c r="I1351" s="55"/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  <c r="AH1351" s="51"/>
      <c r="AI1351" s="51"/>
      <c r="AJ1351" s="51"/>
      <c r="AK1351" s="51"/>
      <c r="AL1351" s="51"/>
      <c r="AM1351" s="51"/>
      <c r="AN1351" s="51"/>
      <c r="AO1351" s="51"/>
      <c r="AP1351" s="51"/>
      <c r="AQ1351" s="51"/>
      <c r="AR1351" s="51"/>
      <c r="AS1351" s="51"/>
      <c r="AT1351" s="51"/>
      <c r="AU1351" s="51"/>
      <c r="AV1351" s="51"/>
      <c r="AW1351" s="51"/>
      <c r="AX1351" s="51"/>
      <c r="AY1351" s="51"/>
      <c r="AZ1351" s="51"/>
      <c r="BA1351" s="51"/>
      <c r="BB1351" s="51"/>
      <c r="BC1351" s="51"/>
      <c r="BD1351" s="51"/>
      <c r="BE1351" s="51"/>
      <c r="BF1351" s="51"/>
      <c r="BG1351" s="51"/>
      <c r="BH1351" s="51"/>
      <c r="BI1351" s="51"/>
      <c r="BJ1351" s="51"/>
      <c r="BK1351" s="51"/>
      <c r="BL1351" s="51"/>
      <c r="BM1351" s="51"/>
      <c r="BN1351" s="51"/>
      <c r="BO1351" s="51"/>
      <c r="BP1351" s="51"/>
      <c r="BQ1351" s="51"/>
      <c r="BR1351" s="51"/>
      <c r="BS1351" s="51"/>
      <c r="BT1351" s="51"/>
      <c r="BU1351" s="51"/>
      <c r="BV1351" s="51"/>
      <c r="BW1351" s="51"/>
      <c r="BX1351" s="51"/>
      <c r="BY1351" s="51"/>
      <c r="BZ1351" s="51"/>
      <c r="CA1351" s="51"/>
      <c r="CB1351" s="51"/>
      <c r="CC1351" s="51"/>
      <c r="CD1351" s="51"/>
    </row>
    <row r="1352" spans="1:82" s="50" customFormat="1">
      <c r="A1352" s="45"/>
      <c r="B1352" s="49"/>
      <c r="C1352" s="84"/>
      <c r="D1352" s="76"/>
      <c r="F1352" s="48"/>
      <c r="G1352" s="47"/>
      <c r="H1352" s="55"/>
      <c r="I1352" s="55"/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  <c r="AH1352" s="51"/>
      <c r="AI1352" s="51"/>
      <c r="AJ1352" s="51"/>
      <c r="AK1352" s="51"/>
      <c r="AL1352" s="51"/>
      <c r="AM1352" s="51"/>
      <c r="AN1352" s="51"/>
      <c r="AO1352" s="51"/>
      <c r="AP1352" s="51"/>
      <c r="AQ1352" s="51"/>
      <c r="AR1352" s="51"/>
      <c r="AS1352" s="51"/>
      <c r="AT1352" s="51"/>
      <c r="AU1352" s="51"/>
      <c r="AV1352" s="51"/>
      <c r="AW1352" s="51"/>
      <c r="AX1352" s="51"/>
      <c r="AY1352" s="51"/>
      <c r="AZ1352" s="51"/>
      <c r="BA1352" s="51"/>
      <c r="BB1352" s="51"/>
      <c r="BC1352" s="51"/>
      <c r="BD1352" s="51"/>
      <c r="BE1352" s="51"/>
      <c r="BF1352" s="51"/>
      <c r="BG1352" s="51"/>
      <c r="BH1352" s="51"/>
      <c r="BI1352" s="51"/>
      <c r="BJ1352" s="51"/>
      <c r="BK1352" s="51"/>
      <c r="BL1352" s="51"/>
      <c r="BM1352" s="51"/>
      <c r="BN1352" s="51"/>
      <c r="BO1352" s="51"/>
      <c r="BP1352" s="51"/>
      <c r="BQ1352" s="51"/>
      <c r="BR1352" s="51"/>
      <c r="BS1352" s="51"/>
      <c r="BT1352" s="51"/>
      <c r="BU1352" s="51"/>
      <c r="BV1352" s="51"/>
      <c r="BW1352" s="51"/>
      <c r="BX1352" s="51"/>
      <c r="BY1352" s="51"/>
      <c r="BZ1352" s="51"/>
      <c r="CA1352" s="51"/>
      <c r="CB1352" s="51"/>
      <c r="CC1352" s="51"/>
      <c r="CD1352" s="51"/>
    </row>
    <row r="1353" spans="1:82" s="50" customFormat="1">
      <c r="A1353" s="45"/>
      <c r="B1353" s="49"/>
      <c r="C1353" s="84"/>
      <c r="D1353" s="76"/>
      <c r="F1353" s="48"/>
      <c r="G1353" s="47"/>
      <c r="H1353" s="55"/>
      <c r="I1353" s="55"/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  <c r="AH1353" s="51"/>
      <c r="AI1353" s="51"/>
      <c r="AJ1353" s="51"/>
      <c r="AK1353" s="51"/>
      <c r="AL1353" s="51"/>
      <c r="AM1353" s="51"/>
      <c r="AN1353" s="51"/>
      <c r="AO1353" s="51"/>
      <c r="AP1353" s="51"/>
      <c r="AQ1353" s="51"/>
      <c r="AR1353" s="51"/>
      <c r="AS1353" s="51"/>
      <c r="AT1353" s="51"/>
      <c r="AU1353" s="51"/>
      <c r="AV1353" s="51"/>
      <c r="AW1353" s="51"/>
      <c r="AX1353" s="51"/>
      <c r="AY1353" s="51"/>
      <c r="AZ1353" s="51"/>
      <c r="BA1353" s="51"/>
      <c r="BB1353" s="51"/>
      <c r="BC1353" s="51"/>
      <c r="BD1353" s="51"/>
      <c r="BE1353" s="51"/>
      <c r="BF1353" s="51"/>
      <c r="BG1353" s="51"/>
      <c r="BH1353" s="51"/>
      <c r="BI1353" s="51"/>
      <c r="BJ1353" s="51"/>
      <c r="BK1353" s="51"/>
      <c r="BL1353" s="51"/>
      <c r="BM1353" s="51"/>
      <c r="BN1353" s="51"/>
      <c r="BO1353" s="51"/>
      <c r="BP1353" s="51"/>
      <c r="BQ1353" s="51"/>
      <c r="BR1353" s="51"/>
      <c r="BS1353" s="51"/>
      <c r="BT1353" s="51"/>
      <c r="BU1353" s="51"/>
      <c r="BV1353" s="51"/>
      <c r="BW1353" s="51"/>
      <c r="BX1353" s="51"/>
      <c r="BY1353" s="51"/>
      <c r="BZ1353" s="51"/>
      <c r="CA1353" s="51"/>
      <c r="CB1353" s="51"/>
      <c r="CC1353" s="51"/>
      <c r="CD1353" s="51"/>
    </row>
    <row r="1354" spans="1:82" s="50" customFormat="1">
      <c r="A1354" s="45"/>
      <c r="B1354" s="49"/>
      <c r="C1354" s="84"/>
      <c r="D1354" s="76"/>
      <c r="F1354" s="48"/>
      <c r="G1354" s="47"/>
      <c r="H1354" s="55"/>
      <c r="I1354" s="55"/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  <c r="AH1354" s="51"/>
      <c r="AI1354" s="51"/>
      <c r="AJ1354" s="51"/>
      <c r="AK1354" s="51"/>
      <c r="AL1354" s="51"/>
      <c r="AM1354" s="51"/>
      <c r="AN1354" s="51"/>
      <c r="AO1354" s="51"/>
      <c r="AP1354" s="51"/>
      <c r="AQ1354" s="51"/>
      <c r="AR1354" s="51"/>
      <c r="AS1354" s="51"/>
      <c r="AT1354" s="51"/>
      <c r="AU1354" s="51"/>
      <c r="AV1354" s="51"/>
      <c r="AW1354" s="51"/>
      <c r="AX1354" s="51"/>
      <c r="AY1354" s="51"/>
      <c r="AZ1354" s="51"/>
      <c r="BA1354" s="51"/>
      <c r="BB1354" s="51"/>
      <c r="BC1354" s="51"/>
      <c r="BD1354" s="51"/>
      <c r="BE1354" s="51"/>
      <c r="BF1354" s="51"/>
      <c r="BG1354" s="51"/>
      <c r="BH1354" s="51"/>
      <c r="BI1354" s="51"/>
      <c r="BJ1354" s="51"/>
      <c r="BK1354" s="51"/>
      <c r="BL1354" s="51"/>
      <c r="BM1354" s="51"/>
      <c r="BN1354" s="51"/>
      <c r="BO1354" s="51"/>
      <c r="BP1354" s="51"/>
      <c r="BQ1354" s="51"/>
      <c r="BR1354" s="51"/>
      <c r="BS1354" s="51"/>
      <c r="BT1354" s="51"/>
      <c r="BU1354" s="51"/>
      <c r="BV1354" s="51"/>
      <c r="BW1354" s="51"/>
      <c r="BX1354" s="51"/>
      <c r="BY1354" s="51"/>
      <c r="BZ1354" s="51"/>
      <c r="CA1354" s="51"/>
      <c r="CB1354" s="51"/>
      <c r="CC1354" s="51"/>
      <c r="CD1354" s="51"/>
    </row>
    <row r="1355" spans="1:82" s="50" customFormat="1">
      <c r="A1355" s="45"/>
      <c r="B1355" s="49"/>
      <c r="C1355" s="84"/>
      <c r="D1355" s="76"/>
      <c r="F1355" s="48"/>
      <c r="G1355" s="47"/>
      <c r="H1355" s="55"/>
      <c r="I1355" s="55"/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  <c r="AH1355" s="51"/>
      <c r="AI1355" s="51"/>
      <c r="AJ1355" s="51"/>
      <c r="AK1355" s="51"/>
      <c r="AL1355" s="51"/>
      <c r="AM1355" s="51"/>
      <c r="AN1355" s="51"/>
      <c r="AO1355" s="51"/>
      <c r="AP1355" s="51"/>
      <c r="AQ1355" s="51"/>
      <c r="AR1355" s="51"/>
      <c r="AS1355" s="51"/>
      <c r="AT1355" s="51"/>
      <c r="AU1355" s="51"/>
      <c r="AV1355" s="51"/>
      <c r="AW1355" s="51"/>
      <c r="AX1355" s="51"/>
      <c r="AY1355" s="51"/>
      <c r="AZ1355" s="51"/>
      <c r="BA1355" s="51"/>
      <c r="BB1355" s="51"/>
      <c r="BC1355" s="51"/>
      <c r="BD1355" s="51"/>
      <c r="BE1355" s="51"/>
      <c r="BF1355" s="51"/>
      <c r="BG1355" s="51"/>
      <c r="BH1355" s="51"/>
      <c r="BI1355" s="51"/>
      <c r="BJ1355" s="51"/>
      <c r="BK1355" s="51"/>
      <c r="BL1355" s="51"/>
      <c r="BM1355" s="51"/>
      <c r="BN1355" s="51"/>
      <c r="BO1355" s="51"/>
      <c r="BP1355" s="51"/>
      <c r="BQ1355" s="51"/>
      <c r="BR1355" s="51"/>
      <c r="BS1355" s="51"/>
      <c r="BT1355" s="51"/>
      <c r="BU1355" s="51"/>
      <c r="BV1355" s="51"/>
      <c r="BW1355" s="51"/>
      <c r="BX1355" s="51"/>
      <c r="BY1355" s="51"/>
      <c r="BZ1355" s="51"/>
      <c r="CA1355" s="51"/>
      <c r="CB1355" s="51"/>
      <c r="CC1355" s="51"/>
      <c r="CD1355" s="51"/>
    </row>
    <row r="1356" spans="1:82" s="50" customFormat="1">
      <c r="A1356" s="45"/>
      <c r="B1356" s="49"/>
      <c r="C1356" s="84"/>
      <c r="D1356" s="76"/>
      <c r="F1356" s="48"/>
      <c r="G1356" s="47"/>
      <c r="H1356" s="55"/>
      <c r="I1356" s="55"/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  <c r="AL1356" s="51"/>
      <c r="AM1356" s="51"/>
      <c r="AN1356" s="51"/>
      <c r="AO1356" s="51"/>
      <c r="AP1356" s="51"/>
      <c r="AQ1356" s="51"/>
      <c r="AR1356" s="51"/>
      <c r="AS1356" s="51"/>
      <c r="AT1356" s="51"/>
      <c r="AU1356" s="51"/>
      <c r="AV1356" s="51"/>
      <c r="AW1356" s="51"/>
      <c r="AX1356" s="51"/>
      <c r="AY1356" s="51"/>
      <c r="AZ1356" s="51"/>
      <c r="BA1356" s="51"/>
      <c r="BB1356" s="51"/>
      <c r="BC1356" s="51"/>
      <c r="BD1356" s="51"/>
      <c r="BE1356" s="51"/>
      <c r="BF1356" s="51"/>
      <c r="BG1356" s="51"/>
      <c r="BH1356" s="51"/>
      <c r="BI1356" s="51"/>
      <c r="BJ1356" s="51"/>
      <c r="BK1356" s="51"/>
      <c r="BL1356" s="51"/>
      <c r="BM1356" s="51"/>
      <c r="BN1356" s="51"/>
      <c r="BO1356" s="51"/>
      <c r="BP1356" s="51"/>
      <c r="BQ1356" s="51"/>
      <c r="BR1356" s="51"/>
      <c r="BS1356" s="51"/>
      <c r="BT1356" s="51"/>
      <c r="BU1356" s="51"/>
      <c r="BV1356" s="51"/>
      <c r="BW1356" s="51"/>
      <c r="BX1356" s="51"/>
      <c r="BY1356" s="51"/>
      <c r="BZ1356" s="51"/>
      <c r="CA1356" s="51"/>
      <c r="CB1356" s="51"/>
      <c r="CC1356" s="51"/>
      <c r="CD1356" s="51"/>
    </row>
    <row r="1357" spans="1:82" s="50" customFormat="1">
      <c r="A1357" s="45"/>
      <c r="B1357" s="49"/>
      <c r="C1357" s="84"/>
      <c r="D1357" s="76"/>
      <c r="F1357" s="48"/>
      <c r="G1357" s="47"/>
      <c r="H1357" s="55"/>
      <c r="I1357" s="55"/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  <c r="AL1357" s="51"/>
      <c r="AM1357" s="51"/>
      <c r="AN1357" s="51"/>
      <c r="AO1357" s="51"/>
      <c r="AP1357" s="51"/>
      <c r="AQ1357" s="51"/>
      <c r="AR1357" s="51"/>
      <c r="AS1357" s="51"/>
      <c r="AT1357" s="51"/>
      <c r="AU1357" s="51"/>
      <c r="AV1357" s="51"/>
      <c r="AW1357" s="51"/>
      <c r="AX1357" s="51"/>
      <c r="AY1357" s="51"/>
      <c r="AZ1357" s="51"/>
      <c r="BA1357" s="51"/>
      <c r="BB1357" s="51"/>
      <c r="BC1357" s="51"/>
      <c r="BD1357" s="51"/>
      <c r="BE1357" s="51"/>
      <c r="BF1357" s="51"/>
      <c r="BG1357" s="51"/>
      <c r="BH1357" s="51"/>
      <c r="BI1357" s="51"/>
      <c r="BJ1357" s="51"/>
      <c r="BK1357" s="51"/>
      <c r="BL1357" s="51"/>
      <c r="BM1357" s="51"/>
      <c r="BN1357" s="51"/>
      <c r="BO1357" s="51"/>
      <c r="BP1357" s="51"/>
      <c r="BQ1357" s="51"/>
      <c r="BR1357" s="51"/>
      <c r="BS1357" s="51"/>
      <c r="BT1357" s="51"/>
      <c r="BU1357" s="51"/>
      <c r="BV1357" s="51"/>
      <c r="BW1357" s="51"/>
      <c r="BX1357" s="51"/>
      <c r="BY1357" s="51"/>
      <c r="BZ1357" s="51"/>
      <c r="CA1357" s="51"/>
      <c r="CB1357" s="51"/>
      <c r="CC1357" s="51"/>
      <c r="CD1357" s="51"/>
    </row>
    <row r="1358" spans="1:82" s="50" customFormat="1">
      <c r="A1358" s="45"/>
      <c r="B1358" s="49"/>
      <c r="C1358" s="84"/>
      <c r="D1358" s="76"/>
      <c r="F1358" s="48"/>
      <c r="G1358" s="47"/>
      <c r="H1358" s="55"/>
      <c r="I1358" s="55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J1358" s="51"/>
      <c r="AK1358" s="51"/>
      <c r="AL1358" s="51"/>
      <c r="AM1358" s="51"/>
      <c r="AN1358" s="51"/>
      <c r="AO1358" s="51"/>
      <c r="AP1358" s="51"/>
      <c r="AQ1358" s="51"/>
      <c r="AR1358" s="51"/>
      <c r="AS1358" s="51"/>
      <c r="AT1358" s="51"/>
      <c r="AU1358" s="51"/>
      <c r="AV1358" s="51"/>
      <c r="AW1358" s="51"/>
      <c r="AX1358" s="51"/>
      <c r="AY1358" s="51"/>
      <c r="AZ1358" s="51"/>
      <c r="BA1358" s="51"/>
      <c r="BB1358" s="51"/>
      <c r="BC1358" s="51"/>
      <c r="BD1358" s="51"/>
      <c r="BE1358" s="51"/>
      <c r="BF1358" s="51"/>
      <c r="BG1358" s="51"/>
      <c r="BH1358" s="51"/>
      <c r="BI1358" s="51"/>
      <c r="BJ1358" s="51"/>
      <c r="BK1358" s="51"/>
      <c r="BL1358" s="51"/>
      <c r="BM1358" s="51"/>
      <c r="BN1358" s="51"/>
      <c r="BO1358" s="51"/>
      <c r="BP1358" s="51"/>
      <c r="BQ1358" s="51"/>
      <c r="BR1358" s="51"/>
      <c r="BS1358" s="51"/>
      <c r="BT1358" s="51"/>
      <c r="BU1358" s="51"/>
      <c r="BV1358" s="51"/>
      <c r="BW1358" s="51"/>
      <c r="BX1358" s="51"/>
      <c r="BY1358" s="51"/>
      <c r="BZ1358" s="51"/>
      <c r="CA1358" s="51"/>
      <c r="CB1358" s="51"/>
      <c r="CC1358" s="51"/>
      <c r="CD1358" s="51"/>
    </row>
    <row r="1359" spans="1:82" s="50" customFormat="1">
      <c r="A1359" s="45"/>
      <c r="B1359" s="49"/>
      <c r="C1359" s="84"/>
      <c r="D1359" s="76"/>
      <c r="F1359" s="48"/>
      <c r="G1359" s="47"/>
      <c r="H1359" s="55"/>
      <c r="I1359" s="55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J1359" s="51"/>
      <c r="AK1359" s="51"/>
      <c r="AL1359" s="51"/>
      <c r="AM1359" s="51"/>
      <c r="AN1359" s="51"/>
      <c r="AO1359" s="51"/>
      <c r="AP1359" s="51"/>
      <c r="AQ1359" s="51"/>
      <c r="AR1359" s="51"/>
      <c r="AS1359" s="51"/>
      <c r="AT1359" s="51"/>
      <c r="AU1359" s="51"/>
      <c r="AV1359" s="51"/>
      <c r="AW1359" s="51"/>
      <c r="AX1359" s="51"/>
      <c r="AY1359" s="51"/>
      <c r="AZ1359" s="51"/>
      <c r="BA1359" s="51"/>
      <c r="BB1359" s="51"/>
      <c r="BC1359" s="51"/>
      <c r="BD1359" s="51"/>
      <c r="BE1359" s="51"/>
      <c r="BF1359" s="51"/>
      <c r="BG1359" s="51"/>
      <c r="BH1359" s="51"/>
      <c r="BI1359" s="51"/>
      <c r="BJ1359" s="51"/>
      <c r="BK1359" s="51"/>
      <c r="BL1359" s="51"/>
      <c r="BM1359" s="51"/>
      <c r="BN1359" s="51"/>
      <c r="BO1359" s="51"/>
      <c r="BP1359" s="51"/>
      <c r="BQ1359" s="51"/>
      <c r="BR1359" s="51"/>
      <c r="BS1359" s="51"/>
      <c r="BT1359" s="51"/>
      <c r="BU1359" s="51"/>
      <c r="BV1359" s="51"/>
      <c r="BW1359" s="51"/>
      <c r="BX1359" s="51"/>
      <c r="BY1359" s="51"/>
      <c r="BZ1359" s="51"/>
      <c r="CA1359" s="51"/>
      <c r="CB1359" s="51"/>
      <c r="CC1359" s="51"/>
      <c r="CD1359" s="51"/>
    </row>
    <row r="1360" spans="1:82" s="50" customFormat="1">
      <c r="A1360" s="45"/>
      <c r="B1360" s="49"/>
      <c r="C1360" s="84"/>
      <c r="D1360" s="76"/>
      <c r="F1360" s="48"/>
      <c r="G1360" s="47"/>
      <c r="H1360" s="55"/>
      <c r="I1360" s="55"/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  <c r="AH1360" s="51"/>
      <c r="AI1360" s="51"/>
      <c r="AJ1360" s="51"/>
      <c r="AK1360" s="51"/>
      <c r="AL1360" s="51"/>
      <c r="AM1360" s="51"/>
      <c r="AN1360" s="51"/>
      <c r="AO1360" s="51"/>
      <c r="AP1360" s="51"/>
      <c r="AQ1360" s="51"/>
      <c r="AR1360" s="51"/>
      <c r="AS1360" s="51"/>
      <c r="AT1360" s="51"/>
      <c r="AU1360" s="51"/>
      <c r="AV1360" s="51"/>
      <c r="AW1360" s="51"/>
      <c r="AX1360" s="51"/>
      <c r="AY1360" s="51"/>
      <c r="AZ1360" s="51"/>
      <c r="BA1360" s="51"/>
      <c r="BB1360" s="51"/>
      <c r="BC1360" s="51"/>
      <c r="BD1360" s="51"/>
      <c r="BE1360" s="51"/>
      <c r="BF1360" s="51"/>
      <c r="BG1360" s="51"/>
      <c r="BH1360" s="51"/>
      <c r="BI1360" s="51"/>
      <c r="BJ1360" s="51"/>
      <c r="BK1360" s="51"/>
      <c r="BL1360" s="51"/>
      <c r="BM1360" s="51"/>
      <c r="BN1360" s="51"/>
      <c r="BO1360" s="51"/>
      <c r="BP1360" s="51"/>
      <c r="BQ1360" s="51"/>
      <c r="BR1360" s="51"/>
      <c r="BS1360" s="51"/>
      <c r="BT1360" s="51"/>
      <c r="BU1360" s="51"/>
      <c r="BV1360" s="51"/>
      <c r="BW1360" s="51"/>
      <c r="BX1360" s="51"/>
      <c r="BY1360" s="51"/>
      <c r="BZ1360" s="51"/>
      <c r="CA1360" s="51"/>
      <c r="CB1360" s="51"/>
      <c r="CC1360" s="51"/>
      <c r="CD1360" s="51"/>
    </row>
    <row r="1361" spans="1:82" s="50" customFormat="1">
      <c r="A1361" s="45"/>
      <c r="B1361" s="49"/>
      <c r="C1361" s="84"/>
      <c r="D1361" s="76"/>
      <c r="F1361" s="48"/>
      <c r="G1361" s="47"/>
      <c r="H1361" s="55"/>
      <c r="I1361" s="55"/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  <c r="AH1361" s="51"/>
      <c r="AI1361" s="51"/>
      <c r="AJ1361" s="51"/>
      <c r="AK1361" s="51"/>
      <c r="AL1361" s="51"/>
      <c r="AM1361" s="51"/>
      <c r="AN1361" s="51"/>
      <c r="AO1361" s="51"/>
      <c r="AP1361" s="51"/>
      <c r="AQ1361" s="51"/>
      <c r="AR1361" s="51"/>
      <c r="AS1361" s="51"/>
      <c r="AT1361" s="51"/>
      <c r="AU1361" s="51"/>
      <c r="AV1361" s="51"/>
      <c r="AW1361" s="51"/>
      <c r="AX1361" s="51"/>
      <c r="AY1361" s="51"/>
      <c r="AZ1361" s="51"/>
      <c r="BA1361" s="51"/>
      <c r="BB1361" s="51"/>
      <c r="BC1361" s="51"/>
      <c r="BD1361" s="51"/>
      <c r="BE1361" s="51"/>
      <c r="BF1361" s="51"/>
      <c r="BG1361" s="51"/>
      <c r="BH1361" s="51"/>
      <c r="BI1361" s="51"/>
      <c r="BJ1361" s="51"/>
      <c r="BK1361" s="51"/>
      <c r="BL1361" s="51"/>
      <c r="BM1361" s="51"/>
      <c r="BN1361" s="51"/>
      <c r="BO1361" s="51"/>
      <c r="BP1361" s="51"/>
      <c r="BQ1361" s="51"/>
      <c r="BR1361" s="51"/>
      <c r="BS1361" s="51"/>
      <c r="BT1361" s="51"/>
      <c r="BU1361" s="51"/>
      <c r="BV1361" s="51"/>
      <c r="BW1361" s="51"/>
      <c r="BX1361" s="51"/>
      <c r="BY1361" s="51"/>
      <c r="BZ1361" s="51"/>
      <c r="CA1361" s="51"/>
      <c r="CB1361" s="51"/>
      <c r="CC1361" s="51"/>
      <c r="CD1361" s="51"/>
    </row>
    <row r="1362" spans="1:82" s="50" customFormat="1">
      <c r="A1362" s="45"/>
      <c r="B1362" s="49"/>
      <c r="C1362" s="84"/>
      <c r="D1362" s="76"/>
      <c r="F1362" s="48"/>
      <c r="G1362" s="47"/>
      <c r="H1362" s="55"/>
      <c r="I1362" s="55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  <c r="AH1362" s="51"/>
      <c r="AI1362" s="51"/>
      <c r="AJ1362" s="51"/>
      <c r="AK1362" s="51"/>
      <c r="AL1362" s="51"/>
      <c r="AM1362" s="51"/>
      <c r="AN1362" s="51"/>
      <c r="AO1362" s="51"/>
      <c r="AP1362" s="51"/>
      <c r="AQ1362" s="51"/>
      <c r="AR1362" s="51"/>
      <c r="AS1362" s="51"/>
      <c r="AT1362" s="51"/>
      <c r="AU1362" s="51"/>
      <c r="AV1362" s="51"/>
      <c r="AW1362" s="51"/>
      <c r="AX1362" s="51"/>
      <c r="AY1362" s="51"/>
      <c r="AZ1362" s="51"/>
      <c r="BA1362" s="51"/>
      <c r="BB1362" s="51"/>
      <c r="BC1362" s="51"/>
      <c r="BD1362" s="51"/>
      <c r="BE1362" s="51"/>
      <c r="BF1362" s="51"/>
      <c r="BG1362" s="51"/>
      <c r="BH1362" s="51"/>
      <c r="BI1362" s="51"/>
      <c r="BJ1362" s="51"/>
      <c r="BK1362" s="51"/>
      <c r="BL1362" s="51"/>
      <c r="BM1362" s="51"/>
      <c r="BN1362" s="51"/>
      <c r="BO1362" s="51"/>
      <c r="BP1362" s="51"/>
      <c r="BQ1362" s="51"/>
      <c r="BR1362" s="51"/>
      <c r="BS1362" s="51"/>
      <c r="BT1362" s="51"/>
      <c r="BU1362" s="51"/>
      <c r="BV1362" s="51"/>
      <c r="BW1362" s="51"/>
      <c r="BX1362" s="51"/>
      <c r="BY1362" s="51"/>
      <c r="BZ1362" s="51"/>
      <c r="CA1362" s="51"/>
      <c r="CB1362" s="51"/>
      <c r="CC1362" s="51"/>
      <c r="CD1362" s="51"/>
    </row>
    <row r="1363" spans="1:82" s="50" customFormat="1">
      <c r="A1363" s="45"/>
      <c r="B1363" s="49"/>
      <c r="C1363" s="84"/>
      <c r="D1363" s="76"/>
      <c r="F1363" s="48"/>
      <c r="G1363" s="47"/>
      <c r="H1363" s="55"/>
      <c r="I1363" s="55"/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  <c r="AH1363" s="51"/>
      <c r="AI1363" s="51"/>
      <c r="AJ1363" s="51"/>
      <c r="AK1363" s="51"/>
      <c r="AL1363" s="51"/>
      <c r="AM1363" s="51"/>
      <c r="AN1363" s="51"/>
      <c r="AO1363" s="51"/>
      <c r="AP1363" s="51"/>
      <c r="AQ1363" s="51"/>
      <c r="AR1363" s="51"/>
      <c r="AS1363" s="51"/>
      <c r="AT1363" s="51"/>
      <c r="AU1363" s="51"/>
      <c r="AV1363" s="51"/>
      <c r="AW1363" s="51"/>
      <c r="AX1363" s="51"/>
      <c r="AY1363" s="51"/>
      <c r="AZ1363" s="51"/>
      <c r="BA1363" s="51"/>
      <c r="BB1363" s="51"/>
      <c r="BC1363" s="51"/>
      <c r="BD1363" s="51"/>
      <c r="BE1363" s="51"/>
      <c r="BF1363" s="51"/>
      <c r="BG1363" s="51"/>
      <c r="BH1363" s="51"/>
      <c r="BI1363" s="51"/>
      <c r="BJ1363" s="51"/>
      <c r="BK1363" s="51"/>
      <c r="BL1363" s="51"/>
      <c r="BM1363" s="51"/>
      <c r="BN1363" s="51"/>
      <c r="BO1363" s="51"/>
      <c r="BP1363" s="51"/>
      <c r="BQ1363" s="51"/>
      <c r="BR1363" s="51"/>
      <c r="BS1363" s="51"/>
      <c r="BT1363" s="51"/>
      <c r="BU1363" s="51"/>
      <c r="BV1363" s="51"/>
      <c r="BW1363" s="51"/>
      <c r="BX1363" s="51"/>
      <c r="BY1363" s="51"/>
      <c r="BZ1363" s="51"/>
      <c r="CA1363" s="51"/>
      <c r="CB1363" s="51"/>
      <c r="CC1363" s="51"/>
      <c r="CD1363" s="51"/>
    </row>
    <row r="1364" spans="1:82" s="50" customFormat="1">
      <c r="A1364" s="45"/>
      <c r="B1364" s="49"/>
      <c r="C1364" s="84"/>
      <c r="D1364" s="76"/>
      <c r="F1364" s="48"/>
      <c r="G1364" s="47"/>
      <c r="H1364" s="55"/>
      <c r="I1364" s="55"/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  <c r="AH1364" s="51"/>
      <c r="AI1364" s="51"/>
      <c r="AJ1364" s="51"/>
      <c r="AK1364" s="51"/>
      <c r="AL1364" s="51"/>
      <c r="AM1364" s="51"/>
      <c r="AN1364" s="51"/>
      <c r="AO1364" s="51"/>
      <c r="AP1364" s="51"/>
      <c r="AQ1364" s="51"/>
      <c r="AR1364" s="51"/>
      <c r="AS1364" s="51"/>
      <c r="AT1364" s="51"/>
      <c r="AU1364" s="51"/>
      <c r="AV1364" s="51"/>
      <c r="AW1364" s="51"/>
      <c r="AX1364" s="51"/>
      <c r="AY1364" s="51"/>
      <c r="AZ1364" s="51"/>
      <c r="BA1364" s="51"/>
      <c r="BB1364" s="51"/>
      <c r="BC1364" s="51"/>
      <c r="BD1364" s="51"/>
      <c r="BE1364" s="51"/>
      <c r="BF1364" s="51"/>
      <c r="BG1364" s="51"/>
      <c r="BH1364" s="51"/>
      <c r="BI1364" s="51"/>
      <c r="BJ1364" s="51"/>
      <c r="BK1364" s="51"/>
      <c r="BL1364" s="51"/>
      <c r="BM1364" s="51"/>
      <c r="BN1364" s="51"/>
      <c r="BO1364" s="51"/>
      <c r="BP1364" s="51"/>
      <c r="BQ1364" s="51"/>
      <c r="BR1364" s="51"/>
      <c r="BS1364" s="51"/>
      <c r="BT1364" s="51"/>
      <c r="BU1364" s="51"/>
      <c r="BV1364" s="51"/>
      <c r="BW1364" s="51"/>
      <c r="BX1364" s="51"/>
      <c r="BY1364" s="51"/>
      <c r="BZ1364" s="51"/>
      <c r="CA1364" s="51"/>
      <c r="CB1364" s="51"/>
      <c r="CC1364" s="51"/>
      <c r="CD1364" s="51"/>
    </row>
    <row r="1365" spans="1:82" s="50" customFormat="1">
      <c r="A1365" s="45"/>
      <c r="B1365" s="49"/>
      <c r="C1365" s="84"/>
      <c r="D1365" s="76"/>
      <c r="F1365" s="48"/>
      <c r="G1365" s="47"/>
      <c r="H1365" s="55"/>
      <c r="I1365" s="55"/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  <c r="AH1365" s="51"/>
      <c r="AI1365" s="51"/>
      <c r="AJ1365" s="51"/>
      <c r="AK1365" s="51"/>
      <c r="AL1365" s="51"/>
      <c r="AM1365" s="51"/>
      <c r="AN1365" s="51"/>
      <c r="AO1365" s="51"/>
      <c r="AP1365" s="51"/>
      <c r="AQ1365" s="51"/>
      <c r="AR1365" s="51"/>
      <c r="AS1365" s="51"/>
      <c r="AT1365" s="51"/>
      <c r="AU1365" s="51"/>
      <c r="AV1365" s="51"/>
      <c r="AW1365" s="51"/>
      <c r="AX1365" s="51"/>
      <c r="AY1365" s="51"/>
      <c r="AZ1365" s="51"/>
      <c r="BA1365" s="51"/>
      <c r="BB1365" s="51"/>
      <c r="BC1365" s="51"/>
      <c r="BD1365" s="51"/>
      <c r="BE1365" s="51"/>
      <c r="BF1365" s="51"/>
      <c r="BG1365" s="51"/>
      <c r="BH1365" s="51"/>
      <c r="BI1365" s="51"/>
      <c r="BJ1365" s="51"/>
      <c r="BK1365" s="51"/>
      <c r="BL1365" s="51"/>
      <c r="BM1365" s="51"/>
      <c r="BN1365" s="51"/>
      <c r="BO1365" s="51"/>
      <c r="BP1365" s="51"/>
      <c r="BQ1365" s="51"/>
      <c r="BR1365" s="51"/>
      <c r="BS1365" s="51"/>
      <c r="BT1365" s="51"/>
      <c r="BU1365" s="51"/>
      <c r="BV1365" s="51"/>
      <c r="BW1365" s="51"/>
      <c r="BX1365" s="51"/>
      <c r="BY1365" s="51"/>
      <c r="BZ1365" s="51"/>
      <c r="CA1365" s="51"/>
      <c r="CB1365" s="51"/>
      <c r="CC1365" s="51"/>
      <c r="CD1365" s="51"/>
    </row>
    <row r="1366" spans="1:82" s="50" customFormat="1">
      <c r="A1366" s="45"/>
      <c r="B1366" s="49"/>
      <c r="C1366" s="84"/>
      <c r="D1366" s="76"/>
      <c r="F1366" s="48"/>
      <c r="G1366" s="47"/>
      <c r="H1366" s="55"/>
      <c r="I1366" s="55"/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  <c r="AH1366" s="51"/>
      <c r="AI1366" s="51"/>
      <c r="AJ1366" s="51"/>
      <c r="AK1366" s="51"/>
      <c r="AL1366" s="51"/>
      <c r="AM1366" s="51"/>
      <c r="AN1366" s="51"/>
      <c r="AO1366" s="51"/>
      <c r="AP1366" s="51"/>
      <c r="AQ1366" s="51"/>
      <c r="AR1366" s="51"/>
      <c r="AS1366" s="51"/>
      <c r="AT1366" s="51"/>
      <c r="AU1366" s="51"/>
      <c r="AV1366" s="51"/>
      <c r="AW1366" s="51"/>
      <c r="AX1366" s="51"/>
      <c r="AY1366" s="51"/>
      <c r="AZ1366" s="51"/>
      <c r="BA1366" s="51"/>
      <c r="BB1366" s="51"/>
      <c r="BC1366" s="51"/>
      <c r="BD1366" s="51"/>
      <c r="BE1366" s="51"/>
      <c r="BF1366" s="51"/>
      <c r="BG1366" s="51"/>
      <c r="BH1366" s="51"/>
      <c r="BI1366" s="51"/>
      <c r="BJ1366" s="51"/>
      <c r="BK1366" s="51"/>
      <c r="BL1366" s="51"/>
      <c r="BM1366" s="51"/>
      <c r="BN1366" s="51"/>
      <c r="BO1366" s="51"/>
      <c r="BP1366" s="51"/>
      <c r="BQ1366" s="51"/>
      <c r="BR1366" s="51"/>
      <c r="BS1366" s="51"/>
      <c r="BT1366" s="51"/>
      <c r="BU1366" s="51"/>
      <c r="BV1366" s="51"/>
      <c r="BW1366" s="51"/>
      <c r="BX1366" s="51"/>
      <c r="BY1366" s="51"/>
      <c r="BZ1366" s="51"/>
      <c r="CA1366" s="51"/>
      <c r="CB1366" s="51"/>
      <c r="CC1366" s="51"/>
      <c r="CD1366" s="51"/>
    </row>
    <row r="1367" spans="1:82" s="50" customFormat="1">
      <c r="A1367" s="45"/>
      <c r="B1367" s="49"/>
      <c r="C1367" s="84"/>
      <c r="D1367" s="76"/>
      <c r="F1367" s="48"/>
      <c r="G1367" s="47"/>
      <c r="H1367" s="55"/>
      <c r="I1367" s="55"/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  <c r="AH1367" s="51"/>
      <c r="AI1367" s="51"/>
      <c r="AJ1367" s="51"/>
      <c r="AK1367" s="51"/>
      <c r="AL1367" s="51"/>
      <c r="AM1367" s="51"/>
      <c r="AN1367" s="51"/>
      <c r="AO1367" s="51"/>
      <c r="AP1367" s="51"/>
      <c r="AQ1367" s="51"/>
      <c r="AR1367" s="51"/>
      <c r="AS1367" s="51"/>
      <c r="AT1367" s="51"/>
      <c r="AU1367" s="51"/>
      <c r="AV1367" s="51"/>
      <c r="AW1367" s="51"/>
      <c r="AX1367" s="51"/>
      <c r="AY1367" s="51"/>
      <c r="AZ1367" s="51"/>
      <c r="BA1367" s="51"/>
      <c r="BB1367" s="51"/>
      <c r="BC1367" s="51"/>
      <c r="BD1367" s="51"/>
      <c r="BE1367" s="51"/>
      <c r="BF1367" s="51"/>
      <c r="BG1367" s="51"/>
      <c r="BH1367" s="51"/>
      <c r="BI1367" s="51"/>
      <c r="BJ1367" s="51"/>
      <c r="BK1367" s="51"/>
      <c r="BL1367" s="51"/>
      <c r="BM1367" s="51"/>
      <c r="BN1367" s="51"/>
      <c r="BO1367" s="51"/>
      <c r="BP1367" s="51"/>
      <c r="BQ1367" s="51"/>
      <c r="BR1367" s="51"/>
      <c r="BS1367" s="51"/>
      <c r="BT1367" s="51"/>
      <c r="BU1367" s="51"/>
      <c r="BV1367" s="51"/>
      <c r="BW1367" s="51"/>
      <c r="BX1367" s="51"/>
      <c r="BY1367" s="51"/>
      <c r="BZ1367" s="51"/>
      <c r="CA1367" s="51"/>
      <c r="CB1367" s="51"/>
      <c r="CC1367" s="51"/>
      <c r="CD1367" s="51"/>
    </row>
    <row r="1368" spans="1:82" s="50" customFormat="1">
      <c r="A1368" s="45"/>
      <c r="B1368" s="49"/>
      <c r="C1368" s="84"/>
      <c r="D1368" s="76"/>
      <c r="F1368" s="48"/>
      <c r="G1368" s="47"/>
      <c r="H1368" s="55"/>
      <c r="I1368" s="55"/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  <c r="AH1368" s="51"/>
      <c r="AI1368" s="51"/>
      <c r="AJ1368" s="51"/>
      <c r="AK1368" s="51"/>
      <c r="AL1368" s="51"/>
      <c r="AM1368" s="51"/>
      <c r="AN1368" s="51"/>
      <c r="AO1368" s="51"/>
      <c r="AP1368" s="51"/>
      <c r="AQ1368" s="51"/>
      <c r="AR1368" s="51"/>
      <c r="AS1368" s="51"/>
      <c r="AT1368" s="51"/>
      <c r="AU1368" s="51"/>
      <c r="AV1368" s="51"/>
      <c r="AW1368" s="51"/>
      <c r="AX1368" s="51"/>
      <c r="AY1368" s="51"/>
      <c r="AZ1368" s="51"/>
      <c r="BA1368" s="51"/>
      <c r="BB1368" s="51"/>
      <c r="BC1368" s="51"/>
      <c r="BD1368" s="51"/>
      <c r="BE1368" s="51"/>
      <c r="BF1368" s="51"/>
      <c r="BG1368" s="51"/>
      <c r="BH1368" s="51"/>
      <c r="BI1368" s="51"/>
      <c r="BJ1368" s="51"/>
      <c r="BK1368" s="51"/>
      <c r="BL1368" s="51"/>
      <c r="BM1368" s="51"/>
      <c r="BN1368" s="51"/>
      <c r="BO1368" s="51"/>
      <c r="BP1368" s="51"/>
      <c r="BQ1368" s="51"/>
      <c r="BR1368" s="51"/>
      <c r="BS1368" s="51"/>
      <c r="BT1368" s="51"/>
      <c r="BU1368" s="51"/>
      <c r="BV1368" s="51"/>
      <c r="BW1368" s="51"/>
      <c r="BX1368" s="51"/>
      <c r="BY1368" s="51"/>
      <c r="BZ1368" s="51"/>
      <c r="CA1368" s="51"/>
      <c r="CB1368" s="51"/>
      <c r="CC1368" s="51"/>
      <c r="CD1368" s="51"/>
    </row>
    <row r="1369" spans="1:82" s="50" customFormat="1">
      <c r="A1369" s="45"/>
      <c r="B1369" s="49"/>
      <c r="C1369" s="84"/>
      <c r="D1369" s="76"/>
      <c r="F1369" s="48"/>
      <c r="G1369" s="47"/>
      <c r="H1369" s="55"/>
      <c r="I1369" s="55"/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  <c r="AH1369" s="51"/>
      <c r="AI1369" s="51"/>
      <c r="AJ1369" s="51"/>
      <c r="AK1369" s="51"/>
      <c r="AL1369" s="51"/>
      <c r="AM1369" s="51"/>
      <c r="AN1369" s="51"/>
      <c r="AO1369" s="51"/>
      <c r="AP1369" s="51"/>
      <c r="AQ1369" s="51"/>
      <c r="AR1369" s="51"/>
      <c r="AS1369" s="51"/>
      <c r="AT1369" s="51"/>
      <c r="AU1369" s="51"/>
      <c r="AV1369" s="51"/>
      <c r="AW1369" s="51"/>
      <c r="AX1369" s="51"/>
      <c r="AY1369" s="51"/>
      <c r="AZ1369" s="51"/>
      <c r="BA1369" s="51"/>
      <c r="BB1369" s="51"/>
      <c r="BC1369" s="51"/>
      <c r="BD1369" s="51"/>
      <c r="BE1369" s="51"/>
      <c r="BF1369" s="51"/>
      <c r="BG1369" s="51"/>
      <c r="BH1369" s="51"/>
      <c r="BI1369" s="51"/>
      <c r="BJ1369" s="51"/>
      <c r="BK1369" s="51"/>
      <c r="BL1369" s="51"/>
      <c r="BM1369" s="51"/>
      <c r="BN1369" s="51"/>
      <c r="BO1369" s="51"/>
      <c r="BP1369" s="51"/>
      <c r="BQ1369" s="51"/>
      <c r="BR1369" s="51"/>
      <c r="BS1369" s="51"/>
      <c r="BT1369" s="51"/>
      <c r="BU1369" s="51"/>
      <c r="BV1369" s="51"/>
      <c r="BW1369" s="51"/>
      <c r="BX1369" s="51"/>
      <c r="BY1369" s="51"/>
      <c r="BZ1369" s="51"/>
      <c r="CA1369" s="51"/>
      <c r="CB1369" s="51"/>
      <c r="CC1369" s="51"/>
      <c r="CD1369" s="51"/>
    </row>
    <row r="1370" spans="1:82" s="50" customFormat="1">
      <c r="A1370" s="45"/>
      <c r="B1370" s="49"/>
      <c r="C1370" s="84"/>
      <c r="D1370" s="76"/>
      <c r="F1370" s="48"/>
      <c r="G1370" s="47"/>
      <c r="H1370" s="55"/>
      <c r="I1370" s="55"/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  <c r="AH1370" s="51"/>
      <c r="AI1370" s="51"/>
      <c r="AJ1370" s="51"/>
      <c r="AK1370" s="51"/>
      <c r="AL1370" s="51"/>
      <c r="AM1370" s="51"/>
      <c r="AN1370" s="51"/>
      <c r="AO1370" s="51"/>
      <c r="AP1370" s="51"/>
      <c r="AQ1370" s="51"/>
      <c r="AR1370" s="51"/>
      <c r="AS1370" s="51"/>
      <c r="AT1370" s="51"/>
      <c r="AU1370" s="51"/>
      <c r="AV1370" s="51"/>
      <c r="AW1370" s="51"/>
      <c r="AX1370" s="51"/>
      <c r="AY1370" s="51"/>
      <c r="AZ1370" s="51"/>
      <c r="BA1370" s="51"/>
      <c r="BB1370" s="51"/>
      <c r="BC1370" s="51"/>
      <c r="BD1370" s="51"/>
      <c r="BE1370" s="51"/>
      <c r="BF1370" s="51"/>
      <c r="BG1370" s="51"/>
      <c r="BH1370" s="51"/>
      <c r="BI1370" s="51"/>
      <c r="BJ1370" s="51"/>
      <c r="BK1370" s="51"/>
      <c r="BL1370" s="51"/>
      <c r="BM1370" s="51"/>
      <c r="BN1370" s="51"/>
      <c r="BO1370" s="51"/>
      <c r="BP1370" s="51"/>
      <c r="BQ1370" s="51"/>
      <c r="BR1370" s="51"/>
      <c r="BS1370" s="51"/>
      <c r="BT1370" s="51"/>
      <c r="BU1370" s="51"/>
      <c r="BV1370" s="51"/>
      <c r="BW1370" s="51"/>
      <c r="BX1370" s="51"/>
      <c r="BY1370" s="51"/>
      <c r="BZ1370" s="51"/>
      <c r="CA1370" s="51"/>
      <c r="CB1370" s="51"/>
      <c r="CC1370" s="51"/>
      <c r="CD1370" s="51"/>
    </row>
    <row r="1371" spans="1:82" s="50" customFormat="1">
      <c r="A1371" s="45"/>
      <c r="B1371" s="49"/>
      <c r="C1371" s="84"/>
      <c r="D1371" s="76"/>
      <c r="F1371" s="48"/>
      <c r="G1371" s="47"/>
      <c r="H1371" s="55"/>
      <c r="I1371" s="55"/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  <c r="AH1371" s="51"/>
      <c r="AI1371" s="51"/>
      <c r="AJ1371" s="51"/>
      <c r="AK1371" s="51"/>
      <c r="AL1371" s="51"/>
      <c r="AM1371" s="51"/>
      <c r="AN1371" s="51"/>
      <c r="AO1371" s="51"/>
      <c r="AP1371" s="51"/>
      <c r="AQ1371" s="51"/>
      <c r="AR1371" s="51"/>
      <c r="AS1371" s="51"/>
      <c r="AT1371" s="51"/>
      <c r="AU1371" s="51"/>
      <c r="AV1371" s="51"/>
      <c r="AW1371" s="51"/>
      <c r="AX1371" s="51"/>
      <c r="AY1371" s="51"/>
      <c r="AZ1371" s="51"/>
      <c r="BA1371" s="51"/>
      <c r="BB1371" s="51"/>
      <c r="BC1371" s="51"/>
      <c r="BD1371" s="51"/>
      <c r="BE1371" s="51"/>
      <c r="BF1371" s="51"/>
      <c r="BG1371" s="51"/>
      <c r="BH1371" s="51"/>
      <c r="BI1371" s="51"/>
      <c r="BJ1371" s="51"/>
      <c r="BK1371" s="51"/>
      <c r="BL1371" s="51"/>
      <c r="BM1371" s="51"/>
      <c r="BN1371" s="51"/>
      <c r="BO1371" s="51"/>
      <c r="BP1371" s="51"/>
      <c r="BQ1371" s="51"/>
      <c r="BR1371" s="51"/>
      <c r="BS1371" s="51"/>
      <c r="BT1371" s="51"/>
      <c r="BU1371" s="51"/>
      <c r="BV1371" s="51"/>
      <c r="BW1371" s="51"/>
      <c r="BX1371" s="51"/>
      <c r="BY1371" s="51"/>
      <c r="BZ1371" s="51"/>
      <c r="CA1371" s="51"/>
      <c r="CB1371" s="51"/>
      <c r="CC1371" s="51"/>
      <c r="CD1371" s="51"/>
    </row>
    <row r="1372" spans="1:82" s="50" customFormat="1">
      <c r="A1372" s="45"/>
      <c r="B1372" s="49"/>
      <c r="C1372" s="84"/>
      <c r="D1372" s="76"/>
      <c r="F1372" s="48"/>
      <c r="G1372" s="47"/>
      <c r="H1372" s="55"/>
      <c r="I1372" s="55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J1372" s="51"/>
      <c r="AK1372" s="51"/>
      <c r="AL1372" s="51"/>
      <c r="AM1372" s="51"/>
      <c r="AN1372" s="51"/>
      <c r="AO1372" s="51"/>
      <c r="AP1372" s="51"/>
      <c r="AQ1372" s="51"/>
      <c r="AR1372" s="51"/>
      <c r="AS1372" s="51"/>
      <c r="AT1372" s="51"/>
      <c r="AU1372" s="51"/>
      <c r="AV1372" s="51"/>
      <c r="AW1372" s="51"/>
      <c r="AX1372" s="51"/>
      <c r="AY1372" s="51"/>
      <c r="AZ1372" s="51"/>
      <c r="BA1372" s="51"/>
      <c r="BB1372" s="51"/>
      <c r="BC1372" s="51"/>
      <c r="BD1372" s="51"/>
      <c r="BE1372" s="51"/>
      <c r="BF1372" s="51"/>
      <c r="BG1372" s="51"/>
      <c r="BH1372" s="51"/>
      <c r="BI1372" s="51"/>
      <c r="BJ1372" s="51"/>
      <c r="BK1372" s="51"/>
      <c r="BL1372" s="51"/>
      <c r="BM1372" s="51"/>
      <c r="BN1372" s="51"/>
      <c r="BO1372" s="51"/>
      <c r="BP1372" s="51"/>
      <c r="BQ1372" s="51"/>
      <c r="BR1372" s="51"/>
      <c r="BS1372" s="51"/>
      <c r="BT1372" s="51"/>
      <c r="BU1372" s="51"/>
      <c r="BV1372" s="51"/>
      <c r="BW1372" s="51"/>
      <c r="BX1372" s="51"/>
      <c r="BY1372" s="51"/>
      <c r="BZ1372" s="51"/>
      <c r="CA1372" s="51"/>
      <c r="CB1372" s="51"/>
      <c r="CC1372" s="51"/>
      <c r="CD1372" s="51"/>
    </row>
    <row r="1373" spans="1:82" s="50" customFormat="1">
      <c r="A1373" s="45"/>
      <c r="B1373" s="49"/>
      <c r="C1373" s="84"/>
      <c r="D1373" s="76"/>
      <c r="F1373" s="48"/>
      <c r="G1373" s="47"/>
      <c r="H1373" s="55"/>
      <c r="I1373" s="55"/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  <c r="AH1373" s="51"/>
      <c r="AI1373" s="51"/>
      <c r="AJ1373" s="51"/>
      <c r="AK1373" s="51"/>
      <c r="AL1373" s="51"/>
      <c r="AM1373" s="51"/>
      <c r="AN1373" s="51"/>
      <c r="AO1373" s="51"/>
      <c r="AP1373" s="51"/>
      <c r="AQ1373" s="51"/>
      <c r="AR1373" s="51"/>
      <c r="AS1373" s="51"/>
      <c r="AT1373" s="51"/>
      <c r="AU1373" s="51"/>
      <c r="AV1373" s="51"/>
      <c r="AW1373" s="51"/>
      <c r="AX1373" s="51"/>
      <c r="AY1373" s="51"/>
      <c r="AZ1373" s="51"/>
      <c r="BA1373" s="51"/>
      <c r="BB1373" s="51"/>
      <c r="BC1373" s="51"/>
      <c r="BD1373" s="51"/>
      <c r="BE1373" s="51"/>
      <c r="BF1373" s="51"/>
      <c r="BG1373" s="51"/>
      <c r="BH1373" s="51"/>
      <c r="BI1373" s="51"/>
      <c r="BJ1373" s="51"/>
      <c r="BK1373" s="51"/>
      <c r="BL1373" s="51"/>
      <c r="BM1373" s="51"/>
      <c r="BN1373" s="51"/>
      <c r="BO1373" s="51"/>
      <c r="BP1373" s="51"/>
      <c r="BQ1373" s="51"/>
      <c r="BR1373" s="51"/>
      <c r="BS1373" s="51"/>
      <c r="BT1373" s="51"/>
      <c r="BU1373" s="51"/>
      <c r="BV1373" s="51"/>
      <c r="BW1373" s="51"/>
      <c r="BX1373" s="51"/>
      <c r="BY1373" s="51"/>
      <c r="BZ1373" s="51"/>
      <c r="CA1373" s="51"/>
      <c r="CB1373" s="51"/>
      <c r="CC1373" s="51"/>
      <c r="CD1373" s="51"/>
    </row>
    <row r="1374" spans="1:82" s="50" customFormat="1">
      <c r="A1374" s="45"/>
      <c r="B1374" s="49"/>
      <c r="C1374" s="84"/>
      <c r="D1374" s="76"/>
      <c r="F1374" s="48"/>
      <c r="G1374" s="47"/>
      <c r="H1374" s="55"/>
      <c r="I1374" s="55"/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  <c r="AH1374" s="51"/>
      <c r="AI1374" s="51"/>
      <c r="AJ1374" s="51"/>
      <c r="AK1374" s="51"/>
      <c r="AL1374" s="51"/>
      <c r="AM1374" s="51"/>
      <c r="AN1374" s="51"/>
      <c r="AO1374" s="51"/>
      <c r="AP1374" s="51"/>
      <c r="AQ1374" s="51"/>
      <c r="AR1374" s="51"/>
      <c r="AS1374" s="51"/>
      <c r="AT1374" s="51"/>
      <c r="AU1374" s="51"/>
      <c r="AV1374" s="51"/>
      <c r="AW1374" s="51"/>
      <c r="AX1374" s="51"/>
      <c r="AY1374" s="51"/>
      <c r="AZ1374" s="51"/>
      <c r="BA1374" s="51"/>
      <c r="BB1374" s="51"/>
      <c r="BC1374" s="51"/>
      <c r="BD1374" s="51"/>
      <c r="BE1374" s="51"/>
      <c r="BF1374" s="51"/>
      <c r="BG1374" s="51"/>
      <c r="BH1374" s="51"/>
      <c r="BI1374" s="51"/>
      <c r="BJ1374" s="51"/>
      <c r="BK1374" s="51"/>
      <c r="BL1374" s="51"/>
      <c r="BM1374" s="51"/>
      <c r="BN1374" s="51"/>
      <c r="BO1374" s="51"/>
      <c r="BP1374" s="51"/>
      <c r="BQ1374" s="51"/>
      <c r="BR1374" s="51"/>
      <c r="BS1374" s="51"/>
      <c r="BT1374" s="51"/>
      <c r="BU1374" s="51"/>
      <c r="BV1374" s="51"/>
      <c r="BW1374" s="51"/>
      <c r="BX1374" s="51"/>
      <c r="BY1374" s="51"/>
      <c r="BZ1374" s="51"/>
      <c r="CA1374" s="51"/>
      <c r="CB1374" s="51"/>
      <c r="CC1374" s="51"/>
      <c r="CD1374" s="51"/>
    </row>
    <row r="1375" spans="1:82" s="50" customFormat="1">
      <c r="A1375" s="45"/>
      <c r="B1375" s="49"/>
      <c r="C1375" s="84"/>
      <c r="D1375" s="76"/>
      <c r="F1375" s="48"/>
      <c r="G1375" s="47"/>
      <c r="H1375" s="55"/>
      <c r="I1375" s="55"/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  <c r="AH1375" s="51"/>
      <c r="AI1375" s="51"/>
      <c r="AJ1375" s="51"/>
      <c r="AK1375" s="51"/>
      <c r="AL1375" s="51"/>
      <c r="AM1375" s="51"/>
      <c r="AN1375" s="51"/>
      <c r="AO1375" s="51"/>
      <c r="AP1375" s="51"/>
      <c r="AQ1375" s="51"/>
      <c r="AR1375" s="51"/>
      <c r="AS1375" s="51"/>
      <c r="AT1375" s="51"/>
      <c r="AU1375" s="51"/>
      <c r="AV1375" s="51"/>
      <c r="AW1375" s="51"/>
      <c r="AX1375" s="51"/>
      <c r="AY1375" s="51"/>
      <c r="AZ1375" s="51"/>
      <c r="BA1375" s="51"/>
      <c r="BB1375" s="51"/>
      <c r="BC1375" s="51"/>
      <c r="BD1375" s="51"/>
      <c r="BE1375" s="51"/>
      <c r="BF1375" s="51"/>
      <c r="BG1375" s="51"/>
      <c r="BH1375" s="51"/>
      <c r="BI1375" s="51"/>
      <c r="BJ1375" s="51"/>
      <c r="BK1375" s="51"/>
      <c r="BL1375" s="51"/>
      <c r="BM1375" s="51"/>
      <c r="BN1375" s="51"/>
      <c r="BO1375" s="51"/>
      <c r="BP1375" s="51"/>
      <c r="BQ1375" s="51"/>
      <c r="BR1375" s="51"/>
      <c r="BS1375" s="51"/>
      <c r="BT1375" s="51"/>
      <c r="BU1375" s="51"/>
      <c r="BV1375" s="51"/>
      <c r="BW1375" s="51"/>
      <c r="BX1375" s="51"/>
      <c r="BY1375" s="51"/>
      <c r="BZ1375" s="51"/>
      <c r="CA1375" s="51"/>
      <c r="CB1375" s="51"/>
      <c r="CC1375" s="51"/>
      <c r="CD1375" s="51"/>
    </row>
    <row r="1376" spans="1:82" s="50" customFormat="1">
      <c r="A1376" s="45"/>
      <c r="B1376" s="49"/>
      <c r="C1376" s="84"/>
      <c r="D1376" s="76"/>
      <c r="F1376" s="48"/>
      <c r="G1376" s="47"/>
      <c r="H1376" s="55"/>
      <c r="I1376" s="55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  <c r="AH1376" s="51"/>
      <c r="AI1376" s="51"/>
      <c r="AJ1376" s="51"/>
      <c r="AK1376" s="51"/>
      <c r="AL1376" s="51"/>
      <c r="AM1376" s="51"/>
      <c r="AN1376" s="51"/>
      <c r="AO1376" s="51"/>
      <c r="AP1376" s="51"/>
      <c r="AQ1376" s="51"/>
      <c r="AR1376" s="51"/>
      <c r="AS1376" s="51"/>
      <c r="AT1376" s="51"/>
      <c r="AU1376" s="51"/>
      <c r="AV1376" s="51"/>
      <c r="AW1376" s="51"/>
      <c r="AX1376" s="51"/>
      <c r="AY1376" s="51"/>
      <c r="AZ1376" s="51"/>
      <c r="BA1376" s="51"/>
      <c r="BB1376" s="51"/>
      <c r="BC1376" s="51"/>
      <c r="BD1376" s="51"/>
      <c r="BE1376" s="51"/>
      <c r="BF1376" s="51"/>
      <c r="BG1376" s="51"/>
      <c r="BH1376" s="51"/>
      <c r="BI1376" s="51"/>
      <c r="BJ1376" s="51"/>
      <c r="BK1376" s="51"/>
      <c r="BL1376" s="51"/>
      <c r="BM1376" s="51"/>
      <c r="BN1376" s="51"/>
      <c r="BO1376" s="51"/>
      <c r="BP1376" s="51"/>
      <c r="BQ1376" s="51"/>
      <c r="BR1376" s="51"/>
      <c r="BS1376" s="51"/>
      <c r="BT1376" s="51"/>
      <c r="BU1376" s="51"/>
      <c r="BV1376" s="51"/>
      <c r="BW1376" s="51"/>
      <c r="BX1376" s="51"/>
      <c r="BY1376" s="51"/>
      <c r="BZ1376" s="51"/>
      <c r="CA1376" s="51"/>
      <c r="CB1376" s="51"/>
      <c r="CC1376" s="51"/>
      <c r="CD1376" s="51"/>
    </row>
    <row r="1377" spans="1:82" s="50" customFormat="1">
      <c r="A1377" s="45"/>
      <c r="B1377" s="49"/>
      <c r="C1377" s="84"/>
      <c r="D1377" s="76"/>
      <c r="F1377" s="48"/>
      <c r="G1377" s="47"/>
      <c r="H1377" s="55"/>
      <c r="I1377" s="55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  <c r="AH1377" s="51"/>
      <c r="AI1377" s="51"/>
      <c r="AJ1377" s="51"/>
      <c r="AK1377" s="51"/>
      <c r="AL1377" s="51"/>
      <c r="AM1377" s="51"/>
      <c r="AN1377" s="51"/>
      <c r="AO1377" s="51"/>
      <c r="AP1377" s="51"/>
      <c r="AQ1377" s="51"/>
      <c r="AR1377" s="51"/>
      <c r="AS1377" s="51"/>
      <c r="AT1377" s="51"/>
      <c r="AU1377" s="51"/>
      <c r="AV1377" s="51"/>
      <c r="AW1377" s="51"/>
      <c r="AX1377" s="51"/>
      <c r="AY1377" s="51"/>
      <c r="AZ1377" s="51"/>
      <c r="BA1377" s="51"/>
      <c r="BB1377" s="51"/>
      <c r="BC1377" s="51"/>
      <c r="BD1377" s="51"/>
      <c r="BE1377" s="51"/>
      <c r="BF1377" s="51"/>
      <c r="BG1377" s="51"/>
      <c r="BH1377" s="51"/>
      <c r="BI1377" s="51"/>
      <c r="BJ1377" s="51"/>
      <c r="BK1377" s="51"/>
      <c r="BL1377" s="51"/>
      <c r="BM1377" s="51"/>
      <c r="BN1377" s="51"/>
      <c r="BO1377" s="51"/>
      <c r="BP1377" s="51"/>
      <c r="BQ1377" s="51"/>
      <c r="BR1377" s="51"/>
      <c r="BS1377" s="51"/>
      <c r="BT1377" s="51"/>
      <c r="BU1377" s="51"/>
      <c r="BV1377" s="51"/>
      <c r="BW1377" s="51"/>
      <c r="BX1377" s="51"/>
      <c r="BY1377" s="51"/>
      <c r="BZ1377" s="51"/>
      <c r="CA1377" s="51"/>
      <c r="CB1377" s="51"/>
      <c r="CC1377" s="51"/>
      <c r="CD1377" s="51"/>
    </row>
    <row r="1378" spans="1:82" s="50" customFormat="1">
      <c r="A1378" s="45"/>
      <c r="B1378" s="49"/>
      <c r="C1378" s="84"/>
      <c r="D1378" s="76"/>
      <c r="F1378" s="48"/>
      <c r="G1378" s="47"/>
      <c r="H1378" s="55"/>
      <c r="I1378" s="55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  <c r="AH1378" s="51"/>
      <c r="AI1378" s="51"/>
      <c r="AJ1378" s="51"/>
      <c r="AK1378" s="51"/>
      <c r="AL1378" s="51"/>
      <c r="AM1378" s="51"/>
      <c r="AN1378" s="51"/>
      <c r="AO1378" s="51"/>
      <c r="AP1378" s="51"/>
      <c r="AQ1378" s="51"/>
      <c r="AR1378" s="51"/>
      <c r="AS1378" s="51"/>
      <c r="AT1378" s="51"/>
      <c r="AU1378" s="51"/>
      <c r="AV1378" s="51"/>
      <c r="AW1378" s="51"/>
      <c r="AX1378" s="51"/>
      <c r="AY1378" s="51"/>
      <c r="AZ1378" s="51"/>
      <c r="BA1378" s="51"/>
      <c r="BB1378" s="51"/>
      <c r="BC1378" s="51"/>
      <c r="BD1378" s="51"/>
      <c r="BE1378" s="51"/>
      <c r="BF1378" s="51"/>
      <c r="BG1378" s="51"/>
      <c r="BH1378" s="51"/>
      <c r="BI1378" s="51"/>
      <c r="BJ1378" s="51"/>
      <c r="BK1378" s="51"/>
      <c r="BL1378" s="51"/>
      <c r="BM1378" s="51"/>
      <c r="BN1378" s="51"/>
      <c r="BO1378" s="51"/>
      <c r="BP1378" s="51"/>
      <c r="BQ1378" s="51"/>
      <c r="BR1378" s="51"/>
      <c r="BS1378" s="51"/>
      <c r="BT1378" s="51"/>
      <c r="BU1378" s="51"/>
      <c r="BV1378" s="51"/>
      <c r="BW1378" s="51"/>
      <c r="BX1378" s="51"/>
      <c r="BY1378" s="51"/>
      <c r="BZ1378" s="51"/>
      <c r="CA1378" s="51"/>
      <c r="CB1378" s="51"/>
      <c r="CC1378" s="51"/>
      <c r="CD1378" s="51"/>
    </row>
    <row r="1379" spans="1:82" s="50" customFormat="1">
      <c r="A1379" s="45"/>
      <c r="B1379" s="49"/>
      <c r="C1379" s="84"/>
      <c r="D1379" s="76"/>
      <c r="F1379" s="48"/>
      <c r="G1379" s="47"/>
      <c r="H1379" s="55"/>
      <c r="I1379" s="55"/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  <c r="AH1379" s="51"/>
      <c r="AI1379" s="51"/>
      <c r="AJ1379" s="51"/>
      <c r="AK1379" s="51"/>
      <c r="AL1379" s="51"/>
      <c r="AM1379" s="51"/>
      <c r="AN1379" s="51"/>
      <c r="AO1379" s="51"/>
      <c r="AP1379" s="51"/>
      <c r="AQ1379" s="51"/>
      <c r="AR1379" s="51"/>
      <c r="AS1379" s="51"/>
      <c r="AT1379" s="51"/>
      <c r="AU1379" s="51"/>
      <c r="AV1379" s="51"/>
      <c r="AW1379" s="51"/>
      <c r="AX1379" s="51"/>
      <c r="AY1379" s="51"/>
      <c r="AZ1379" s="51"/>
      <c r="BA1379" s="51"/>
      <c r="BB1379" s="51"/>
      <c r="BC1379" s="51"/>
      <c r="BD1379" s="51"/>
      <c r="BE1379" s="51"/>
      <c r="BF1379" s="51"/>
      <c r="BG1379" s="51"/>
      <c r="BH1379" s="51"/>
      <c r="BI1379" s="51"/>
      <c r="BJ1379" s="51"/>
      <c r="BK1379" s="51"/>
      <c r="BL1379" s="51"/>
      <c r="BM1379" s="51"/>
      <c r="BN1379" s="51"/>
      <c r="BO1379" s="51"/>
      <c r="BP1379" s="51"/>
      <c r="BQ1379" s="51"/>
      <c r="BR1379" s="51"/>
      <c r="BS1379" s="51"/>
      <c r="BT1379" s="51"/>
      <c r="BU1379" s="51"/>
      <c r="BV1379" s="51"/>
      <c r="BW1379" s="51"/>
      <c r="BX1379" s="51"/>
      <c r="BY1379" s="51"/>
      <c r="BZ1379" s="51"/>
      <c r="CA1379" s="51"/>
      <c r="CB1379" s="51"/>
      <c r="CC1379" s="51"/>
      <c r="CD1379" s="51"/>
    </row>
    <row r="1380" spans="1:82" s="50" customFormat="1">
      <c r="A1380" s="45"/>
      <c r="B1380" s="49"/>
      <c r="C1380" s="84"/>
      <c r="D1380" s="76"/>
      <c r="F1380" s="48"/>
      <c r="G1380" s="47"/>
      <c r="H1380" s="55"/>
      <c r="I1380" s="55"/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  <c r="AH1380" s="51"/>
      <c r="AI1380" s="51"/>
      <c r="AJ1380" s="51"/>
      <c r="AK1380" s="51"/>
      <c r="AL1380" s="51"/>
      <c r="AM1380" s="51"/>
      <c r="AN1380" s="51"/>
      <c r="AO1380" s="51"/>
      <c r="AP1380" s="51"/>
      <c r="AQ1380" s="51"/>
      <c r="AR1380" s="51"/>
      <c r="AS1380" s="51"/>
      <c r="AT1380" s="51"/>
      <c r="AU1380" s="51"/>
      <c r="AV1380" s="51"/>
      <c r="AW1380" s="51"/>
      <c r="AX1380" s="51"/>
      <c r="AY1380" s="51"/>
      <c r="AZ1380" s="51"/>
      <c r="BA1380" s="51"/>
      <c r="BB1380" s="51"/>
      <c r="BC1380" s="51"/>
      <c r="BD1380" s="51"/>
      <c r="BE1380" s="51"/>
      <c r="BF1380" s="51"/>
      <c r="BG1380" s="51"/>
      <c r="BH1380" s="51"/>
      <c r="BI1380" s="51"/>
      <c r="BJ1380" s="51"/>
      <c r="BK1380" s="51"/>
      <c r="BL1380" s="51"/>
      <c r="BM1380" s="51"/>
      <c r="BN1380" s="51"/>
      <c r="BO1380" s="51"/>
      <c r="BP1380" s="51"/>
      <c r="BQ1380" s="51"/>
      <c r="BR1380" s="51"/>
      <c r="BS1380" s="51"/>
      <c r="BT1380" s="51"/>
      <c r="BU1380" s="51"/>
      <c r="BV1380" s="51"/>
      <c r="BW1380" s="51"/>
      <c r="BX1380" s="51"/>
      <c r="BY1380" s="51"/>
      <c r="BZ1380" s="51"/>
      <c r="CA1380" s="51"/>
      <c r="CB1380" s="51"/>
      <c r="CC1380" s="51"/>
      <c r="CD1380" s="51"/>
    </row>
    <row r="1381" spans="1:82" s="50" customFormat="1">
      <c r="A1381" s="45"/>
      <c r="B1381" s="49"/>
      <c r="C1381" s="84"/>
      <c r="D1381" s="76"/>
      <c r="F1381" s="48"/>
      <c r="G1381" s="47"/>
      <c r="H1381" s="55"/>
      <c r="I1381" s="55"/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  <c r="AH1381" s="51"/>
      <c r="AI1381" s="51"/>
      <c r="AJ1381" s="51"/>
      <c r="AK1381" s="51"/>
      <c r="AL1381" s="51"/>
      <c r="AM1381" s="51"/>
      <c r="AN1381" s="51"/>
      <c r="AO1381" s="51"/>
      <c r="AP1381" s="51"/>
      <c r="AQ1381" s="51"/>
      <c r="AR1381" s="51"/>
      <c r="AS1381" s="51"/>
      <c r="AT1381" s="51"/>
      <c r="AU1381" s="51"/>
      <c r="AV1381" s="51"/>
      <c r="AW1381" s="51"/>
      <c r="AX1381" s="51"/>
      <c r="AY1381" s="51"/>
      <c r="AZ1381" s="51"/>
      <c r="BA1381" s="51"/>
      <c r="BB1381" s="51"/>
      <c r="BC1381" s="51"/>
      <c r="BD1381" s="51"/>
      <c r="BE1381" s="51"/>
      <c r="BF1381" s="51"/>
      <c r="BG1381" s="51"/>
      <c r="BH1381" s="51"/>
      <c r="BI1381" s="51"/>
      <c r="BJ1381" s="51"/>
      <c r="BK1381" s="51"/>
      <c r="BL1381" s="51"/>
      <c r="BM1381" s="51"/>
      <c r="BN1381" s="51"/>
      <c r="BO1381" s="51"/>
      <c r="BP1381" s="51"/>
      <c r="BQ1381" s="51"/>
      <c r="BR1381" s="51"/>
      <c r="BS1381" s="51"/>
      <c r="BT1381" s="51"/>
      <c r="BU1381" s="51"/>
      <c r="BV1381" s="51"/>
      <c r="BW1381" s="51"/>
      <c r="BX1381" s="51"/>
      <c r="BY1381" s="51"/>
      <c r="BZ1381" s="51"/>
      <c r="CA1381" s="51"/>
      <c r="CB1381" s="51"/>
      <c r="CC1381" s="51"/>
      <c r="CD1381" s="51"/>
    </row>
    <row r="1382" spans="1:82" s="50" customFormat="1">
      <c r="A1382" s="45"/>
      <c r="B1382" s="49"/>
      <c r="C1382" s="84"/>
      <c r="D1382" s="76"/>
      <c r="F1382" s="48"/>
      <c r="G1382" s="47"/>
      <c r="H1382" s="55"/>
      <c r="I1382" s="55"/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  <c r="AH1382" s="51"/>
      <c r="AI1382" s="51"/>
      <c r="AJ1382" s="51"/>
      <c r="AK1382" s="51"/>
      <c r="AL1382" s="51"/>
      <c r="AM1382" s="51"/>
      <c r="AN1382" s="51"/>
      <c r="AO1382" s="51"/>
      <c r="AP1382" s="51"/>
      <c r="AQ1382" s="51"/>
      <c r="AR1382" s="51"/>
      <c r="AS1382" s="51"/>
      <c r="AT1382" s="51"/>
      <c r="AU1382" s="51"/>
      <c r="AV1382" s="51"/>
      <c r="AW1382" s="51"/>
      <c r="AX1382" s="51"/>
      <c r="AY1382" s="51"/>
      <c r="AZ1382" s="51"/>
      <c r="BA1382" s="51"/>
      <c r="BB1382" s="51"/>
      <c r="BC1382" s="51"/>
      <c r="BD1382" s="51"/>
      <c r="BE1382" s="51"/>
      <c r="BF1382" s="51"/>
      <c r="BG1382" s="51"/>
      <c r="BH1382" s="51"/>
      <c r="BI1382" s="51"/>
      <c r="BJ1382" s="51"/>
      <c r="BK1382" s="51"/>
      <c r="BL1382" s="51"/>
      <c r="BM1382" s="51"/>
      <c r="BN1382" s="51"/>
      <c r="BO1382" s="51"/>
      <c r="BP1382" s="51"/>
      <c r="BQ1382" s="51"/>
      <c r="BR1382" s="51"/>
      <c r="BS1382" s="51"/>
      <c r="BT1382" s="51"/>
      <c r="BU1382" s="51"/>
      <c r="BV1382" s="51"/>
      <c r="BW1382" s="51"/>
      <c r="BX1382" s="51"/>
      <c r="BY1382" s="51"/>
      <c r="BZ1382" s="51"/>
      <c r="CA1382" s="51"/>
      <c r="CB1382" s="51"/>
      <c r="CC1382" s="51"/>
      <c r="CD1382" s="51"/>
    </row>
    <row r="1383" spans="1:82" s="50" customFormat="1">
      <c r="A1383" s="45"/>
      <c r="B1383" s="49"/>
      <c r="C1383" s="84"/>
      <c r="D1383" s="76"/>
      <c r="F1383" s="48"/>
      <c r="G1383" s="47"/>
      <c r="H1383" s="55"/>
      <c r="I1383" s="55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  <c r="AH1383" s="51"/>
      <c r="AI1383" s="51"/>
      <c r="AJ1383" s="51"/>
      <c r="AK1383" s="51"/>
      <c r="AL1383" s="51"/>
      <c r="AM1383" s="51"/>
      <c r="AN1383" s="51"/>
      <c r="AO1383" s="51"/>
      <c r="AP1383" s="51"/>
      <c r="AQ1383" s="51"/>
      <c r="AR1383" s="51"/>
      <c r="AS1383" s="51"/>
      <c r="AT1383" s="51"/>
      <c r="AU1383" s="51"/>
      <c r="AV1383" s="51"/>
      <c r="AW1383" s="51"/>
      <c r="AX1383" s="51"/>
      <c r="AY1383" s="51"/>
      <c r="AZ1383" s="51"/>
      <c r="BA1383" s="51"/>
      <c r="BB1383" s="51"/>
      <c r="BC1383" s="51"/>
      <c r="BD1383" s="51"/>
      <c r="BE1383" s="51"/>
      <c r="BF1383" s="51"/>
      <c r="BG1383" s="51"/>
      <c r="BH1383" s="51"/>
      <c r="BI1383" s="51"/>
      <c r="BJ1383" s="51"/>
      <c r="BK1383" s="51"/>
      <c r="BL1383" s="51"/>
      <c r="BM1383" s="51"/>
      <c r="BN1383" s="51"/>
      <c r="BO1383" s="51"/>
      <c r="BP1383" s="51"/>
      <c r="BQ1383" s="51"/>
      <c r="BR1383" s="51"/>
      <c r="BS1383" s="51"/>
      <c r="BT1383" s="51"/>
      <c r="BU1383" s="51"/>
      <c r="BV1383" s="51"/>
      <c r="BW1383" s="51"/>
      <c r="BX1383" s="51"/>
      <c r="BY1383" s="51"/>
      <c r="BZ1383" s="51"/>
      <c r="CA1383" s="51"/>
      <c r="CB1383" s="51"/>
      <c r="CC1383" s="51"/>
      <c r="CD1383" s="51"/>
    </row>
    <row r="1384" spans="1:82" s="50" customFormat="1">
      <c r="A1384" s="45"/>
      <c r="B1384" s="49"/>
      <c r="C1384" s="84"/>
      <c r="D1384" s="76"/>
      <c r="F1384" s="48"/>
      <c r="G1384" s="47"/>
      <c r="H1384" s="55"/>
      <c r="I1384" s="55"/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  <c r="AH1384" s="51"/>
      <c r="AI1384" s="51"/>
      <c r="AJ1384" s="51"/>
      <c r="AK1384" s="51"/>
      <c r="AL1384" s="51"/>
      <c r="AM1384" s="51"/>
      <c r="AN1384" s="51"/>
      <c r="AO1384" s="51"/>
      <c r="AP1384" s="51"/>
      <c r="AQ1384" s="51"/>
      <c r="AR1384" s="51"/>
      <c r="AS1384" s="51"/>
      <c r="AT1384" s="51"/>
      <c r="AU1384" s="51"/>
      <c r="AV1384" s="51"/>
      <c r="AW1384" s="51"/>
      <c r="AX1384" s="51"/>
      <c r="AY1384" s="51"/>
      <c r="AZ1384" s="51"/>
      <c r="BA1384" s="51"/>
      <c r="BB1384" s="51"/>
      <c r="BC1384" s="51"/>
      <c r="BD1384" s="51"/>
      <c r="BE1384" s="51"/>
      <c r="BF1384" s="51"/>
      <c r="BG1384" s="51"/>
      <c r="BH1384" s="51"/>
      <c r="BI1384" s="51"/>
      <c r="BJ1384" s="51"/>
      <c r="BK1384" s="51"/>
      <c r="BL1384" s="51"/>
      <c r="BM1384" s="51"/>
      <c r="BN1384" s="51"/>
      <c r="BO1384" s="51"/>
      <c r="BP1384" s="51"/>
      <c r="BQ1384" s="51"/>
      <c r="BR1384" s="51"/>
      <c r="BS1384" s="51"/>
      <c r="BT1384" s="51"/>
      <c r="BU1384" s="51"/>
      <c r="BV1384" s="51"/>
      <c r="BW1384" s="51"/>
      <c r="BX1384" s="51"/>
      <c r="BY1384" s="51"/>
      <c r="BZ1384" s="51"/>
      <c r="CA1384" s="51"/>
      <c r="CB1384" s="51"/>
      <c r="CC1384" s="51"/>
      <c r="CD1384" s="51"/>
    </row>
    <row r="1385" spans="1:82" s="50" customFormat="1">
      <c r="A1385" s="45"/>
      <c r="B1385" s="49"/>
      <c r="C1385" s="84"/>
      <c r="D1385" s="76"/>
      <c r="F1385" s="48"/>
      <c r="G1385" s="47"/>
      <c r="H1385" s="55"/>
      <c r="I1385" s="55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J1385" s="51"/>
      <c r="AK1385" s="51"/>
      <c r="AL1385" s="51"/>
      <c r="AM1385" s="51"/>
      <c r="AN1385" s="51"/>
      <c r="AO1385" s="51"/>
      <c r="AP1385" s="51"/>
      <c r="AQ1385" s="51"/>
      <c r="AR1385" s="51"/>
      <c r="AS1385" s="51"/>
      <c r="AT1385" s="51"/>
      <c r="AU1385" s="51"/>
      <c r="AV1385" s="51"/>
      <c r="AW1385" s="51"/>
      <c r="AX1385" s="51"/>
      <c r="AY1385" s="51"/>
      <c r="AZ1385" s="51"/>
      <c r="BA1385" s="51"/>
      <c r="BB1385" s="51"/>
      <c r="BC1385" s="51"/>
      <c r="BD1385" s="51"/>
      <c r="BE1385" s="51"/>
      <c r="BF1385" s="51"/>
      <c r="BG1385" s="51"/>
      <c r="BH1385" s="51"/>
      <c r="BI1385" s="51"/>
      <c r="BJ1385" s="51"/>
      <c r="BK1385" s="51"/>
      <c r="BL1385" s="51"/>
      <c r="BM1385" s="51"/>
      <c r="BN1385" s="51"/>
      <c r="BO1385" s="51"/>
      <c r="BP1385" s="51"/>
      <c r="BQ1385" s="51"/>
      <c r="BR1385" s="51"/>
      <c r="BS1385" s="51"/>
      <c r="BT1385" s="51"/>
      <c r="BU1385" s="51"/>
      <c r="BV1385" s="51"/>
      <c r="BW1385" s="51"/>
      <c r="BX1385" s="51"/>
      <c r="BY1385" s="51"/>
      <c r="BZ1385" s="51"/>
      <c r="CA1385" s="51"/>
      <c r="CB1385" s="51"/>
      <c r="CC1385" s="51"/>
      <c r="CD1385" s="51"/>
    </row>
    <row r="1386" spans="1:82" s="50" customFormat="1">
      <c r="A1386" s="45"/>
      <c r="B1386" s="49"/>
      <c r="C1386" s="84"/>
      <c r="D1386" s="76"/>
      <c r="F1386" s="48"/>
      <c r="G1386" s="47"/>
      <c r="H1386" s="55"/>
      <c r="I1386" s="55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  <c r="AH1386" s="51"/>
      <c r="AI1386" s="51"/>
      <c r="AJ1386" s="51"/>
      <c r="AK1386" s="51"/>
      <c r="AL1386" s="51"/>
      <c r="AM1386" s="51"/>
      <c r="AN1386" s="51"/>
      <c r="AO1386" s="51"/>
      <c r="AP1386" s="51"/>
      <c r="AQ1386" s="51"/>
      <c r="AR1386" s="51"/>
      <c r="AS1386" s="51"/>
      <c r="AT1386" s="51"/>
      <c r="AU1386" s="51"/>
      <c r="AV1386" s="51"/>
      <c r="AW1386" s="51"/>
      <c r="AX1386" s="51"/>
      <c r="AY1386" s="51"/>
      <c r="AZ1386" s="51"/>
      <c r="BA1386" s="51"/>
      <c r="BB1386" s="51"/>
      <c r="BC1386" s="51"/>
      <c r="BD1386" s="51"/>
      <c r="BE1386" s="51"/>
      <c r="BF1386" s="51"/>
      <c r="BG1386" s="51"/>
      <c r="BH1386" s="51"/>
      <c r="BI1386" s="51"/>
      <c r="BJ1386" s="51"/>
      <c r="BK1386" s="51"/>
      <c r="BL1386" s="51"/>
      <c r="BM1386" s="51"/>
      <c r="BN1386" s="51"/>
      <c r="BO1386" s="51"/>
      <c r="BP1386" s="51"/>
      <c r="BQ1386" s="51"/>
      <c r="BR1386" s="51"/>
      <c r="BS1386" s="51"/>
      <c r="BT1386" s="51"/>
      <c r="BU1386" s="51"/>
      <c r="BV1386" s="51"/>
      <c r="BW1386" s="51"/>
      <c r="BX1386" s="51"/>
      <c r="BY1386" s="51"/>
      <c r="BZ1386" s="51"/>
      <c r="CA1386" s="51"/>
      <c r="CB1386" s="51"/>
      <c r="CC1386" s="51"/>
      <c r="CD1386" s="51"/>
    </row>
    <row r="1387" spans="1:82" s="50" customFormat="1">
      <c r="A1387" s="45"/>
      <c r="B1387" s="49"/>
      <c r="C1387" s="84"/>
      <c r="D1387" s="76"/>
      <c r="F1387" s="48"/>
      <c r="G1387" s="47"/>
      <c r="H1387" s="55"/>
      <c r="I1387" s="55"/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  <c r="AH1387" s="51"/>
      <c r="AI1387" s="51"/>
      <c r="AJ1387" s="51"/>
      <c r="AK1387" s="51"/>
      <c r="AL1387" s="51"/>
      <c r="AM1387" s="51"/>
      <c r="AN1387" s="51"/>
      <c r="AO1387" s="51"/>
      <c r="AP1387" s="51"/>
      <c r="AQ1387" s="51"/>
      <c r="AR1387" s="51"/>
      <c r="AS1387" s="51"/>
      <c r="AT1387" s="51"/>
      <c r="AU1387" s="51"/>
      <c r="AV1387" s="51"/>
      <c r="AW1387" s="51"/>
      <c r="AX1387" s="51"/>
      <c r="AY1387" s="51"/>
      <c r="AZ1387" s="51"/>
      <c r="BA1387" s="51"/>
      <c r="BB1387" s="51"/>
      <c r="BC1387" s="51"/>
      <c r="BD1387" s="51"/>
      <c r="BE1387" s="51"/>
      <c r="BF1387" s="51"/>
      <c r="BG1387" s="51"/>
      <c r="BH1387" s="51"/>
      <c r="BI1387" s="51"/>
      <c r="BJ1387" s="51"/>
      <c r="BK1387" s="51"/>
      <c r="BL1387" s="51"/>
      <c r="BM1387" s="51"/>
      <c r="BN1387" s="51"/>
      <c r="BO1387" s="51"/>
      <c r="BP1387" s="51"/>
      <c r="BQ1387" s="51"/>
      <c r="BR1387" s="51"/>
      <c r="BS1387" s="51"/>
      <c r="BT1387" s="51"/>
      <c r="BU1387" s="51"/>
      <c r="BV1387" s="51"/>
      <c r="BW1387" s="51"/>
      <c r="BX1387" s="51"/>
      <c r="BY1387" s="51"/>
      <c r="BZ1387" s="51"/>
      <c r="CA1387" s="51"/>
      <c r="CB1387" s="51"/>
      <c r="CC1387" s="51"/>
      <c r="CD1387" s="51"/>
    </row>
    <row r="1388" spans="1:82" s="50" customFormat="1">
      <c r="A1388" s="45"/>
      <c r="B1388" s="49"/>
      <c r="C1388" s="84"/>
      <c r="D1388" s="76"/>
      <c r="F1388" s="48"/>
      <c r="G1388" s="47"/>
      <c r="H1388" s="55"/>
      <c r="I1388" s="55"/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J1388" s="51"/>
      <c r="AK1388" s="51"/>
      <c r="AL1388" s="51"/>
      <c r="AM1388" s="51"/>
      <c r="AN1388" s="51"/>
      <c r="AO1388" s="51"/>
      <c r="AP1388" s="51"/>
      <c r="AQ1388" s="51"/>
      <c r="AR1388" s="51"/>
      <c r="AS1388" s="51"/>
      <c r="AT1388" s="51"/>
      <c r="AU1388" s="51"/>
      <c r="AV1388" s="51"/>
      <c r="AW1388" s="51"/>
      <c r="AX1388" s="51"/>
      <c r="AY1388" s="51"/>
      <c r="AZ1388" s="51"/>
      <c r="BA1388" s="51"/>
      <c r="BB1388" s="51"/>
      <c r="BC1388" s="51"/>
      <c r="BD1388" s="51"/>
      <c r="BE1388" s="51"/>
      <c r="BF1388" s="51"/>
      <c r="BG1388" s="51"/>
      <c r="BH1388" s="51"/>
      <c r="BI1388" s="51"/>
      <c r="BJ1388" s="51"/>
      <c r="BK1388" s="51"/>
      <c r="BL1388" s="51"/>
      <c r="BM1388" s="51"/>
      <c r="BN1388" s="51"/>
      <c r="BO1388" s="51"/>
      <c r="BP1388" s="51"/>
      <c r="BQ1388" s="51"/>
      <c r="BR1388" s="51"/>
      <c r="BS1388" s="51"/>
      <c r="BT1388" s="51"/>
      <c r="BU1388" s="51"/>
      <c r="BV1388" s="51"/>
      <c r="BW1388" s="51"/>
      <c r="BX1388" s="51"/>
      <c r="BY1388" s="51"/>
      <c r="BZ1388" s="51"/>
      <c r="CA1388" s="51"/>
      <c r="CB1388" s="51"/>
      <c r="CC1388" s="51"/>
      <c r="CD1388" s="51"/>
    </row>
    <row r="1389" spans="1:82" s="50" customFormat="1">
      <c r="A1389" s="45"/>
      <c r="B1389" s="49"/>
      <c r="C1389" s="84"/>
      <c r="D1389" s="76"/>
      <c r="F1389" s="48"/>
      <c r="G1389" s="47"/>
      <c r="H1389" s="55"/>
      <c r="I1389" s="55"/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  <c r="AH1389" s="51"/>
      <c r="AI1389" s="51"/>
      <c r="AJ1389" s="51"/>
      <c r="AK1389" s="51"/>
      <c r="AL1389" s="51"/>
      <c r="AM1389" s="51"/>
      <c r="AN1389" s="51"/>
      <c r="AO1389" s="51"/>
      <c r="AP1389" s="51"/>
      <c r="AQ1389" s="51"/>
      <c r="AR1389" s="51"/>
      <c r="AS1389" s="51"/>
      <c r="AT1389" s="51"/>
      <c r="AU1389" s="51"/>
      <c r="AV1389" s="51"/>
      <c r="AW1389" s="51"/>
      <c r="AX1389" s="51"/>
      <c r="AY1389" s="51"/>
      <c r="AZ1389" s="51"/>
      <c r="BA1389" s="51"/>
      <c r="BB1389" s="51"/>
      <c r="BC1389" s="51"/>
      <c r="BD1389" s="51"/>
      <c r="BE1389" s="51"/>
      <c r="BF1389" s="51"/>
      <c r="BG1389" s="51"/>
      <c r="BH1389" s="51"/>
      <c r="BI1389" s="51"/>
      <c r="BJ1389" s="51"/>
      <c r="BK1389" s="51"/>
      <c r="BL1389" s="51"/>
      <c r="BM1389" s="51"/>
      <c r="BN1389" s="51"/>
      <c r="BO1389" s="51"/>
      <c r="BP1389" s="51"/>
      <c r="BQ1389" s="51"/>
      <c r="BR1389" s="51"/>
      <c r="BS1389" s="51"/>
      <c r="BT1389" s="51"/>
      <c r="BU1389" s="51"/>
      <c r="BV1389" s="51"/>
      <c r="BW1389" s="51"/>
      <c r="BX1389" s="51"/>
      <c r="BY1389" s="51"/>
      <c r="BZ1389" s="51"/>
      <c r="CA1389" s="51"/>
      <c r="CB1389" s="51"/>
      <c r="CC1389" s="51"/>
      <c r="CD1389" s="51"/>
    </row>
    <row r="1390" spans="1:82" s="50" customFormat="1">
      <c r="A1390" s="45"/>
      <c r="B1390" s="49"/>
      <c r="C1390" s="84"/>
      <c r="D1390" s="76"/>
      <c r="F1390" s="48"/>
      <c r="G1390" s="47"/>
      <c r="H1390" s="55"/>
      <c r="I1390" s="55"/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  <c r="AH1390" s="51"/>
      <c r="AI1390" s="51"/>
      <c r="AJ1390" s="51"/>
      <c r="AK1390" s="51"/>
      <c r="AL1390" s="51"/>
      <c r="AM1390" s="51"/>
      <c r="AN1390" s="51"/>
      <c r="AO1390" s="51"/>
      <c r="AP1390" s="51"/>
      <c r="AQ1390" s="51"/>
      <c r="AR1390" s="51"/>
      <c r="AS1390" s="51"/>
      <c r="AT1390" s="51"/>
      <c r="AU1390" s="51"/>
      <c r="AV1390" s="51"/>
      <c r="AW1390" s="51"/>
      <c r="AX1390" s="51"/>
      <c r="AY1390" s="51"/>
      <c r="AZ1390" s="51"/>
      <c r="BA1390" s="51"/>
      <c r="BB1390" s="51"/>
      <c r="BC1390" s="51"/>
      <c r="BD1390" s="51"/>
      <c r="BE1390" s="51"/>
      <c r="BF1390" s="51"/>
      <c r="BG1390" s="51"/>
      <c r="BH1390" s="51"/>
      <c r="BI1390" s="51"/>
      <c r="BJ1390" s="51"/>
      <c r="BK1390" s="51"/>
      <c r="BL1390" s="51"/>
      <c r="BM1390" s="51"/>
      <c r="BN1390" s="51"/>
      <c r="BO1390" s="51"/>
      <c r="BP1390" s="51"/>
      <c r="BQ1390" s="51"/>
      <c r="BR1390" s="51"/>
      <c r="BS1390" s="51"/>
      <c r="BT1390" s="51"/>
      <c r="BU1390" s="51"/>
      <c r="BV1390" s="51"/>
      <c r="BW1390" s="51"/>
      <c r="BX1390" s="51"/>
      <c r="BY1390" s="51"/>
      <c r="BZ1390" s="51"/>
      <c r="CA1390" s="51"/>
      <c r="CB1390" s="51"/>
      <c r="CC1390" s="51"/>
      <c r="CD1390" s="51"/>
    </row>
    <row r="1391" spans="1:82" s="50" customFormat="1">
      <c r="A1391" s="45"/>
      <c r="B1391" s="49"/>
      <c r="C1391" s="84"/>
      <c r="D1391" s="76"/>
      <c r="F1391" s="48"/>
      <c r="G1391" s="47"/>
      <c r="H1391" s="55"/>
      <c r="I1391" s="55"/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  <c r="AH1391" s="51"/>
      <c r="AI1391" s="51"/>
      <c r="AJ1391" s="51"/>
      <c r="AK1391" s="51"/>
      <c r="AL1391" s="51"/>
      <c r="AM1391" s="51"/>
      <c r="AN1391" s="51"/>
      <c r="AO1391" s="51"/>
      <c r="AP1391" s="51"/>
      <c r="AQ1391" s="51"/>
      <c r="AR1391" s="51"/>
      <c r="AS1391" s="51"/>
      <c r="AT1391" s="51"/>
      <c r="AU1391" s="51"/>
      <c r="AV1391" s="51"/>
      <c r="AW1391" s="51"/>
      <c r="AX1391" s="51"/>
      <c r="AY1391" s="51"/>
      <c r="AZ1391" s="51"/>
      <c r="BA1391" s="51"/>
      <c r="BB1391" s="51"/>
      <c r="BC1391" s="51"/>
      <c r="BD1391" s="51"/>
      <c r="BE1391" s="51"/>
      <c r="BF1391" s="51"/>
      <c r="BG1391" s="51"/>
      <c r="BH1391" s="51"/>
      <c r="BI1391" s="51"/>
      <c r="BJ1391" s="51"/>
      <c r="BK1391" s="51"/>
      <c r="BL1391" s="51"/>
      <c r="BM1391" s="51"/>
      <c r="BN1391" s="51"/>
      <c r="BO1391" s="51"/>
      <c r="BP1391" s="51"/>
      <c r="BQ1391" s="51"/>
      <c r="BR1391" s="51"/>
      <c r="BS1391" s="51"/>
      <c r="BT1391" s="51"/>
      <c r="BU1391" s="51"/>
      <c r="BV1391" s="51"/>
      <c r="BW1391" s="51"/>
      <c r="BX1391" s="51"/>
      <c r="BY1391" s="51"/>
      <c r="BZ1391" s="51"/>
      <c r="CA1391" s="51"/>
      <c r="CB1391" s="51"/>
      <c r="CC1391" s="51"/>
      <c r="CD1391" s="51"/>
    </row>
    <row r="1392" spans="1:82" s="50" customFormat="1">
      <c r="A1392" s="45"/>
      <c r="B1392" s="49"/>
      <c r="C1392" s="84"/>
      <c r="D1392" s="76"/>
      <c r="F1392" s="48"/>
      <c r="G1392" s="47"/>
      <c r="H1392" s="55"/>
      <c r="I1392" s="55"/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  <c r="AH1392" s="51"/>
      <c r="AI1392" s="51"/>
      <c r="AJ1392" s="51"/>
      <c r="AK1392" s="51"/>
      <c r="AL1392" s="51"/>
      <c r="AM1392" s="51"/>
      <c r="AN1392" s="51"/>
      <c r="AO1392" s="51"/>
      <c r="AP1392" s="51"/>
      <c r="AQ1392" s="51"/>
      <c r="AR1392" s="51"/>
      <c r="AS1392" s="51"/>
      <c r="AT1392" s="51"/>
      <c r="AU1392" s="51"/>
      <c r="AV1392" s="51"/>
      <c r="AW1392" s="51"/>
      <c r="AX1392" s="51"/>
      <c r="AY1392" s="51"/>
      <c r="AZ1392" s="51"/>
      <c r="BA1392" s="51"/>
      <c r="BB1392" s="51"/>
      <c r="BC1392" s="51"/>
      <c r="BD1392" s="51"/>
      <c r="BE1392" s="51"/>
      <c r="BF1392" s="51"/>
      <c r="BG1392" s="51"/>
      <c r="BH1392" s="51"/>
      <c r="BI1392" s="51"/>
      <c r="BJ1392" s="51"/>
      <c r="BK1392" s="51"/>
      <c r="BL1392" s="51"/>
      <c r="BM1392" s="51"/>
      <c r="BN1392" s="51"/>
      <c r="BO1392" s="51"/>
      <c r="BP1392" s="51"/>
      <c r="BQ1392" s="51"/>
      <c r="BR1392" s="51"/>
      <c r="BS1392" s="51"/>
      <c r="BT1392" s="51"/>
      <c r="BU1392" s="51"/>
      <c r="BV1392" s="51"/>
      <c r="BW1392" s="51"/>
      <c r="BX1392" s="51"/>
      <c r="BY1392" s="51"/>
      <c r="BZ1392" s="51"/>
      <c r="CA1392" s="51"/>
      <c r="CB1392" s="51"/>
      <c r="CC1392" s="51"/>
      <c r="CD1392" s="51"/>
    </row>
    <row r="1393" spans="1:82" s="50" customFormat="1">
      <c r="A1393" s="45"/>
      <c r="B1393" s="49"/>
      <c r="C1393" s="84"/>
      <c r="D1393" s="76"/>
      <c r="F1393" s="48"/>
      <c r="G1393" s="47"/>
      <c r="H1393" s="55"/>
      <c r="I1393" s="55"/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  <c r="AH1393" s="51"/>
      <c r="AI1393" s="51"/>
      <c r="AJ1393" s="51"/>
      <c r="AK1393" s="51"/>
      <c r="AL1393" s="51"/>
      <c r="AM1393" s="51"/>
      <c r="AN1393" s="51"/>
      <c r="AO1393" s="51"/>
      <c r="AP1393" s="51"/>
      <c r="AQ1393" s="51"/>
      <c r="AR1393" s="51"/>
      <c r="AS1393" s="51"/>
      <c r="AT1393" s="51"/>
      <c r="AU1393" s="51"/>
      <c r="AV1393" s="51"/>
      <c r="AW1393" s="51"/>
      <c r="AX1393" s="51"/>
      <c r="AY1393" s="51"/>
      <c r="AZ1393" s="51"/>
      <c r="BA1393" s="51"/>
      <c r="BB1393" s="51"/>
      <c r="BC1393" s="51"/>
      <c r="BD1393" s="51"/>
      <c r="BE1393" s="51"/>
      <c r="BF1393" s="51"/>
      <c r="BG1393" s="51"/>
      <c r="BH1393" s="51"/>
      <c r="BI1393" s="51"/>
      <c r="BJ1393" s="51"/>
      <c r="BK1393" s="51"/>
      <c r="BL1393" s="51"/>
      <c r="BM1393" s="51"/>
      <c r="BN1393" s="51"/>
      <c r="BO1393" s="51"/>
      <c r="BP1393" s="51"/>
      <c r="BQ1393" s="51"/>
      <c r="BR1393" s="51"/>
      <c r="BS1393" s="51"/>
      <c r="BT1393" s="51"/>
      <c r="BU1393" s="51"/>
      <c r="BV1393" s="51"/>
      <c r="BW1393" s="51"/>
      <c r="BX1393" s="51"/>
      <c r="BY1393" s="51"/>
      <c r="BZ1393" s="51"/>
      <c r="CA1393" s="51"/>
      <c r="CB1393" s="51"/>
      <c r="CC1393" s="51"/>
      <c r="CD1393" s="51"/>
    </row>
    <row r="1394" spans="1:82" s="50" customFormat="1">
      <c r="A1394" s="45"/>
      <c r="B1394" s="49"/>
      <c r="C1394" s="84"/>
      <c r="D1394" s="76"/>
      <c r="F1394" s="48"/>
      <c r="G1394" s="47"/>
      <c r="H1394" s="55"/>
      <c r="I1394" s="55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  <c r="AH1394" s="51"/>
      <c r="AI1394" s="51"/>
      <c r="AJ1394" s="51"/>
      <c r="AK1394" s="51"/>
      <c r="AL1394" s="51"/>
      <c r="AM1394" s="51"/>
      <c r="AN1394" s="51"/>
      <c r="AO1394" s="51"/>
      <c r="AP1394" s="51"/>
      <c r="AQ1394" s="51"/>
      <c r="AR1394" s="51"/>
      <c r="AS1394" s="51"/>
      <c r="AT1394" s="51"/>
      <c r="AU1394" s="51"/>
      <c r="AV1394" s="51"/>
      <c r="AW1394" s="51"/>
      <c r="AX1394" s="51"/>
      <c r="AY1394" s="51"/>
      <c r="AZ1394" s="51"/>
      <c r="BA1394" s="51"/>
      <c r="BB1394" s="51"/>
      <c r="BC1394" s="51"/>
      <c r="BD1394" s="51"/>
      <c r="BE1394" s="51"/>
      <c r="BF1394" s="51"/>
      <c r="BG1394" s="51"/>
      <c r="BH1394" s="51"/>
      <c r="BI1394" s="51"/>
      <c r="BJ1394" s="51"/>
      <c r="BK1394" s="51"/>
      <c r="BL1394" s="51"/>
      <c r="BM1394" s="51"/>
      <c r="BN1394" s="51"/>
      <c r="BO1394" s="51"/>
      <c r="BP1394" s="51"/>
      <c r="BQ1394" s="51"/>
      <c r="BR1394" s="51"/>
      <c r="BS1394" s="51"/>
      <c r="BT1394" s="51"/>
      <c r="BU1394" s="51"/>
      <c r="BV1394" s="51"/>
      <c r="BW1394" s="51"/>
      <c r="BX1394" s="51"/>
      <c r="BY1394" s="51"/>
      <c r="BZ1394" s="51"/>
      <c r="CA1394" s="51"/>
      <c r="CB1394" s="51"/>
      <c r="CC1394" s="51"/>
      <c r="CD1394" s="51"/>
    </row>
    <row r="1395" spans="1:82" s="50" customFormat="1">
      <c r="A1395" s="45"/>
      <c r="B1395" s="49"/>
      <c r="C1395" s="84"/>
      <c r="D1395" s="76"/>
      <c r="F1395" s="48"/>
      <c r="G1395" s="47"/>
      <c r="H1395" s="55"/>
      <c r="I1395" s="55"/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  <c r="AH1395" s="51"/>
      <c r="AI1395" s="51"/>
      <c r="AJ1395" s="51"/>
      <c r="AK1395" s="51"/>
      <c r="AL1395" s="51"/>
      <c r="AM1395" s="51"/>
      <c r="AN1395" s="51"/>
      <c r="AO1395" s="51"/>
      <c r="AP1395" s="51"/>
      <c r="AQ1395" s="51"/>
      <c r="AR1395" s="51"/>
      <c r="AS1395" s="51"/>
      <c r="AT1395" s="51"/>
      <c r="AU1395" s="51"/>
      <c r="AV1395" s="51"/>
      <c r="AW1395" s="51"/>
      <c r="AX1395" s="51"/>
      <c r="AY1395" s="51"/>
      <c r="AZ1395" s="51"/>
      <c r="BA1395" s="51"/>
      <c r="BB1395" s="51"/>
      <c r="BC1395" s="51"/>
      <c r="BD1395" s="51"/>
      <c r="BE1395" s="51"/>
      <c r="BF1395" s="51"/>
      <c r="BG1395" s="51"/>
      <c r="BH1395" s="51"/>
      <c r="BI1395" s="51"/>
      <c r="BJ1395" s="51"/>
      <c r="BK1395" s="51"/>
      <c r="BL1395" s="51"/>
      <c r="BM1395" s="51"/>
      <c r="BN1395" s="51"/>
      <c r="BO1395" s="51"/>
      <c r="BP1395" s="51"/>
      <c r="BQ1395" s="51"/>
      <c r="BR1395" s="51"/>
      <c r="BS1395" s="51"/>
      <c r="BT1395" s="51"/>
      <c r="BU1395" s="51"/>
      <c r="BV1395" s="51"/>
      <c r="BW1395" s="51"/>
      <c r="BX1395" s="51"/>
      <c r="BY1395" s="51"/>
      <c r="BZ1395" s="51"/>
      <c r="CA1395" s="51"/>
      <c r="CB1395" s="51"/>
      <c r="CC1395" s="51"/>
      <c r="CD1395" s="51"/>
    </row>
    <row r="1396" spans="1:82" s="50" customFormat="1">
      <c r="A1396" s="45"/>
      <c r="B1396" s="49"/>
      <c r="C1396" s="84"/>
      <c r="D1396" s="76"/>
      <c r="F1396" s="48"/>
      <c r="G1396" s="47"/>
      <c r="H1396" s="55"/>
      <c r="I1396" s="55"/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  <c r="AH1396" s="51"/>
      <c r="AI1396" s="51"/>
      <c r="AJ1396" s="51"/>
      <c r="AK1396" s="51"/>
      <c r="AL1396" s="51"/>
      <c r="AM1396" s="51"/>
      <c r="AN1396" s="51"/>
      <c r="AO1396" s="51"/>
      <c r="AP1396" s="51"/>
      <c r="AQ1396" s="51"/>
      <c r="AR1396" s="51"/>
      <c r="AS1396" s="51"/>
      <c r="AT1396" s="51"/>
      <c r="AU1396" s="51"/>
      <c r="AV1396" s="51"/>
      <c r="AW1396" s="51"/>
      <c r="AX1396" s="51"/>
      <c r="AY1396" s="51"/>
      <c r="AZ1396" s="51"/>
      <c r="BA1396" s="51"/>
      <c r="BB1396" s="51"/>
      <c r="BC1396" s="51"/>
      <c r="BD1396" s="51"/>
      <c r="BE1396" s="51"/>
      <c r="BF1396" s="51"/>
      <c r="BG1396" s="51"/>
      <c r="BH1396" s="51"/>
      <c r="BI1396" s="51"/>
      <c r="BJ1396" s="51"/>
      <c r="BK1396" s="51"/>
      <c r="BL1396" s="51"/>
      <c r="BM1396" s="51"/>
      <c r="BN1396" s="51"/>
      <c r="BO1396" s="51"/>
      <c r="BP1396" s="51"/>
      <c r="BQ1396" s="51"/>
      <c r="BR1396" s="51"/>
      <c r="BS1396" s="51"/>
      <c r="BT1396" s="51"/>
      <c r="BU1396" s="51"/>
      <c r="BV1396" s="51"/>
      <c r="BW1396" s="51"/>
      <c r="BX1396" s="51"/>
      <c r="BY1396" s="51"/>
      <c r="BZ1396" s="51"/>
      <c r="CA1396" s="51"/>
      <c r="CB1396" s="51"/>
      <c r="CC1396" s="51"/>
      <c r="CD1396" s="51"/>
    </row>
    <row r="1397" spans="1:82" s="50" customFormat="1">
      <c r="A1397" s="45"/>
      <c r="B1397" s="49"/>
      <c r="C1397" s="84"/>
      <c r="D1397" s="76"/>
      <c r="F1397" s="48"/>
      <c r="G1397" s="47"/>
      <c r="H1397" s="55"/>
      <c r="I1397" s="55"/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  <c r="AH1397" s="51"/>
      <c r="AI1397" s="51"/>
      <c r="AJ1397" s="51"/>
      <c r="AK1397" s="51"/>
      <c r="AL1397" s="51"/>
      <c r="AM1397" s="51"/>
      <c r="AN1397" s="51"/>
      <c r="AO1397" s="51"/>
      <c r="AP1397" s="51"/>
      <c r="AQ1397" s="51"/>
      <c r="AR1397" s="51"/>
      <c r="AS1397" s="51"/>
      <c r="AT1397" s="51"/>
      <c r="AU1397" s="51"/>
      <c r="AV1397" s="51"/>
      <c r="AW1397" s="51"/>
      <c r="AX1397" s="51"/>
      <c r="AY1397" s="51"/>
      <c r="AZ1397" s="51"/>
      <c r="BA1397" s="51"/>
      <c r="BB1397" s="51"/>
      <c r="BC1397" s="51"/>
      <c r="BD1397" s="51"/>
      <c r="BE1397" s="51"/>
      <c r="BF1397" s="51"/>
      <c r="BG1397" s="51"/>
      <c r="BH1397" s="51"/>
      <c r="BI1397" s="51"/>
      <c r="BJ1397" s="51"/>
      <c r="BK1397" s="51"/>
      <c r="BL1397" s="51"/>
      <c r="BM1397" s="51"/>
      <c r="BN1397" s="51"/>
      <c r="BO1397" s="51"/>
      <c r="BP1397" s="51"/>
      <c r="BQ1397" s="51"/>
      <c r="BR1397" s="51"/>
      <c r="BS1397" s="51"/>
      <c r="BT1397" s="51"/>
      <c r="BU1397" s="51"/>
      <c r="BV1397" s="51"/>
      <c r="BW1397" s="51"/>
      <c r="BX1397" s="51"/>
      <c r="BY1397" s="51"/>
      <c r="BZ1397" s="51"/>
      <c r="CA1397" s="51"/>
      <c r="CB1397" s="51"/>
      <c r="CC1397" s="51"/>
      <c r="CD1397" s="51"/>
    </row>
    <row r="1398" spans="1:82" s="50" customFormat="1">
      <c r="A1398" s="45"/>
      <c r="B1398" s="49"/>
      <c r="C1398" s="84"/>
      <c r="D1398" s="76"/>
      <c r="F1398" s="48"/>
      <c r="G1398" s="47"/>
      <c r="H1398" s="55"/>
      <c r="I1398" s="55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J1398" s="51"/>
      <c r="AK1398" s="51"/>
      <c r="AL1398" s="51"/>
      <c r="AM1398" s="51"/>
      <c r="AN1398" s="51"/>
      <c r="AO1398" s="51"/>
      <c r="AP1398" s="51"/>
      <c r="AQ1398" s="51"/>
      <c r="AR1398" s="51"/>
      <c r="AS1398" s="51"/>
      <c r="AT1398" s="51"/>
      <c r="AU1398" s="51"/>
      <c r="AV1398" s="51"/>
      <c r="AW1398" s="51"/>
      <c r="AX1398" s="51"/>
      <c r="AY1398" s="51"/>
      <c r="AZ1398" s="51"/>
      <c r="BA1398" s="51"/>
      <c r="BB1398" s="51"/>
      <c r="BC1398" s="51"/>
      <c r="BD1398" s="51"/>
      <c r="BE1398" s="51"/>
      <c r="BF1398" s="51"/>
      <c r="BG1398" s="51"/>
      <c r="BH1398" s="51"/>
      <c r="BI1398" s="51"/>
      <c r="BJ1398" s="51"/>
      <c r="BK1398" s="51"/>
      <c r="BL1398" s="51"/>
      <c r="BM1398" s="51"/>
      <c r="BN1398" s="51"/>
      <c r="BO1398" s="51"/>
      <c r="BP1398" s="51"/>
      <c r="BQ1398" s="51"/>
      <c r="BR1398" s="51"/>
      <c r="BS1398" s="51"/>
      <c r="BT1398" s="51"/>
      <c r="BU1398" s="51"/>
      <c r="BV1398" s="51"/>
      <c r="BW1398" s="51"/>
      <c r="BX1398" s="51"/>
      <c r="BY1398" s="51"/>
      <c r="BZ1398" s="51"/>
      <c r="CA1398" s="51"/>
      <c r="CB1398" s="51"/>
      <c r="CC1398" s="51"/>
      <c r="CD1398" s="51"/>
    </row>
    <row r="1399" spans="1:82" s="50" customFormat="1">
      <c r="A1399" s="45"/>
      <c r="B1399" s="49"/>
      <c r="C1399" s="84"/>
      <c r="D1399" s="76"/>
      <c r="F1399" s="48"/>
      <c r="G1399" s="47"/>
      <c r="H1399" s="55"/>
      <c r="I1399" s="55"/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  <c r="AH1399" s="51"/>
      <c r="AI1399" s="51"/>
      <c r="AJ1399" s="51"/>
      <c r="AK1399" s="51"/>
      <c r="AL1399" s="51"/>
      <c r="AM1399" s="51"/>
      <c r="AN1399" s="51"/>
      <c r="AO1399" s="51"/>
      <c r="AP1399" s="51"/>
      <c r="AQ1399" s="51"/>
      <c r="AR1399" s="51"/>
      <c r="AS1399" s="51"/>
      <c r="AT1399" s="51"/>
      <c r="AU1399" s="51"/>
      <c r="AV1399" s="51"/>
      <c r="AW1399" s="51"/>
      <c r="AX1399" s="51"/>
      <c r="AY1399" s="51"/>
      <c r="AZ1399" s="51"/>
      <c r="BA1399" s="51"/>
      <c r="BB1399" s="51"/>
      <c r="BC1399" s="51"/>
      <c r="BD1399" s="51"/>
      <c r="BE1399" s="51"/>
      <c r="BF1399" s="51"/>
      <c r="BG1399" s="51"/>
      <c r="BH1399" s="51"/>
      <c r="BI1399" s="51"/>
      <c r="BJ1399" s="51"/>
      <c r="BK1399" s="51"/>
      <c r="BL1399" s="51"/>
      <c r="BM1399" s="51"/>
      <c r="BN1399" s="51"/>
      <c r="BO1399" s="51"/>
      <c r="BP1399" s="51"/>
      <c r="BQ1399" s="51"/>
      <c r="BR1399" s="51"/>
      <c r="BS1399" s="51"/>
      <c r="BT1399" s="51"/>
      <c r="BU1399" s="51"/>
      <c r="BV1399" s="51"/>
      <c r="BW1399" s="51"/>
      <c r="BX1399" s="51"/>
      <c r="BY1399" s="51"/>
      <c r="BZ1399" s="51"/>
      <c r="CA1399" s="51"/>
      <c r="CB1399" s="51"/>
      <c r="CC1399" s="51"/>
      <c r="CD1399" s="51"/>
    </row>
    <row r="1400" spans="1:82" s="50" customFormat="1">
      <c r="A1400" s="45"/>
      <c r="B1400" s="49"/>
      <c r="C1400" s="84"/>
      <c r="D1400" s="76"/>
      <c r="F1400" s="48"/>
      <c r="G1400" s="47"/>
      <c r="H1400" s="55"/>
      <c r="I1400" s="55"/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  <c r="AH1400" s="51"/>
      <c r="AI1400" s="51"/>
      <c r="AJ1400" s="51"/>
      <c r="AK1400" s="51"/>
      <c r="AL1400" s="51"/>
      <c r="AM1400" s="51"/>
      <c r="AN1400" s="51"/>
      <c r="AO1400" s="51"/>
      <c r="AP1400" s="51"/>
      <c r="AQ1400" s="51"/>
      <c r="AR1400" s="51"/>
      <c r="AS1400" s="51"/>
      <c r="AT1400" s="51"/>
      <c r="AU1400" s="51"/>
      <c r="AV1400" s="51"/>
      <c r="AW1400" s="51"/>
      <c r="AX1400" s="51"/>
      <c r="AY1400" s="51"/>
      <c r="AZ1400" s="51"/>
      <c r="BA1400" s="51"/>
      <c r="BB1400" s="51"/>
      <c r="BC1400" s="51"/>
      <c r="BD1400" s="51"/>
      <c r="BE1400" s="51"/>
      <c r="BF1400" s="51"/>
      <c r="BG1400" s="51"/>
      <c r="BH1400" s="51"/>
      <c r="BI1400" s="51"/>
      <c r="BJ1400" s="51"/>
      <c r="BK1400" s="51"/>
      <c r="BL1400" s="51"/>
      <c r="BM1400" s="51"/>
      <c r="BN1400" s="51"/>
      <c r="BO1400" s="51"/>
      <c r="BP1400" s="51"/>
      <c r="BQ1400" s="51"/>
      <c r="BR1400" s="51"/>
      <c r="BS1400" s="51"/>
      <c r="BT1400" s="51"/>
      <c r="BU1400" s="51"/>
      <c r="BV1400" s="51"/>
      <c r="BW1400" s="51"/>
      <c r="BX1400" s="51"/>
      <c r="BY1400" s="51"/>
      <c r="BZ1400" s="51"/>
      <c r="CA1400" s="51"/>
      <c r="CB1400" s="51"/>
      <c r="CC1400" s="51"/>
      <c r="CD1400" s="51"/>
    </row>
    <row r="1401" spans="1:82" s="50" customFormat="1">
      <c r="A1401" s="45"/>
      <c r="B1401" s="49"/>
      <c r="C1401" s="84"/>
      <c r="D1401" s="76"/>
      <c r="F1401" s="48"/>
      <c r="G1401" s="47"/>
      <c r="H1401" s="55"/>
      <c r="I1401" s="55"/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  <c r="AL1401" s="51"/>
      <c r="AM1401" s="51"/>
      <c r="AN1401" s="51"/>
      <c r="AO1401" s="51"/>
      <c r="AP1401" s="51"/>
      <c r="AQ1401" s="51"/>
      <c r="AR1401" s="51"/>
      <c r="AS1401" s="51"/>
      <c r="AT1401" s="51"/>
      <c r="AU1401" s="51"/>
      <c r="AV1401" s="51"/>
      <c r="AW1401" s="51"/>
      <c r="AX1401" s="51"/>
      <c r="AY1401" s="51"/>
      <c r="AZ1401" s="51"/>
      <c r="BA1401" s="51"/>
      <c r="BB1401" s="51"/>
      <c r="BC1401" s="51"/>
      <c r="BD1401" s="51"/>
      <c r="BE1401" s="51"/>
      <c r="BF1401" s="51"/>
      <c r="BG1401" s="51"/>
      <c r="BH1401" s="51"/>
      <c r="BI1401" s="51"/>
      <c r="BJ1401" s="51"/>
      <c r="BK1401" s="51"/>
      <c r="BL1401" s="51"/>
      <c r="BM1401" s="51"/>
      <c r="BN1401" s="51"/>
      <c r="BO1401" s="51"/>
      <c r="BP1401" s="51"/>
      <c r="BQ1401" s="51"/>
      <c r="BR1401" s="51"/>
      <c r="BS1401" s="51"/>
      <c r="BT1401" s="51"/>
      <c r="BU1401" s="51"/>
      <c r="BV1401" s="51"/>
      <c r="BW1401" s="51"/>
      <c r="BX1401" s="51"/>
      <c r="BY1401" s="51"/>
      <c r="BZ1401" s="51"/>
      <c r="CA1401" s="51"/>
      <c r="CB1401" s="51"/>
      <c r="CC1401" s="51"/>
      <c r="CD1401" s="51"/>
    </row>
    <row r="1402" spans="1:82" s="50" customFormat="1">
      <c r="A1402" s="45"/>
      <c r="B1402" s="49"/>
      <c r="C1402" s="84"/>
      <c r="D1402" s="76"/>
      <c r="F1402" s="48"/>
      <c r="G1402" s="47"/>
      <c r="H1402" s="55"/>
      <c r="I1402" s="55"/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  <c r="AL1402" s="51"/>
      <c r="AM1402" s="51"/>
      <c r="AN1402" s="51"/>
      <c r="AO1402" s="51"/>
      <c r="AP1402" s="51"/>
      <c r="AQ1402" s="51"/>
      <c r="AR1402" s="51"/>
      <c r="AS1402" s="51"/>
      <c r="AT1402" s="51"/>
      <c r="AU1402" s="51"/>
      <c r="AV1402" s="51"/>
      <c r="AW1402" s="51"/>
      <c r="AX1402" s="51"/>
      <c r="AY1402" s="51"/>
      <c r="AZ1402" s="51"/>
      <c r="BA1402" s="51"/>
      <c r="BB1402" s="51"/>
      <c r="BC1402" s="51"/>
      <c r="BD1402" s="51"/>
      <c r="BE1402" s="51"/>
      <c r="BF1402" s="51"/>
      <c r="BG1402" s="51"/>
      <c r="BH1402" s="51"/>
      <c r="BI1402" s="51"/>
      <c r="BJ1402" s="51"/>
      <c r="BK1402" s="51"/>
      <c r="BL1402" s="51"/>
      <c r="BM1402" s="51"/>
      <c r="BN1402" s="51"/>
      <c r="BO1402" s="51"/>
      <c r="BP1402" s="51"/>
      <c r="BQ1402" s="51"/>
      <c r="BR1402" s="51"/>
      <c r="BS1402" s="51"/>
      <c r="BT1402" s="51"/>
      <c r="BU1402" s="51"/>
      <c r="BV1402" s="51"/>
      <c r="BW1402" s="51"/>
      <c r="BX1402" s="51"/>
      <c r="BY1402" s="51"/>
      <c r="BZ1402" s="51"/>
      <c r="CA1402" s="51"/>
      <c r="CB1402" s="51"/>
      <c r="CC1402" s="51"/>
      <c r="CD1402" s="51"/>
    </row>
    <row r="1403" spans="1:82" s="50" customFormat="1">
      <c r="A1403" s="45"/>
      <c r="B1403" s="49"/>
      <c r="C1403" s="84"/>
      <c r="D1403" s="76"/>
      <c r="F1403" s="48"/>
      <c r="G1403" s="47"/>
      <c r="H1403" s="55"/>
      <c r="I1403" s="55"/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  <c r="AH1403" s="51"/>
      <c r="AI1403" s="51"/>
      <c r="AJ1403" s="51"/>
      <c r="AK1403" s="51"/>
      <c r="AL1403" s="51"/>
      <c r="AM1403" s="51"/>
      <c r="AN1403" s="51"/>
      <c r="AO1403" s="51"/>
      <c r="AP1403" s="51"/>
      <c r="AQ1403" s="51"/>
      <c r="AR1403" s="51"/>
      <c r="AS1403" s="51"/>
      <c r="AT1403" s="51"/>
      <c r="AU1403" s="51"/>
      <c r="AV1403" s="51"/>
      <c r="AW1403" s="51"/>
      <c r="AX1403" s="51"/>
      <c r="AY1403" s="51"/>
      <c r="AZ1403" s="51"/>
      <c r="BA1403" s="51"/>
      <c r="BB1403" s="51"/>
      <c r="BC1403" s="51"/>
      <c r="BD1403" s="51"/>
      <c r="BE1403" s="51"/>
      <c r="BF1403" s="51"/>
      <c r="BG1403" s="51"/>
      <c r="BH1403" s="51"/>
      <c r="BI1403" s="51"/>
      <c r="BJ1403" s="51"/>
      <c r="BK1403" s="51"/>
      <c r="BL1403" s="51"/>
      <c r="BM1403" s="51"/>
      <c r="BN1403" s="51"/>
      <c r="BO1403" s="51"/>
      <c r="BP1403" s="51"/>
      <c r="BQ1403" s="51"/>
      <c r="BR1403" s="51"/>
      <c r="BS1403" s="51"/>
      <c r="BT1403" s="51"/>
      <c r="BU1403" s="51"/>
      <c r="BV1403" s="51"/>
      <c r="BW1403" s="51"/>
      <c r="BX1403" s="51"/>
      <c r="BY1403" s="51"/>
      <c r="BZ1403" s="51"/>
      <c r="CA1403" s="51"/>
      <c r="CB1403" s="51"/>
      <c r="CC1403" s="51"/>
      <c r="CD1403" s="51"/>
    </row>
    <row r="1404" spans="1:82" s="50" customFormat="1">
      <c r="A1404" s="45"/>
      <c r="B1404" s="49"/>
      <c r="C1404" s="84"/>
      <c r="D1404" s="76"/>
      <c r="F1404" s="48"/>
      <c r="G1404" s="47"/>
      <c r="H1404" s="55"/>
      <c r="I1404" s="55"/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  <c r="AH1404" s="51"/>
      <c r="AI1404" s="51"/>
      <c r="AJ1404" s="51"/>
      <c r="AK1404" s="51"/>
      <c r="AL1404" s="51"/>
      <c r="AM1404" s="51"/>
      <c r="AN1404" s="51"/>
      <c r="AO1404" s="51"/>
      <c r="AP1404" s="51"/>
      <c r="AQ1404" s="51"/>
      <c r="AR1404" s="51"/>
      <c r="AS1404" s="51"/>
      <c r="AT1404" s="51"/>
      <c r="AU1404" s="51"/>
      <c r="AV1404" s="51"/>
      <c r="AW1404" s="51"/>
      <c r="AX1404" s="51"/>
      <c r="AY1404" s="51"/>
      <c r="AZ1404" s="51"/>
      <c r="BA1404" s="51"/>
      <c r="BB1404" s="51"/>
      <c r="BC1404" s="51"/>
      <c r="BD1404" s="51"/>
      <c r="BE1404" s="51"/>
      <c r="BF1404" s="51"/>
      <c r="BG1404" s="51"/>
      <c r="BH1404" s="51"/>
      <c r="BI1404" s="51"/>
      <c r="BJ1404" s="51"/>
      <c r="BK1404" s="51"/>
      <c r="BL1404" s="51"/>
      <c r="BM1404" s="51"/>
      <c r="BN1404" s="51"/>
      <c r="BO1404" s="51"/>
      <c r="BP1404" s="51"/>
      <c r="BQ1404" s="51"/>
      <c r="BR1404" s="51"/>
      <c r="BS1404" s="51"/>
      <c r="BT1404" s="51"/>
      <c r="BU1404" s="51"/>
      <c r="BV1404" s="51"/>
      <c r="BW1404" s="51"/>
      <c r="BX1404" s="51"/>
      <c r="BY1404" s="51"/>
      <c r="BZ1404" s="51"/>
      <c r="CA1404" s="51"/>
      <c r="CB1404" s="51"/>
      <c r="CC1404" s="51"/>
      <c r="CD1404" s="51"/>
    </row>
    <row r="1405" spans="1:82" s="50" customFormat="1">
      <c r="A1405" s="45"/>
      <c r="B1405" s="49"/>
      <c r="C1405" s="84"/>
      <c r="D1405" s="76"/>
      <c r="F1405" s="48"/>
      <c r="G1405" s="47"/>
      <c r="H1405" s="55"/>
      <c r="I1405" s="55"/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  <c r="AH1405" s="51"/>
      <c r="AI1405" s="51"/>
      <c r="AJ1405" s="51"/>
      <c r="AK1405" s="51"/>
      <c r="AL1405" s="51"/>
      <c r="AM1405" s="51"/>
      <c r="AN1405" s="51"/>
      <c r="AO1405" s="51"/>
      <c r="AP1405" s="51"/>
      <c r="AQ1405" s="51"/>
      <c r="AR1405" s="51"/>
      <c r="AS1405" s="51"/>
      <c r="AT1405" s="51"/>
      <c r="AU1405" s="51"/>
      <c r="AV1405" s="51"/>
      <c r="AW1405" s="51"/>
      <c r="AX1405" s="51"/>
      <c r="AY1405" s="51"/>
      <c r="AZ1405" s="51"/>
      <c r="BA1405" s="51"/>
      <c r="BB1405" s="51"/>
      <c r="BC1405" s="51"/>
      <c r="BD1405" s="51"/>
      <c r="BE1405" s="51"/>
      <c r="BF1405" s="51"/>
      <c r="BG1405" s="51"/>
      <c r="BH1405" s="51"/>
      <c r="BI1405" s="51"/>
      <c r="BJ1405" s="51"/>
      <c r="BK1405" s="51"/>
      <c r="BL1405" s="51"/>
      <c r="BM1405" s="51"/>
      <c r="BN1405" s="51"/>
      <c r="BO1405" s="51"/>
      <c r="BP1405" s="51"/>
      <c r="BQ1405" s="51"/>
      <c r="BR1405" s="51"/>
      <c r="BS1405" s="51"/>
      <c r="BT1405" s="51"/>
      <c r="BU1405" s="51"/>
      <c r="BV1405" s="51"/>
      <c r="BW1405" s="51"/>
      <c r="BX1405" s="51"/>
      <c r="BY1405" s="51"/>
      <c r="BZ1405" s="51"/>
      <c r="CA1405" s="51"/>
      <c r="CB1405" s="51"/>
      <c r="CC1405" s="51"/>
      <c r="CD1405" s="51"/>
    </row>
    <row r="1406" spans="1:82" s="50" customFormat="1">
      <c r="A1406" s="45"/>
      <c r="B1406" s="49"/>
      <c r="C1406" s="84"/>
      <c r="D1406" s="76"/>
      <c r="F1406" s="48"/>
      <c r="G1406" s="47"/>
      <c r="H1406" s="55"/>
      <c r="I1406" s="55"/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  <c r="AH1406" s="51"/>
      <c r="AI1406" s="51"/>
      <c r="AJ1406" s="51"/>
      <c r="AK1406" s="51"/>
      <c r="AL1406" s="51"/>
      <c r="AM1406" s="51"/>
      <c r="AN1406" s="51"/>
      <c r="AO1406" s="51"/>
      <c r="AP1406" s="51"/>
      <c r="AQ1406" s="51"/>
      <c r="AR1406" s="51"/>
      <c r="AS1406" s="51"/>
      <c r="AT1406" s="51"/>
      <c r="AU1406" s="51"/>
      <c r="AV1406" s="51"/>
      <c r="AW1406" s="51"/>
      <c r="AX1406" s="51"/>
      <c r="AY1406" s="51"/>
      <c r="AZ1406" s="51"/>
      <c r="BA1406" s="51"/>
      <c r="BB1406" s="51"/>
      <c r="BC1406" s="51"/>
      <c r="BD1406" s="51"/>
      <c r="BE1406" s="51"/>
      <c r="BF1406" s="51"/>
      <c r="BG1406" s="51"/>
      <c r="BH1406" s="51"/>
      <c r="BI1406" s="51"/>
      <c r="BJ1406" s="51"/>
      <c r="BK1406" s="51"/>
      <c r="BL1406" s="51"/>
      <c r="BM1406" s="51"/>
      <c r="BN1406" s="51"/>
      <c r="BO1406" s="51"/>
      <c r="BP1406" s="51"/>
      <c r="BQ1406" s="51"/>
      <c r="BR1406" s="51"/>
      <c r="BS1406" s="51"/>
      <c r="BT1406" s="51"/>
      <c r="BU1406" s="51"/>
      <c r="BV1406" s="51"/>
      <c r="BW1406" s="51"/>
      <c r="BX1406" s="51"/>
      <c r="BY1406" s="51"/>
      <c r="BZ1406" s="51"/>
      <c r="CA1406" s="51"/>
      <c r="CB1406" s="51"/>
      <c r="CC1406" s="51"/>
      <c r="CD1406" s="51"/>
    </row>
    <row r="1407" spans="1:82" s="50" customFormat="1">
      <c r="A1407" s="45"/>
      <c r="B1407" s="49"/>
      <c r="C1407" s="84"/>
      <c r="D1407" s="76"/>
      <c r="F1407" s="48"/>
      <c r="G1407" s="47"/>
      <c r="H1407" s="55"/>
      <c r="I1407" s="55"/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  <c r="AH1407" s="51"/>
      <c r="AI1407" s="51"/>
      <c r="AJ1407" s="51"/>
      <c r="AK1407" s="51"/>
      <c r="AL1407" s="51"/>
      <c r="AM1407" s="51"/>
      <c r="AN1407" s="51"/>
      <c r="AO1407" s="51"/>
      <c r="AP1407" s="51"/>
      <c r="AQ1407" s="51"/>
      <c r="AR1407" s="51"/>
      <c r="AS1407" s="51"/>
      <c r="AT1407" s="51"/>
      <c r="AU1407" s="51"/>
      <c r="AV1407" s="51"/>
      <c r="AW1407" s="51"/>
      <c r="AX1407" s="51"/>
      <c r="AY1407" s="51"/>
      <c r="AZ1407" s="51"/>
      <c r="BA1407" s="51"/>
      <c r="BB1407" s="51"/>
      <c r="BC1407" s="51"/>
      <c r="BD1407" s="51"/>
      <c r="BE1407" s="51"/>
      <c r="BF1407" s="51"/>
      <c r="BG1407" s="51"/>
      <c r="BH1407" s="51"/>
      <c r="BI1407" s="51"/>
      <c r="BJ1407" s="51"/>
      <c r="BK1407" s="51"/>
      <c r="BL1407" s="51"/>
      <c r="BM1407" s="51"/>
      <c r="BN1407" s="51"/>
      <c r="BO1407" s="51"/>
      <c r="BP1407" s="51"/>
      <c r="BQ1407" s="51"/>
      <c r="BR1407" s="51"/>
      <c r="BS1407" s="51"/>
      <c r="BT1407" s="51"/>
      <c r="BU1407" s="51"/>
      <c r="BV1407" s="51"/>
      <c r="BW1407" s="51"/>
      <c r="BX1407" s="51"/>
      <c r="BY1407" s="51"/>
      <c r="BZ1407" s="51"/>
      <c r="CA1407" s="51"/>
      <c r="CB1407" s="51"/>
      <c r="CC1407" s="51"/>
      <c r="CD1407" s="51"/>
    </row>
    <row r="1408" spans="1:82" s="50" customFormat="1">
      <c r="A1408" s="45"/>
      <c r="B1408" s="49"/>
      <c r="C1408" s="84"/>
      <c r="D1408" s="76"/>
      <c r="F1408" s="48"/>
      <c r="G1408" s="47"/>
      <c r="H1408" s="55"/>
      <c r="I1408" s="55"/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  <c r="AH1408" s="51"/>
      <c r="AI1408" s="51"/>
      <c r="AJ1408" s="51"/>
      <c r="AK1408" s="51"/>
      <c r="AL1408" s="51"/>
      <c r="AM1408" s="51"/>
      <c r="AN1408" s="51"/>
      <c r="AO1408" s="51"/>
      <c r="AP1408" s="51"/>
      <c r="AQ1408" s="51"/>
      <c r="AR1408" s="51"/>
      <c r="AS1408" s="51"/>
      <c r="AT1408" s="51"/>
      <c r="AU1408" s="51"/>
      <c r="AV1408" s="51"/>
      <c r="AW1408" s="51"/>
      <c r="AX1408" s="51"/>
      <c r="AY1408" s="51"/>
      <c r="AZ1408" s="51"/>
      <c r="BA1408" s="51"/>
      <c r="BB1408" s="51"/>
      <c r="BC1408" s="51"/>
      <c r="BD1408" s="51"/>
      <c r="BE1408" s="51"/>
      <c r="BF1408" s="51"/>
      <c r="BG1408" s="51"/>
      <c r="BH1408" s="51"/>
      <c r="BI1408" s="51"/>
      <c r="BJ1408" s="51"/>
      <c r="BK1408" s="51"/>
      <c r="BL1408" s="51"/>
      <c r="BM1408" s="51"/>
      <c r="BN1408" s="51"/>
      <c r="BO1408" s="51"/>
      <c r="BP1408" s="51"/>
      <c r="BQ1408" s="51"/>
      <c r="BR1408" s="51"/>
      <c r="BS1408" s="51"/>
      <c r="BT1408" s="51"/>
      <c r="BU1408" s="51"/>
      <c r="BV1408" s="51"/>
      <c r="BW1408" s="51"/>
      <c r="BX1408" s="51"/>
      <c r="BY1408" s="51"/>
      <c r="BZ1408" s="51"/>
      <c r="CA1408" s="51"/>
      <c r="CB1408" s="51"/>
      <c r="CC1408" s="51"/>
      <c r="CD1408" s="51"/>
    </row>
    <row r="1409" spans="1:82" s="50" customFormat="1">
      <c r="A1409" s="45"/>
      <c r="B1409" s="49"/>
      <c r="C1409" s="84"/>
      <c r="D1409" s="76"/>
      <c r="F1409" s="48"/>
      <c r="G1409" s="47"/>
      <c r="H1409" s="55"/>
      <c r="I1409" s="55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  <c r="AH1409" s="51"/>
      <c r="AI1409" s="51"/>
      <c r="AJ1409" s="51"/>
      <c r="AK1409" s="51"/>
      <c r="AL1409" s="51"/>
      <c r="AM1409" s="51"/>
      <c r="AN1409" s="51"/>
      <c r="AO1409" s="51"/>
      <c r="AP1409" s="51"/>
      <c r="AQ1409" s="51"/>
      <c r="AR1409" s="51"/>
      <c r="AS1409" s="51"/>
      <c r="AT1409" s="51"/>
      <c r="AU1409" s="51"/>
      <c r="AV1409" s="51"/>
      <c r="AW1409" s="51"/>
      <c r="AX1409" s="51"/>
      <c r="AY1409" s="51"/>
      <c r="AZ1409" s="51"/>
      <c r="BA1409" s="51"/>
      <c r="BB1409" s="51"/>
      <c r="BC1409" s="51"/>
      <c r="BD1409" s="51"/>
      <c r="BE1409" s="51"/>
      <c r="BF1409" s="51"/>
      <c r="BG1409" s="51"/>
      <c r="BH1409" s="51"/>
      <c r="BI1409" s="51"/>
      <c r="BJ1409" s="51"/>
      <c r="BK1409" s="51"/>
      <c r="BL1409" s="51"/>
      <c r="BM1409" s="51"/>
      <c r="BN1409" s="51"/>
      <c r="BO1409" s="51"/>
      <c r="BP1409" s="51"/>
      <c r="BQ1409" s="51"/>
      <c r="BR1409" s="51"/>
      <c r="BS1409" s="51"/>
      <c r="BT1409" s="51"/>
      <c r="BU1409" s="51"/>
      <c r="BV1409" s="51"/>
      <c r="BW1409" s="51"/>
      <c r="BX1409" s="51"/>
      <c r="BY1409" s="51"/>
      <c r="BZ1409" s="51"/>
      <c r="CA1409" s="51"/>
      <c r="CB1409" s="51"/>
      <c r="CC1409" s="51"/>
      <c r="CD1409" s="51"/>
    </row>
    <row r="1410" spans="1:82" s="50" customFormat="1">
      <c r="A1410" s="45"/>
      <c r="B1410" s="49"/>
      <c r="C1410" s="84"/>
      <c r="D1410" s="76"/>
      <c r="F1410" s="48"/>
      <c r="G1410" s="47"/>
      <c r="H1410" s="55"/>
      <c r="I1410" s="55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J1410" s="51"/>
      <c r="AK1410" s="51"/>
      <c r="AL1410" s="51"/>
      <c r="AM1410" s="51"/>
      <c r="AN1410" s="51"/>
      <c r="AO1410" s="51"/>
      <c r="AP1410" s="51"/>
      <c r="AQ1410" s="51"/>
      <c r="AR1410" s="51"/>
      <c r="AS1410" s="51"/>
      <c r="AT1410" s="51"/>
      <c r="AU1410" s="51"/>
      <c r="AV1410" s="51"/>
      <c r="AW1410" s="51"/>
      <c r="AX1410" s="51"/>
      <c r="AY1410" s="51"/>
      <c r="AZ1410" s="51"/>
      <c r="BA1410" s="51"/>
      <c r="BB1410" s="51"/>
      <c r="BC1410" s="51"/>
      <c r="BD1410" s="51"/>
      <c r="BE1410" s="51"/>
      <c r="BF1410" s="51"/>
      <c r="BG1410" s="51"/>
      <c r="BH1410" s="51"/>
      <c r="BI1410" s="51"/>
      <c r="BJ1410" s="51"/>
      <c r="BK1410" s="51"/>
      <c r="BL1410" s="51"/>
      <c r="BM1410" s="51"/>
      <c r="BN1410" s="51"/>
      <c r="BO1410" s="51"/>
      <c r="BP1410" s="51"/>
      <c r="BQ1410" s="51"/>
      <c r="BR1410" s="51"/>
      <c r="BS1410" s="51"/>
      <c r="BT1410" s="51"/>
      <c r="BU1410" s="51"/>
      <c r="BV1410" s="51"/>
      <c r="BW1410" s="51"/>
      <c r="BX1410" s="51"/>
      <c r="BY1410" s="51"/>
      <c r="BZ1410" s="51"/>
      <c r="CA1410" s="51"/>
      <c r="CB1410" s="51"/>
      <c r="CC1410" s="51"/>
      <c r="CD1410" s="51"/>
    </row>
    <row r="1411" spans="1:82" s="50" customFormat="1">
      <c r="A1411" s="45"/>
      <c r="B1411" s="49"/>
      <c r="C1411" s="84"/>
      <c r="D1411" s="76"/>
      <c r="F1411" s="48"/>
      <c r="G1411" s="47"/>
      <c r="H1411" s="55"/>
      <c r="I1411" s="55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J1411" s="51"/>
      <c r="AK1411" s="51"/>
      <c r="AL1411" s="51"/>
      <c r="AM1411" s="51"/>
      <c r="AN1411" s="51"/>
      <c r="AO1411" s="51"/>
      <c r="AP1411" s="51"/>
      <c r="AQ1411" s="51"/>
      <c r="AR1411" s="51"/>
      <c r="AS1411" s="51"/>
      <c r="AT1411" s="51"/>
      <c r="AU1411" s="51"/>
      <c r="AV1411" s="51"/>
      <c r="AW1411" s="51"/>
      <c r="AX1411" s="51"/>
      <c r="AY1411" s="51"/>
      <c r="AZ1411" s="51"/>
      <c r="BA1411" s="51"/>
      <c r="BB1411" s="51"/>
      <c r="BC1411" s="51"/>
      <c r="BD1411" s="51"/>
      <c r="BE1411" s="51"/>
      <c r="BF1411" s="51"/>
      <c r="BG1411" s="51"/>
      <c r="BH1411" s="51"/>
      <c r="BI1411" s="51"/>
      <c r="BJ1411" s="51"/>
      <c r="BK1411" s="51"/>
      <c r="BL1411" s="51"/>
      <c r="BM1411" s="51"/>
      <c r="BN1411" s="51"/>
      <c r="BO1411" s="51"/>
      <c r="BP1411" s="51"/>
      <c r="BQ1411" s="51"/>
      <c r="BR1411" s="51"/>
      <c r="BS1411" s="51"/>
      <c r="BT1411" s="51"/>
      <c r="BU1411" s="51"/>
      <c r="BV1411" s="51"/>
      <c r="BW1411" s="51"/>
      <c r="BX1411" s="51"/>
      <c r="BY1411" s="51"/>
      <c r="BZ1411" s="51"/>
      <c r="CA1411" s="51"/>
      <c r="CB1411" s="51"/>
      <c r="CC1411" s="51"/>
      <c r="CD1411" s="51"/>
    </row>
    <row r="1412" spans="1:82" s="50" customFormat="1">
      <c r="A1412" s="45"/>
      <c r="B1412" s="49"/>
      <c r="C1412" s="84"/>
      <c r="D1412" s="76"/>
      <c r="F1412" s="48"/>
      <c r="G1412" s="47"/>
      <c r="H1412" s="55"/>
      <c r="I1412" s="55"/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  <c r="AH1412" s="51"/>
      <c r="AI1412" s="51"/>
      <c r="AJ1412" s="51"/>
      <c r="AK1412" s="51"/>
      <c r="AL1412" s="51"/>
      <c r="AM1412" s="51"/>
      <c r="AN1412" s="51"/>
      <c r="AO1412" s="51"/>
      <c r="AP1412" s="51"/>
      <c r="AQ1412" s="51"/>
      <c r="AR1412" s="51"/>
      <c r="AS1412" s="51"/>
      <c r="AT1412" s="51"/>
      <c r="AU1412" s="51"/>
      <c r="AV1412" s="51"/>
      <c r="AW1412" s="51"/>
      <c r="AX1412" s="51"/>
      <c r="AY1412" s="51"/>
      <c r="AZ1412" s="51"/>
      <c r="BA1412" s="51"/>
      <c r="BB1412" s="51"/>
      <c r="BC1412" s="51"/>
      <c r="BD1412" s="51"/>
      <c r="BE1412" s="51"/>
      <c r="BF1412" s="51"/>
      <c r="BG1412" s="51"/>
      <c r="BH1412" s="51"/>
      <c r="BI1412" s="51"/>
      <c r="BJ1412" s="51"/>
      <c r="BK1412" s="51"/>
      <c r="BL1412" s="51"/>
      <c r="BM1412" s="51"/>
      <c r="BN1412" s="51"/>
      <c r="BO1412" s="51"/>
      <c r="BP1412" s="51"/>
      <c r="BQ1412" s="51"/>
      <c r="BR1412" s="51"/>
      <c r="BS1412" s="51"/>
      <c r="BT1412" s="51"/>
      <c r="BU1412" s="51"/>
      <c r="BV1412" s="51"/>
      <c r="BW1412" s="51"/>
      <c r="BX1412" s="51"/>
      <c r="BY1412" s="51"/>
      <c r="BZ1412" s="51"/>
      <c r="CA1412" s="51"/>
      <c r="CB1412" s="51"/>
      <c r="CC1412" s="51"/>
      <c r="CD1412" s="51"/>
    </row>
    <row r="1413" spans="1:82" s="50" customFormat="1">
      <c r="A1413" s="45"/>
      <c r="B1413" s="49"/>
      <c r="C1413" s="84"/>
      <c r="D1413" s="76"/>
      <c r="F1413" s="48"/>
      <c r="G1413" s="47"/>
      <c r="H1413" s="55"/>
      <c r="I1413" s="55"/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  <c r="AH1413" s="51"/>
      <c r="AI1413" s="51"/>
      <c r="AJ1413" s="51"/>
      <c r="AK1413" s="51"/>
      <c r="AL1413" s="51"/>
      <c r="AM1413" s="51"/>
      <c r="AN1413" s="51"/>
      <c r="AO1413" s="51"/>
      <c r="AP1413" s="51"/>
      <c r="AQ1413" s="51"/>
      <c r="AR1413" s="51"/>
      <c r="AS1413" s="51"/>
      <c r="AT1413" s="51"/>
      <c r="AU1413" s="51"/>
      <c r="AV1413" s="51"/>
      <c r="AW1413" s="51"/>
      <c r="AX1413" s="51"/>
      <c r="AY1413" s="51"/>
      <c r="AZ1413" s="51"/>
      <c r="BA1413" s="51"/>
      <c r="BB1413" s="51"/>
      <c r="BC1413" s="51"/>
      <c r="BD1413" s="51"/>
      <c r="BE1413" s="51"/>
      <c r="BF1413" s="51"/>
      <c r="BG1413" s="51"/>
      <c r="BH1413" s="51"/>
      <c r="BI1413" s="51"/>
      <c r="BJ1413" s="51"/>
      <c r="BK1413" s="51"/>
      <c r="BL1413" s="51"/>
      <c r="BM1413" s="51"/>
      <c r="BN1413" s="51"/>
      <c r="BO1413" s="51"/>
      <c r="BP1413" s="51"/>
      <c r="BQ1413" s="51"/>
      <c r="BR1413" s="51"/>
      <c r="BS1413" s="51"/>
      <c r="BT1413" s="51"/>
      <c r="BU1413" s="51"/>
      <c r="BV1413" s="51"/>
      <c r="BW1413" s="51"/>
      <c r="BX1413" s="51"/>
      <c r="BY1413" s="51"/>
      <c r="BZ1413" s="51"/>
      <c r="CA1413" s="51"/>
      <c r="CB1413" s="51"/>
      <c r="CC1413" s="51"/>
      <c r="CD1413" s="51"/>
    </row>
    <row r="1414" spans="1:82" s="50" customFormat="1">
      <c r="A1414" s="45"/>
      <c r="B1414" s="49"/>
      <c r="C1414" s="84"/>
      <c r="D1414" s="76"/>
      <c r="F1414" s="48"/>
      <c r="G1414" s="47"/>
      <c r="H1414" s="55"/>
      <c r="I1414" s="55"/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  <c r="AH1414" s="51"/>
      <c r="AI1414" s="51"/>
      <c r="AJ1414" s="51"/>
      <c r="AK1414" s="51"/>
      <c r="AL1414" s="51"/>
      <c r="AM1414" s="51"/>
      <c r="AN1414" s="51"/>
      <c r="AO1414" s="51"/>
      <c r="AP1414" s="51"/>
      <c r="AQ1414" s="51"/>
      <c r="AR1414" s="51"/>
      <c r="AS1414" s="51"/>
      <c r="AT1414" s="51"/>
      <c r="AU1414" s="51"/>
      <c r="AV1414" s="51"/>
      <c r="AW1414" s="51"/>
      <c r="AX1414" s="51"/>
      <c r="AY1414" s="51"/>
      <c r="AZ1414" s="51"/>
      <c r="BA1414" s="51"/>
      <c r="BB1414" s="51"/>
      <c r="BC1414" s="51"/>
      <c r="BD1414" s="51"/>
      <c r="BE1414" s="51"/>
      <c r="BF1414" s="51"/>
      <c r="BG1414" s="51"/>
      <c r="BH1414" s="51"/>
      <c r="BI1414" s="51"/>
      <c r="BJ1414" s="51"/>
      <c r="BK1414" s="51"/>
      <c r="BL1414" s="51"/>
      <c r="BM1414" s="51"/>
      <c r="BN1414" s="51"/>
      <c r="BO1414" s="51"/>
      <c r="BP1414" s="51"/>
      <c r="BQ1414" s="51"/>
      <c r="BR1414" s="51"/>
      <c r="BS1414" s="51"/>
      <c r="BT1414" s="51"/>
      <c r="BU1414" s="51"/>
      <c r="BV1414" s="51"/>
      <c r="BW1414" s="51"/>
      <c r="BX1414" s="51"/>
      <c r="BY1414" s="51"/>
      <c r="BZ1414" s="51"/>
      <c r="CA1414" s="51"/>
      <c r="CB1414" s="51"/>
      <c r="CC1414" s="51"/>
      <c r="CD1414" s="51"/>
    </row>
    <row r="1415" spans="1:82" s="50" customFormat="1">
      <c r="A1415" s="45"/>
      <c r="B1415" s="49"/>
      <c r="C1415" s="84"/>
      <c r="D1415" s="76"/>
      <c r="F1415" s="48"/>
      <c r="G1415" s="47"/>
      <c r="H1415" s="55"/>
      <c r="I1415" s="55"/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  <c r="AH1415" s="51"/>
      <c r="AI1415" s="51"/>
      <c r="AJ1415" s="51"/>
      <c r="AK1415" s="51"/>
      <c r="AL1415" s="51"/>
      <c r="AM1415" s="51"/>
      <c r="AN1415" s="51"/>
      <c r="AO1415" s="51"/>
      <c r="AP1415" s="51"/>
      <c r="AQ1415" s="51"/>
      <c r="AR1415" s="51"/>
      <c r="AS1415" s="51"/>
      <c r="AT1415" s="51"/>
      <c r="AU1415" s="51"/>
      <c r="AV1415" s="51"/>
      <c r="AW1415" s="51"/>
      <c r="AX1415" s="51"/>
      <c r="AY1415" s="51"/>
      <c r="AZ1415" s="51"/>
      <c r="BA1415" s="51"/>
      <c r="BB1415" s="51"/>
      <c r="BC1415" s="51"/>
      <c r="BD1415" s="51"/>
      <c r="BE1415" s="51"/>
      <c r="BF1415" s="51"/>
      <c r="BG1415" s="51"/>
      <c r="BH1415" s="51"/>
      <c r="BI1415" s="51"/>
      <c r="BJ1415" s="51"/>
      <c r="BK1415" s="51"/>
      <c r="BL1415" s="51"/>
      <c r="BM1415" s="51"/>
      <c r="BN1415" s="51"/>
      <c r="BO1415" s="51"/>
      <c r="BP1415" s="51"/>
      <c r="BQ1415" s="51"/>
      <c r="BR1415" s="51"/>
      <c r="BS1415" s="51"/>
      <c r="BT1415" s="51"/>
      <c r="BU1415" s="51"/>
      <c r="BV1415" s="51"/>
      <c r="BW1415" s="51"/>
      <c r="BX1415" s="51"/>
      <c r="BY1415" s="51"/>
      <c r="BZ1415" s="51"/>
      <c r="CA1415" s="51"/>
      <c r="CB1415" s="51"/>
      <c r="CC1415" s="51"/>
      <c r="CD1415" s="51"/>
    </row>
    <row r="1416" spans="1:82" s="50" customFormat="1">
      <c r="A1416" s="45"/>
      <c r="B1416" s="49"/>
      <c r="C1416" s="84"/>
      <c r="D1416" s="76"/>
      <c r="F1416" s="48"/>
      <c r="G1416" s="47"/>
      <c r="H1416" s="55"/>
      <c r="I1416" s="55"/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  <c r="AG1416" s="51"/>
      <c r="AH1416" s="51"/>
      <c r="AI1416" s="51"/>
      <c r="AJ1416" s="51"/>
      <c r="AK1416" s="51"/>
      <c r="AL1416" s="51"/>
      <c r="AM1416" s="51"/>
      <c r="AN1416" s="51"/>
      <c r="AO1416" s="51"/>
      <c r="AP1416" s="51"/>
      <c r="AQ1416" s="51"/>
      <c r="AR1416" s="51"/>
      <c r="AS1416" s="51"/>
      <c r="AT1416" s="51"/>
      <c r="AU1416" s="51"/>
      <c r="AV1416" s="51"/>
      <c r="AW1416" s="51"/>
      <c r="AX1416" s="51"/>
      <c r="AY1416" s="51"/>
      <c r="AZ1416" s="51"/>
      <c r="BA1416" s="51"/>
      <c r="BB1416" s="51"/>
      <c r="BC1416" s="51"/>
      <c r="BD1416" s="51"/>
      <c r="BE1416" s="51"/>
      <c r="BF1416" s="51"/>
      <c r="BG1416" s="51"/>
      <c r="BH1416" s="51"/>
      <c r="BI1416" s="51"/>
      <c r="BJ1416" s="51"/>
      <c r="BK1416" s="51"/>
      <c r="BL1416" s="51"/>
      <c r="BM1416" s="51"/>
      <c r="BN1416" s="51"/>
      <c r="BO1416" s="51"/>
      <c r="BP1416" s="51"/>
      <c r="BQ1416" s="51"/>
      <c r="BR1416" s="51"/>
      <c r="BS1416" s="51"/>
      <c r="BT1416" s="51"/>
      <c r="BU1416" s="51"/>
      <c r="BV1416" s="51"/>
      <c r="BW1416" s="51"/>
      <c r="BX1416" s="51"/>
      <c r="BY1416" s="51"/>
      <c r="BZ1416" s="51"/>
      <c r="CA1416" s="51"/>
      <c r="CB1416" s="51"/>
      <c r="CC1416" s="51"/>
      <c r="CD1416" s="51"/>
    </row>
    <row r="1417" spans="1:82" s="50" customFormat="1">
      <c r="A1417" s="45"/>
      <c r="B1417" s="49"/>
      <c r="C1417" s="84"/>
      <c r="D1417" s="76"/>
      <c r="F1417" s="48"/>
      <c r="G1417" s="47"/>
      <c r="H1417" s="55"/>
      <c r="I1417" s="55"/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  <c r="AG1417" s="51"/>
      <c r="AH1417" s="51"/>
      <c r="AI1417" s="51"/>
      <c r="AJ1417" s="51"/>
      <c r="AK1417" s="51"/>
      <c r="AL1417" s="51"/>
      <c r="AM1417" s="51"/>
      <c r="AN1417" s="51"/>
      <c r="AO1417" s="51"/>
      <c r="AP1417" s="51"/>
      <c r="AQ1417" s="51"/>
      <c r="AR1417" s="51"/>
      <c r="AS1417" s="51"/>
      <c r="AT1417" s="51"/>
      <c r="AU1417" s="51"/>
      <c r="AV1417" s="51"/>
      <c r="AW1417" s="51"/>
      <c r="AX1417" s="51"/>
      <c r="AY1417" s="51"/>
      <c r="AZ1417" s="51"/>
      <c r="BA1417" s="51"/>
      <c r="BB1417" s="51"/>
      <c r="BC1417" s="51"/>
      <c r="BD1417" s="51"/>
      <c r="BE1417" s="51"/>
      <c r="BF1417" s="51"/>
      <c r="BG1417" s="51"/>
      <c r="BH1417" s="51"/>
      <c r="BI1417" s="51"/>
      <c r="BJ1417" s="51"/>
      <c r="BK1417" s="51"/>
      <c r="BL1417" s="51"/>
      <c r="BM1417" s="51"/>
      <c r="BN1417" s="51"/>
      <c r="BO1417" s="51"/>
      <c r="BP1417" s="51"/>
      <c r="BQ1417" s="51"/>
      <c r="BR1417" s="51"/>
      <c r="BS1417" s="51"/>
      <c r="BT1417" s="51"/>
      <c r="BU1417" s="51"/>
      <c r="BV1417" s="51"/>
      <c r="BW1417" s="51"/>
      <c r="BX1417" s="51"/>
      <c r="BY1417" s="51"/>
      <c r="BZ1417" s="51"/>
      <c r="CA1417" s="51"/>
      <c r="CB1417" s="51"/>
      <c r="CC1417" s="51"/>
      <c r="CD1417" s="51"/>
    </row>
    <row r="1418" spans="1:82" s="50" customFormat="1">
      <c r="A1418" s="45"/>
      <c r="B1418" s="49"/>
      <c r="C1418" s="84"/>
      <c r="D1418" s="76"/>
      <c r="F1418" s="48"/>
      <c r="G1418" s="47"/>
      <c r="H1418" s="55"/>
      <c r="I1418" s="55"/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  <c r="AG1418" s="51"/>
      <c r="AH1418" s="51"/>
      <c r="AI1418" s="51"/>
      <c r="AJ1418" s="51"/>
      <c r="AK1418" s="51"/>
      <c r="AL1418" s="51"/>
      <c r="AM1418" s="51"/>
      <c r="AN1418" s="51"/>
      <c r="AO1418" s="51"/>
      <c r="AP1418" s="51"/>
      <c r="AQ1418" s="51"/>
      <c r="AR1418" s="51"/>
      <c r="AS1418" s="51"/>
      <c r="AT1418" s="51"/>
      <c r="AU1418" s="51"/>
      <c r="AV1418" s="51"/>
      <c r="AW1418" s="51"/>
      <c r="AX1418" s="51"/>
      <c r="AY1418" s="51"/>
      <c r="AZ1418" s="51"/>
      <c r="BA1418" s="51"/>
      <c r="BB1418" s="51"/>
      <c r="BC1418" s="51"/>
      <c r="BD1418" s="51"/>
      <c r="BE1418" s="51"/>
      <c r="BF1418" s="51"/>
      <c r="BG1418" s="51"/>
      <c r="BH1418" s="51"/>
      <c r="BI1418" s="51"/>
      <c r="BJ1418" s="51"/>
      <c r="BK1418" s="51"/>
      <c r="BL1418" s="51"/>
      <c r="BM1418" s="51"/>
      <c r="BN1418" s="51"/>
      <c r="BO1418" s="51"/>
      <c r="BP1418" s="51"/>
      <c r="BQ1418" s="51"/>
      <c r="BR1418" s="51"/>
      <c r="BS1418" s="51"/>
      <c r="BT1418" s="51"/>
      <c r="BU1418" s="51"/>
      <c r="BV1418" s="51"/>
      <c r="BW1418" s="51"/>
      <c r="BX1418" s="51"/>
      <c r="BY1418" s="51"/>
      <c r="BZ1418" s="51"/>
      <c r="CA1418" s="51"/>
      <c r="CB1418" s="51"/>
      <c r="CC1418" s="51"/>
      <c r="CD1418" s="51"/>
    </row>
    <row r="1419" spans="1:82" s="50" customFormat="1">
      <c r="A1419" s="45"/>
      <c r="B1419" s="49"/>
      <c r="C1419" s="84"/>
      <c r="D1419" s="76"/>
      <c r="F1419" s="48"/>
      <c r="G1419" s="47"/>
      <c r="H1419" s="55"/>
      <c r="I1419" s="55"/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  <c r="AG1419" s="51"/>
      <c r="AH1419" s="51"/>
      <c r="AI1419" s="51"/>
      <c r="AJ1419" s="51"/>
      <c r="AK1419" s="51"/>
      <c r="AL1419" s="51"/>
      <c r="AM1419" s="51"/>
      <c r="AN1419" s="51"/>
      <c r="AO1419" s="51"/>
      <c r="AP1419" s="51"/>
      <c r="AQ1419" s="51"/>
      <c r="AR1419" s="51"/>
      <c r="AS1419" s="51"/>
      <c r="AT1419" s="51"/>
      <c r="AU1419" s="51"/>
      <c r="AV1419" s="51"/>
      <c r="AW1419" s="51"/>
      <c r="AX1419" s="51"/>
      <c r="AY1419" s="51"/>
      <c r="AZ1419" s="51"/>
      <c r="BA1419" s="51"/>
      <c r="BB1419" s="51"/>
      <c r="BC1419" s="51"/>
      <c r="BD1419" s="51"/>
      <c r="BE1419" s="51"/>
      <c r="BF1419" s="51"/>
      <c r="BG1419" s="51"/>
      <c r="BH1419" s="51"/>
      <c r="BI1419" s="51"/>
      <c r="BJ1419" s="51"/>
      <c r="BK1419" s="51"/>
      <c r="BL1419" s="51"/>
      <c r="BM1419" s="51"/>
      <c r="BN1419" s="51"/>
      <c r="BO1419" s="51"/>
      <c r="BP1419" s="51"/>
      <c r="BQ1419" s="51"/>
      <c r="BR1419" s="51"/>
      <c r="BS1419" s="51"/>
      <c r="BT1419" s="51"/>
      <c r="BU1419" s="51"/>
      <c r="BV1419" s="51"/>
      <c r="BW1419" s="51"/>
      <c r="BX1419" s="51"/>
      <c r="BY1419" s="51"/>
      <c r="BZ1419" s="51"/>
      <c r="CA1419" s="51"/>
      <c r="CB1419" s="51"/>
      <c r="CC1419" s="51"/>
      <c r="CD1419" s="51"/>
    </row>
    <row r="1420" spans="1:82" s="50" customFormat="1">
      <c r="A1420" s="45"/>
      <c r="B1420" s="49"/>
      <c r="C1420" s="84"/>
      <c r="D1420" s="76"/>
      <c r="F1420" s="48"/>
      <c r="G1420" s="47"/>
      <c r="H1420" s="55"/>
      <c r="I1420" s="55"/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  <c r="AG1420" s="51"/>
      <c r="AH1420" s="51"/>
      <c r="AI1420" s="51"/>
      <c r="AJ1420" s="51"/>
      <c r="AK1420" s="51"/>
      <c r="AL1420" s="51"/>
      <c r="AM1420" s="51"/>
      <c r="AN1420" s="51"/>
      <c r="AO1420" s="51"/>
      <c r="AP1420" s="51"/>
      <c r="AQ1420" s="51"/>
      <c r="AR1420" s="51"/>
      <c r="AS1420" s="51"/>
      <c r="AT1420" s="51"/>
      <c r="AU1420" s="51"/>
      <c r="AV1420" s="51"/>
      <c r="AW1420" s="51"/>
      <c r="AX1420" s="51"/>
      <c r="AY1420" s="51"/>
      <c r="AZ1420" s="51"/>
      <c r="BA1420" s="51"/>
      <c r="BB1420" s="51"/>
      <c r="BC1420" s="51"/>
      <c r="BD1420" s="51"/>
      <c r="BE1420" s="51"/>
      <c r="BF1420" s="51"/>
      <c r="BG1420" s="51"/>
      <c r="BH1420" s="51"/>
      <c r="BI1420" s="51"/>
      <c r="BJ1420" s="51"/>
      <c r="BK1420" s="51"/>
      <c r="BL1420" s="51"/>
      <c r="BM1420" s="51"/>
      <c r="BN1420" s="51"/>
      <c r="BO1420" s="51"/>
      <c r="BP1420" s="51"/>
      <c r="BQ1420" s="51"/>
      <c r="BR1420" s="51"/>
      <c r="BS1420" s="51"/>
      <c r="BT1420" s="51"/>
      <c r="BU1420" s="51"/>
      <c r="BV1420" s="51"/>
      <c r="BW1420" s="51"/>
      <c r="BX1420" s="51"/>
      <c r="BY1420" s="51"/>
      <c r="BZ1420" s="51"/>
      <c r="CA1420" s="51"/>
      <c r="CB1420" s="51"/>
      <c r="CC1420" s="51"/>
      <c r="CD1420" s="51"/>
    </row>
    <row r="1421" spans="1:82" s="50" customFormat="1">
      <c r="A1421" s="45"/>
      <c r="B1421" s="49"/>
      <c r="C1421" s="84"/>
      <c r="D1421" s="76"/>
      <c r="F1421" s="48"/>
      <c r="G1421" s="47"/>
      <c r="H1421" s="55"/>
      <c r="I1421" s="55"/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  <c r="AG1421" s="51"/>
      <c r="AH1421" s="51"/>
      <c r="AI1421" s="51"/>
      <c r="AJ1421" s="51"/>
      <c r="AK1421" s="51"/>
      <c r="AL1421" s="51"/>
      <c r="AM1421" s="51"/>
      <c r="AN1421" s="51"/>
      <c r="AO1421" s="51"/>
      <c r="AP1421" s="51"/>
      <c r="AQ1421" s="51"/>
      <c r="AR1421" s="51"/>
      <c r="AS1421" s="51"/>
      <c r="AT1421" s="51"/>
      <c r="AU1421" s="51"/>
      <c r="AV1421" s="51"/>
      <c r="AW1421" s="51"/>
      <c r="AX1421" s="51"/>
      <c r="AY1421" s="51"/>
      <c r="AZ1421" s="51"/>
      <c r="BA1421" s="51"/>
      <c r="BB1421" s="51"/>
      <c r="BC1421" s="51"/>
      <c r="BD1421" s="51"/>
      <c r="BE1421" s="51"/>
      <c r="BF1421" s="51"/>
      <c r="BG1421" s="51"/>
      <c r="BH1421" s="51"/>
      <c r="BI1421" s="51"/>
      <c r="BJ1421" s="51"/>
      <c r="BK1421" s="51"/>
      <c r="BL1421" s="51"/>
      <c r="BM1421" s="51"/>
      <c r="BN1421" s="51"/>
      <c r="BO1421" s="51"/>
      <c r="BP1421" s="51"/>
      <c r="BQ1421" s="51"/>
      <c r="BR1421" s="51"/>
      <c r="BS1421" s="51"/>
      <c r="BT1421" s="51"/>
      <c r="BU1421" s="51"/>
      <c r="BV1421" s="51"/>
      <c r="BW1421" s="51"/>
      <c r="BX1421" s="51"/>
      <c r="BY1421" s="51"/>
      <c r="BZ1421" s="51"/>
      <c r="CA1421" s="51"/>
      <c r="CB1421" s="51"/>
      <c r="CC1421" s="51"/>
      <c r="CD1421" s="51"/>
    </row>
    <row r="1422" spans="1:82" s="50" customFormat="1">
      <c r="A1422" s="45"/>
      <c r="B1422" s="49"/>
      <c r="C1422" s="84"/>
      <c r="D1422" s="76"/>
      <c r="F1422" s="48"/>
      <c r="G1422" s="47"/>
      <c r="H1422" s="55"/>
      <c r="I1422" s="55"/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  <c r="AG1422" s="51"/>
      <c r="AH1422" s="51"/>
      <c r="AI1422" s="51"/>
      <c r="AJ1422" s="51"/>
      <c r="AK1422" s="51"/>
      <c r="AL1422" s="51"/>
      <c r="AM1422" s="51"/>
      <c r="AN1422" s="51"/>
      <c r="AO1422" s="51"/>
      <c r="AP1422" s="51"/>
      <c r="AQ1422" s="51"/>
      <c r="AR1422" s="51"/>
      <c r="AS1422" s="51"/>
      <c r="AT1422" s="51"/>
      <c r="AU1422" s="51"/>
      <c r="AV1422" s="51"/>
      <c r="AW1422" s="51"/>
      <c r="AX1422" s="51"/>
      <c r="AY1422" s="51"/>
      <c r="AZ1422" s="51"/>
      <c r="BA1422" s="51"/>
      <c r="BB1422" s="51"/>
      <c r="BC1422" s="51"/>
      <c r="BD1422" s="51"/>
      <c r="BE1422" s="51"/>
      <c r="BF1422" s="51"/>
      <c r="BG1422" s="51"/>
      <c r="BH1422" s="51"/>
      <c r="BI1422" s="51"/>
      <c r="BJ1422" s="51"/>
      <c r="BK1422" s="51"/>
      <c r="BL1422" s="51"/>
      <c r="BM1422" s="51"/>
      <c r="BN1422" s="51"/>
      <c r="BO1422" s="51"/>
      <c r="BP1422" s="51"/>
      <c r="BQ1422" s="51"/>
      <c r="BR1422" s="51"/>
      <c r="BS1422" s="51"/>
      <c r="BT1422" s="51"/>
      <c r="BU1422" s="51"/>
      <c r="BV1422" s="51"/>
      <c r="BW1422" s="51"/>
      <c r="BX1422" s="51"/>
      <c r="BY1422" s="51"/>
      <c r="BZ1422" s="51"/>
      <c r="CA1422" s="51"/>
      <c r="CB1422" s="51"/>
      <c r="CC1422" s="51"/>
      <c r="CD1422" s="51"/>
    </row>
    <row r="1423" spans="1:82" s="50" customFormat="1">
      <c r="A1423" s="45"/>
      <c r="B1423" s="49"/>
      <c r="C1423" s="84"/>
      <c r="D1423" s="76"/>
      <c r="F1423" s="48"/>
      <c r="G1423" s="47"/>
      <c r="H1423" s="55"/>
      <c r="I1423" s="55"/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  <c r="AG1423" s="51"/>
      <c r="AH1423" s="51"/>
      <c r="AI1423" s="51"/>
      <c r="AJ1423" s="51"/>
      <c r="AK1423" s="51"/>
      <c r="AL1423" s="51"/>
      <c r="AM1423" s="51"/>
      <c r="AN1423" s="51"/>
      <c r="AO1423" s="51"/>
      <c r="AP1423" s="51"/>
      <c r="AQ1423" s="51"/>
      <c r="AR1423" s="51"/>
      <c r="AS1423" s="51"/>
      <c r="AT1423" s="51"/>
      <c r="AU1423" s="51"/>
      <c r="AV1423" s="51"/>
      <c r="AW1423" s="51"/>
      <c r="AX1423" s="51"/>
      <c r="AY1423" s="51"/>
      <c r="AZ1423" s="51"/>
      <c r="BA1423" s="51"/>
      <c r="BB1423" s="51"/>
      <c r="BC1423" s="51"/>
      <c r="BD1423" s="51"/>
      <c r="BE1423" s="51"/>
      <c r="BF1423" s="51"/>
      <c r="BG1423" s="51"/>
      <c r="BH1423" s="51"/>
      <c r="BI1423" s="51"/>
      <c r="BJ1423" s="51"/>
      <c r="BK1423" s="51"/>
      <c r="BL1423" s="51"/>
      <c r="BM1423" s="51"/>
      <c r="BN1423" s="51"/>
      <c r="BO1423" s="51"/>
      <c r="BP1423" s="51"/>
      <c r="BQ1423" s="51"/>
      <c r="BR1423" s="51"/>
      <c r="BS1423" s="51"/>
      <c r="BT1423" s="51"/>
      <c r="BU1423" s="51"/>
      <c r="BV1423" s="51"/>
      <c r="BW1423" s="51"/>
      <c r="BX1423" s="51"/>
      <c r="BY1423" s="51"/>
      <c r="BZ1423" s="51"/>
      <c r="CA1423" s="51"/>
      <c r="CB1423" s="51"/>
      <c r="CC1423" s="51"/>
      <c r="CD1423" s="51"/>
    </row>
    <row r="1424" spans="1:82" s="50" customFormat="1">
      <c r="A1424" s="45"/>
      <c r="B1424" s="49"/>
      <c r="C1424" s="84"/>
      <c r="D1424" s="76"/>
      <c r="F1424" s="48"/>
      <c r="G1424" s="47"/>
      <c r="H1424" s="55"/>
      <c r="I1424" s="55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  <c r="AH1424" s="51"/>
      <c r="AI1424" s="51"/>
      <c r="AJ1424" s="51"/>
      <c r="AK1424" s="51"/>
      <c r="AL1424" s="51"/>
      <c r="AM1424" s="51"/>
      <c r="AN1424" s="51"/>
      <c r="AO1424" s="51"/>
      <c r="AP1424" s="51"/>
      <c r="AQ1424" s="51"/>
      <c r="AR1424" s="51"/>
      <c r="AS1424" s="51"/>
      <c r="AT1424" s="51"/>
      <c r="AU1424" s="51"/>
      <c r="AV1424" s="51"/>
      <c r="AW1424" s="51"/>
      <c r="AX1424" s="51"/>
      <c r="AY1424" s="51"/>
      <c r="AZ1424" s="51"/>
      <c r="BA1424" s="51"/>
      <c r="BB1424" s="51"/>
      <c r="BC1424" s="51"/>
      <c r="BD1424" s="51"/>
      <c r="BE1424" s="51"/>
      <c r="BF1424" s="51"/>
      <c r="BG1424" s="51"/>
      <c r="BH1424" s="51"/>
      <c r="BI1424" s="51"/>
      <c r="BJ1424" s="51"/>
      <c r="BK1424" s="51"/>
      <c r="BL1424" s="51"/>
      <c r="BM1424" s="51"/>
      <c r="BN1424" s="51"/>
      <c r="BO1424" s="51"/>
      <c r="BP1424" s="51"/>
      <c r="BQ1424" s="51"/>
      <c r="BR1424" s="51"/>
      <c r="BS1424" s="51"/>
      <c r="BT1424" s="51"/>
      <c r="BU1424" s="51"/>
      <c r="BV1424" s="51"/>
      <c r="BW1424" s="51"/>
      <c r="BX1424" s="51"/>
      <c r="BY1424" s="51"/>
      <c r="BZ1424" s="51"/>
      <c r="CA1424" s="51"/>
      <c r="CB1424" s="51"/>
      <c r="CC1424" s="51"/>
      <c r="CD1424" s="51"/>
    </row>
    <row r="1425" spans="1:82" s="50" customFormat="1">
      <c r="A1425" s="45"/>
      <c r="B1425" s="49"/>
      <c r="C1425" s="84"/>
      <c r="D1425" s="76"/>
      <c r="F1425" s="48"/>
      <c r="G1425" s="47"/>
      <c r="H1425" s="55"/>
      <c r="I1425" s="55"/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  <c r="AG1425" s="51"/>
      <c r="AH1425" s="51"/>
      <c r="AI1425" s="51"/>
      <c r="AJ1425" s="51"/>
      <c r="AK1425" s="51"/>
      <c r="AL1425" s="51"/>
      <c r="AM1425" s="51"/>
      <c r="AN1425" s="51"/>
      <c r="AO1425" s="51"/>
      <c r="AP1425" s="51"/>
      <c r="AQ1425" s="51"/>
      <c r="AR1425" s="51"/>
      <c r="AS1425" s="51"/>
      <c r="AT1425" s="51"/>
      <c r="AU1425" s="51"/>
      <c r="AV1425" s="51"/>
      <c r="AW1425" s="51"/>
      <c r="AX1425" s="51"/>
      <c r="AY1425" s="51"/>
      <c r="AZ1425" s="51"/>
      <c r="BA1425" s="51"/>
      <c r="BB1425" s="51"/>
      <c r="BC1425" s="51"/>
      <c r="BD1425" s="51"/>
      <c r="BE1425" s="51"/>
      <c r="BF1425" s="51"/>
      <c r="BG1425" s="51"/>
      <c r="BH1425" s="51"/>
      <c r="BI1425" s="51"/>
      <c r="BJ1425" s="51"/>
      <c r="BK1425" s="51"/>
      <c r="BL1425" s="51"/>
      <c r="BM1425" s="51"/>
      <c r="BN1425" s="51"/>
      <c r="BO1425" s="51"/>
      <c r="BP1425" s="51"/>
      <c r="BQ1425" s="51"/>
      <c r="BR1425" s="51"/>
      <c r="BS1425" s="51"/>
      <c r="BT1425" s="51"/>
      <c r="BU1425" s="51"/>
      <c r="BV1425" s="51"/>
      <c r="BW1425" s="51"/>
      <c r="BX1425" s="51"/>
      <c r="BY1425" s="51"/>
      <c r="BZ1425" s="51"/>
      <c r="CA1425" s="51"/>
      <c r="CB1425" s="51"/>
      <c r="CC1425" s="51"/>
      <c r="CD1425" s="51"/>
    </row>
    <row r="1426" spans="1:82" s="50" customFormat="1">
      <c r="A1426" s="45"/>
      <c r="B1426" s="49"/>
      <c r="C1426" s="84"/>
      <c r="D1426" s="76"/>
      <c r="F1426" s="48"/>
      <c r="G1426" s="47"/>
      <c r="H1426" s="55"/>
      <c r="I1426" s="55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  <c r="AG1426" s="51"/>
      <c r="AH1426" s="51"/>
      <c r="AI1426" s="51"/>
      <c r="AJ1426" s="51"/>
      <c r="AK1426" s="51"/>
      <c r="AL1426" s="51"/>
      <c r="AM1426" s="51"/>
      <c r="AN1426" s="51"/>
      <c r="AO1426" s="51"/>
      <c r="AP1426" s="51"/>
      <c r="AQ1426" s="51"/>
      <c r="AR1426" s="51"/>
      <c r="AS1426" s="51"/>
      <c r="AT1426" s="51"/>
      <c r="AU1426" s="51"/>
      <c r="AV1426" s="51"/>
      <c r="AW1426" s="51"/>
      <c r="AX1426" s="51"/>
      <c r="AY1426" s="51"/>
      <c r="AZ1426" s="51"/>
      <c r="BA1426" s="51"/>
      <c r="BB1426" s="51"/>
      <c r="BC1426" s="51"/>
      <c r="BD1426" s="51"/>
      <c r="BE1426" s="51"/>
      <c r="BF1426" s="51"/>
      <c r="BG1426" s="51"/>
      <c r="BH1426" s="51"/>
      <c r="BI1426" s="51"/>
      <c r="BJ1426" s="51"/>
      <c r="BK1426" s="51"/>
      <c r="BL1426" s="51"/>
      <c r="BM1426" s="51"/>
      <c r="BN1426" s="51"/>
      <c r="BO1426" s="51"/>
      <c r="BP1426" s="51"/>
      <c r="BQ1426" s="51"/>
      <c r="BR1426" s="51"/>
      <c r="BS1426" s="51"/>
      <c r="BT1426" s="51"/>
      <c r="BU1426" s="51"/>
      <c r="BV1426" s="51"/>
      <c r="BW1426" s="51"/>
      <c r="BX1426" s="51"/>
      <c r="BY1426" s="51"/>
      <c r="BZ1426" s="51"/>
      <c r="CA1426" s="51"/>
      <c r="CB1426" s="51"/>
      <c r="CC1426" s="51"/>
      <c r="CD1426" s="51"/>
    </row>
    <row r="1427" spans="1:82" s="50" customFormat="1">
      <c r="A1427" s="45"/>
      <c r="B1427" s="49"/>
      <c r="C1427" s="84"/>
      <c r="D1427" s="76"/>
      <c r="F1427" s="48"/>
      <c r="G1427" s="47"/>
      <c r="H1427" s="55"/>
      <c r="I1427" s="55"/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  <c r="AG1427" s="51"/>
      <c r="AH1427" s="51"/>
      <c r="AI1427" s="51"/>
      <c r="AJ1427" s="51"/>
      <c r="AK1427" s="51"/>
      <c r="AL1427" s="51"/>
      <c r="AM1427" s="51"/>
      <c r="AN1427" s="51"/>
      <c r="AO1427" s="51"/>
      <c r="AP1427" s="51"/>
      <c r="AQ1427" s="51"/>
      <c r="AR1427" s="51"/>
      <c r="AS1427" s="51"/>
      <c r="AT1427" s="51"/>
      <c r="AU1427" s="51"/>
      <c r="AV1427" s="51"/>
      <c r="AW1427" s="51"/>
      <c r="AX1427" s="51"/>
      <c r="AY1427" s="51"/>
      <c r="AZ1427" s="51"/>
      <c r="BA1427" s="51"/>
      <c r="BB1427" s="51"/>
      <c r="BC1427" s="51"/>
      <c r="BD1427" s="51"/>
      <c r="BE1427" s="51"/>
      <c r="BF1427" s="51"/>
      <c r="BG1427" s="51"/>
      <c r="BH1427" s="51"/>
      <c r="BI1427" s="51"/>
      <c r="BJ1427" s="51"/>
      <c r="BK1427" s="51"/>
      <c r="BL1427" s="51"/>
      <c r="BM1427" s="51"/>
      <c r="BN1427" s="51"/>
      <c r="BO1427" s="51"/>
      <c r="BP1427" s="51"/>
      <c r="BQ1427" s="51"/>
      <c r="BR1427" s="51"/>
      <c r="BS1427" s="51"/>
      <c r="BT1427" s="51"/>
      <c r="BU1427" s="51"/>
      <c r="BV1427" s="51"/>
      <c r="BW1427" s="51"/>
      <c r="BX1427" s="51"/>
      <c r="BY1427" s="51"/>
      <c r="BZ1427" s="51"/>
      <c r="CA1427" s="51"/>
      <c r="CB1427" s="51"/>
      <c r="CC1427" s="51"/>
      <c r="CD1427" s="51"/>
    </row>
    <row r="1428" spans="1:82" s="50" customFormat="1">
      <c r="A1428" s="45"/>
      <c r="B1428" s="49"/>
      <c r="C1428" s="84"/>
      <c r="D1428" s="76"/>
      <c r="F1428" s="48"/>
      <c r="G1428" s="47"/>
      <c r="H1428" s="55"/>
      <c r="I1428" s="55"/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  <c r="AG1428" s="51"/>
      <c r="AH1428" s="51"/>
      <c r="AI1428" s="51"/>
      <c r="AJ1428" s="51"/>
      <c r="AK1428" s="51"/>
      <c r="AL1428" s="51"/>
      <c r="AM1428" s="51"/>
      <c r="AN1428" s="51"/>
      <c r="AO1428" s="51"/>
      <c r="AP1428" s="51"/>
      <c r="AQ1428" s="51"/>
      <c r="AR1428" s="51"/>
      <c r="AS1428" s="51"/>
      <c r="AT1428" s="51"/>
      <c r="AU1428" s="51"/>
      <c r="AV1428" s="51"/>
      <c r="AW1428" s="51"/>
      <c r="AX1428" s="51"/>
      <c r="AY1428" s="51"/>
      <c r="AZ1428" s="51"/>
      <c r="BA1428" s="51"/>
      <c r="BB1428" s="51"/>
      <c r="BC1428" s="51"/>
      <c r="BD1428" s="51"/>
      <c r="BE1428" s="51"/>
      <c r="BF1428" s="51"/>
      <c r="BG1428" s="51"/>
      <c r="BH1428" s="51"/>
      <c r="BI1428" s="51"/>
      <c r="BJ1428" s="51"/>
      <c r="BK1428" s="51"/>
      <c r="BL1428" s="51"/>
      <c r="BM1428" s="51"/>
      <c r="BN1428" s="51"/>
      <c r="BO1428" s="51"/>
      <c r="BP1428" s="51"/>
      <c r="BQ1428" s="51"/>
      <c r="BR1428" s="51"/>
      <c r="BS1428" s="51"/>
      <c r="BT1428" s="51"/>
      <c r="BU1428" s="51"/>
      <c r="BV1428" s="51"/>
      <c r="BW1428" s="51"/>
      <c r="BX1428" s="51"/>
      <c r="BY1428" s="51"/>
      <c r="BZ1428" s="51"/>
      <c r="CA1428" s="51"/>
      <c r="CB1428" s="51"/>
      <c r="CC1428" s="51"/>
      <c r="CD1428" s="51"/>
    </row>
    <row r="1429" spans="1:82" s="50" customFormat="1">
      <c r="A1429" s="45"/>
      <c r="B1429" s="49"/>
      <c r="C1429" s="84"/>
      <c r="D1429" s="76"/>
      <c r="F1429" s="48"/>
      <c r="G1429" s="47"/>
      <c r="H1429" s="55"/>
      <c r="I1429" s="55"/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  <c r="AG1429" s="51"/>
      <c r="AH1429" s="51"/>
      <c r="AI1429" s="51"/>
      <c r="AJ1429" s="51"/>
      <c r="AK1429" s="51"/>
      <c r="AL1429" s="51"/>
      <c r="AM1429" s="51"/>
      <c r="AN1429" s="51"/>
      <c r="AO1429" s="51"/>
      <c r="AP1429" s="51"/>
      <c r="AQ1429" s="51"/>
      <c r="AR1429" s="51"/>
      <c r="AS1429" s="51"/>
      <c r="AT1429" s="51"/>
      <c r="AU1429" s="51"/>
      <c r="AV1429" s="51"/>
      <c r="AW1429" s="51"/>
      <c r="AX1429" s="51"/>
      <c r="AY1429" s="51"/>
      <c r="AZ1429" s="51"/>
      <c r="BA1429" s="51"/>
      <c r="BB1429" s="51"/>
      <c r="BC1429" s="51"/>
      <c r="BD1429" s="51"/>
      <c r="BE1429" s="51"/>
      <c r="BF1429" s="51"/>
      <c r="BG1429" s="51"/>
      <c r="BH1429" s="51"/>
      <c r="BI1429" s="51"/>
      <c r="BJ1429" s="51"/>
      <c r="BK1429" s="51"/>
      <c r="BL1429" s="51"/>
      <c r="BM1429" s="51"/>
      <c r="BN1429" s="51"/>
      <c r="BO1429" s="51"/>
      <c r="BP1429" s="51"/>
      <c r="BQ1429" s="51"/>
      <c r="BR1429" s="51"/>
      <c r="BS1429" s="51"/>
      <c r="BT1429" s="51"/>
      <c r="BU1429" s="51"/>
      <c r="BV1429" s="51"/>
      <c r="BW1429" s="51"/>
      <c r="BX1429" s="51"/>
      <c r="BY1429" s="51"/>
      <c r="BZ1429" s="51"/>
      <c r="CA1429" s="51"/>
      <c r="CB1429" s="51"/>
      <c r="CC1429" s="51"/>
      <c r="CD1429" s="51"/>
    </row>
    <row r="1430" spans="1:82" s="50" customFormat="1">
      <c r="A1430" s="45"/>
      <c r="B1430" s="49"/>
      <c r="C1430" s="84"/>
      <c r="D1430" s="76"/>
      <c r="F1430" s="48"/>
      <c r="G1430" s="47"/>
      <c r="H1430" s="55"/>
      <c r="I1430" s="55"/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  <c r="AG1430" s="51"/>
      <c r="AH1430" s="51"/>
      <c r="AI1430" s="51"/>
      <c r="AJ1430" s="51"/>
      <c r="AK1430" s="51"/>
      <c r="AL1430" s="51"/>
      <c r="AM1430" s="51"/>
      <c r="AN1430" s="51"/>
      <c r="AO1430" s="51"/>
      <c r="AP1430" s="51"/>
      <c r="AQ1430" s="51"/>
      <c r="AR1430" s="51"/>
      <c r="AS1430" s="51"/>
      <c r="AT1430" s="51"/>
      <c r="AU1430" s="51"/>
      <c r="AV1430" s="51"/>
      <c r="AW1430" s="51"/>
      <c r="AX1430" s="51"/>
      <c r="AY1430" s="51"/>
      <c r="AZ1430" s="51"/>
      <c r="BA1430" s="51"/>
      <c r="BB1430" s="51"/>
      <c r="BC1430" s="51"/>
      <c r="BD1430" s="51"/>
      <c r="BE1430" s="51"/>
      <c r="BF1430" s="51"/>
      <c r="BG1430" s="51"/>
      <c r="BH1430" s="51"/>
      <c r="BI1430" s="51"/>
      <c r="BJ1430" s="51"/>
      <c r="BK1430" s="51"/>
      <c r="BL1430" s="51"/>
      <c r="BM1430" s="51"/>
      <c r="BN1430" s="51"/>
      <c r="BO1430" s="51"/>
      <c r="BP1430" s="51"/>
      <c r="BQ1430" s="51"/>
      <c r="BR1430" s="51"/>
      <c r="BS1430" s="51"/>
      <c r="BT1430" s="51"/>
      <c r="BU1430" s="51"/>
      <c r="BV1430" s="51"/>
      <c r="BW1430" s="51"/>
      <c r="BX1430" s="51"/>
      <c r="BY1430" s="51"/>
      <c r="BZ1430" s="51"/>
      <c r="CA1430" s="51"/>
      <c r="CB1430" s="51"/>
      <c r="CC1430" s="51"/>
      <c r="CD1430" s="51"/>
    </row>
    <row r="1431" spans="1:82" s="50" customFormat="1">
      <c r="A1431" s="45"/>
      <c r="B1431" s="49"/>
      <c r="C1431" s="84"/>
      <c r="D1431" s="76"/>
      <c r="F1431" s="48"/>
      <c r="G1431" s="47"/>
      <c r="H1431" s="55"/>
      <c r="I1431" s="55"/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  <c r="AG1431" s="51"/>
      <c r="AH1431" s="51"/>
      <c r="AI1431" s="51"/>
      <c r="AJ1431" s="51"/>
      <c r="AK1431" s="51"/>
      <c r="AL1431" s="51"/>
      <c r="AM1431" s="51"/>
      <c r="AN1431" s="51"/>
      <c r="AO1431" s="51"/>
      <c r="AP1431" s="51"/>
      <c r="AQ1431" s="51"/>
      <c r="AR1431" s="51"/>
      <c r="AS1431" s="51"/>
      <c r="AT1431" s="51"/>
      <c r="AU1431" s="51"/>
      <c r="AV1431" s="51"/>
      <c r="AW1431" s="51"/>
      <c r="AX1431" s="51"/>
      <c r="AY1431" s="51"/>
      <c r="AZ1431" s="51"/>
      <c r="BA1431" s="51"/>
      <c r="BB1431" s="51"/>
      <c r="BC1431" s="51"/>
      <c r="BD1431" s="51"/>
      <c r="BE1431" s="51"/>
      <c r="BF1431" s="51"/>
      <c r="BG1431" s="51"/>
      <c r="BH1431" s="51"/>
      <c r="BI1431" s="51"/>
      <c r="BJ1431" s="51"/>
      <c r="BK1431" s="51"/>
      <c r="BL1431" s="51"/>
      <c r="BM1431" s="51"/>
      <c r="BN1431" s="51"/>
      <c r="BO1431" s="51"/>
      <c r="BP1431" s="51"/>
      <c r="BQ1431" s="51"/>
      <c r="BR1431" s="51"/>
      <c r="BS1431" s="51"/>
      <c r="BT1431" s="51"/>
      <c r="BU1431" s="51"/>
      <c r="BV1431" s="51"/>
      <c r="BW1431" s="51"/>
      <c r="BX1431" s="51"/>
      <c r="BY1431" s="51"/>
      <c r="BZ1431" s="51"/>
      <c r="CA1431" s="51"/>
      <c r="CB1431" s="51"/>
      <c r="CC1431" s="51"/>
      <c r="CD1431" s="51"/>
    </row>
    <row r="1432" spans="1:82" s="50" customFormat="1">
      <c r="A1432" s="45"/>
      <c r="B1432" s="49"/>
      <c r="C1432" s="84"/>
      <c r="D1432" s="76"/>
      <c r="F1432" s="48"/>
      <c r="G1432" s="47"/>
      <c r="H1432" s="55"/>
      <c r="I1432" s="55"/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  <c r="AG1432" s="51"/>
      <c r="AH1432" s="51"/>
      <c r="AI1432" s="51"/>
      <c r="AJ1432" s="51"/>
      <c r="AK1432" s="51"/>
      <c r="AL1432" s="51"/>
      <c r="AM1432" s="51"/>
      <c r="AN1432" s="51"/>
      <c r="AO1432" s="51"/>
      <c r="AP1432" s="51"/>
      <c r="AQ1432" s="51"/>
      <c r="AR1432" s="51"/>
      <c r="AS1432" s="51"/>
      <c r="AT1432" s="51"/>
      <c r="AU1432" s="51"/>
      <c r="AV1432" s="51"/>
      <c r="AW1432" s="51"/>
      <c r="AX1432" s="51"/>
      <c r="AY1432" s="51"/>
      <c r="AZ1432" s="51"/>
      <c r="BA1432" s="51"/>
      <c r="BB1432" s="51"/>
      <c r="BC1432" s="51"/>
      <c r="BD1432" s="51"/>
      <c r="BE1432" s="51"/>
      <c r="BF1432" s="51"/>
      <c r="BG1432" s="51"/>
      <c r="BH1432" s="51"/>
      <c r="BI1432" s="51"/>
      <c r="BJ1432" s="51"/>
      <c r="BK1432" s="51"/>
      <c r="BL1432" s="51"/>
      <c r="BM1432" s="51"/>
      <c r="BN1432" s="51"/>
      <c r="BO1432" s="51"/>
      <c r="BP1432" s="51"/>
      <c r="BQ1432" s="51"/>
      <c r="BR1432" s="51"/>
      <c r="BS1432" s="51"/>
      <c r="BT1432" s="51"/>
      <c r="BU1432" s="51"/>
      <c r="BV1432" s="51"/>
      <c r="BW1432" s="51"/>
      <c r="BX1432" s="51"/>
      <c r="BY1432" s="51"/>
      <c r="BZ1432" s="51"/>
      <c r="CA1432" s="51"/>
      <c r="CB1432" s="51"/>
      <c r="CC1432" s="51"/>
      <c r="CD1432" s="51"/>
    </row>
    <row r="1433" spans="1:82" s="50" customFormat="1">
      <c r="A1433" s="45"/>
      <c r="B1433" s="49"/>
      <c r="C1433" s="84"/>
      <c r="D1433" s="76"/>
      <c r="F1433" s="48"/>
      <c r="G1433" s="47"/>
      <c r="H1433" s="55"/>
      <c r="I1433" s="55"/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  <c r="AG1433" s="51"/>
      <c r="AH1433" s="51"/>
      <c r="AI1433" s="51"/>
      <c r="AJ1433" s="51"/>
      <c r="AK1433" s="51"/>
      <c r="AL1433" s="51"/>
      <c r="AM1433" s="51"/>
      <c r="AN1433" s="51"/>
      <c r="AO1433" s="51"/>
      <c r="AP1433" s="51"/>
      <c r="AQ1433" s="51"/>
      <c r="AR1433" s="51"/>
      <c r="AS1433" s="51"/>
      <c r="AT1433" s="51"/>
      <c r="AU1433" s="51"/>
      <c r="AV1433" s="51"/>
      <c r="AW1433" s="51"/>
      <c r="AX1433" s="51"/>
      <c r="AY1433" s="51"/>
      <c r="AZ1433" s="51"/>
      <c r="BA1433" s="51"/>
      <c r="BB1433" s="51"/>
      <c r="BC1433" s="51"/>
      <c r="BD1433" s="51"/>
      <c r="BE1433" s="51"/>
      <c r="BF1433" s="51"/>
      <c r="BG1433" s="51"/>
      <c r="BH1433" s="51"/>
      <c r="BI1433" s="51"/>
      <c r="BJ1433" s="51"/>
      <c r="BK1433" s="51"/>
      <c r="BL1433" s="51"/>
      <c r="BM1433" s="51"/>
      <c r="BN1433" s="51"/>
      <c r="BO1433" s="51"/>
      <c r="BP1433" s="51"/>
      <c r="BQ1433" s="51"/>
      <c r="BR1433" s="51"/>
      <c r="BS1433" s="51"/>
      <c r="BT1433" s="51"/>
      <c r="BU1433" s="51"/>
      <c r="BV1433" s="51"/>
      <c r="BW1433" s="51"/>
      <c r="BX1433" s="51"/>
      <c r="BY1433" s="51"/>
      <c r="BZ1433" s="51"/>
      <c r="CA1433" s="51"/>
      <c r="CB1433" s="51"/>
      <c r="CC1433" s="51"/>
      <c r="CD1433" s="51"/>
    </row>
    <row r="1434" spans="1:82" s="50" customFormat="1">
      <c r="A1434" s="45"/>
      <c r="B1434" s="49"/>
      <c r="C1434" s="84"/>
      <c r="D1434" s="76"/>
      <c r="F1434" s="48"/>
      <c r="G1434" s="47"/>
      <c r="H1434" s="55"/>
      <c r="I1434" s="55"/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  <c r="AG1434" s="51"/>
      <c r="AH1434" s="51"/>
      <c r="AI1434" s="51"/>
      <c r="AJ1434" s="51"/>
      <c r="AK1434" s="51"/>
      <c r="AL1434" s="51"/>
      <c r="AM1434" s="51"/>
      <c r="AN1434" s="51"/>
      <c r="AO1434" s="51"/>
      <c r="AP1434" s="51"/>
      <c r="AQ1434" s="51"/>
      <c r="AR1434" s="51"/>
      <c r="AS1434" s="51"/>
      <c r="AT1434" s="51"/>
      <c r="AU1434" s="51"/>
      <c r="AV1434" s="51"/>
      <c r="AW1434" s="51"/>
      <c r="AX1434" s="51"/>
      <c r="AY1434" s="51"/>
      <c r="AZ1434" s="51"/>
      <c r="BA1434" s="51"/>
      <c r="BB1434" s="51"/>
      <c r="BC1434" s="51"/>
      <c r="BD1434" s="51"/>
      <c r="BE1434" s="51"/>
      <c r="BF1434" s="51"/>
      <c r="BG1434" s="51"/>
      <c r="BH1434" s="51"/>
      <c r="BI1434" s="51"/>
      <c r="BJ1434" s="51"/>
      <c r="BK1434" s="51"/>
      <c r="BL1434" s="51"/>
      <c r="BM1434" s="51"/>
      <c r="BN1434" s="51"/>
      <c r="BO1434" s="51"/>
      <c r="BP1434" s="51"/>
      <c r="BQ1434" s="51"/>
      <c r="BR1434" s="51"/>
      <c r="BS1434" s="51"/>
      <c r="BT1434" s="51"/>
      <c r="BU1434" s="51"/>
      <c r="BV1434" s="51"/>
      <c r="BW1434" s="51"/>
      <c r="BX1434" s="51"/>
      <c r="BY1434" s="51"/>
      <c r="BZ1434" s="51"/>
      <c r="CA1434" s="51"/>
      <c r="CB1434" s="51"/>
      <c r="CC1434" s="51"/>
      <c r="CD1434" s="51"/>
    </row>
    <row r="1435" spans="1:82" s="50" customFormat="1">
      <c r="A1435" s="45"/>
      <c r="B1435" s="49"/>
      <c r="C1435" s="84"/>
      <c r="D1435" s="76"/>
      <c r="F1435" s="48"/>
      <c r="G1435" s="47"/>
      <c r="H1435" s="55"/>
      <c r="I1435" s="55"/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  <c r="AG1435" s="51"/>
      <c r="AH1435" s="51"/>
      <c r="AI1435" s="51"/>
      <c r="AJ1435" s="51"/>
      <c r="AK1435" s="51"/>
      <c r="AL1435" s="51"/>
      <c r="AM1435" s="51"/>
      <c r="AN1435" s="51"/>
      <c r="AO1435" s="51"/>
      <c r="AP1435" s="51"/>
      <c r="AQ1435" s="51"/>
      <c r="AR1435" s="51"/>
      <c r="AS1435" s="51"/>
      <c r="AT1435" s="51"/>
      <c r="AU1435" s="51"/>
      <c r="AV1435" s="51"/>
      <c r="AW1435" s="51"/>
      <c r="AX1435" s="51"/>
      <c r="AY1435" s="51"/>
      <c r="AZ1435" s="51"/>
      <c r="BA1435" s="51"/>
      <c r="BB1435" s="51"/>
      <c r="BC1435" s="51"/>
      <c r="BD1435" s="51"/>
      <c r="BE1435" s="51"/>
      <c r="BF1435" s="51"/>
      <c r="BG1435" s="51"/>
      <c r="BH1435" s="51"/>
      <c r="BI1435" s="51"/>
      <c r="BJ1435" s="51"/>
      <c r="BK1435" s="51"/>
      <c r="BL1435" s="51"/>
      <c r="BM1435" s="51"/>
      <c r="BN1435" s="51"/>
      <c r="BO1435" s="51"/>
      <c r="BP1435" s="51"/>
      <c r="BQ1435" s="51"/>
      <c r="BR1435" s="51"/>
      <c r="BS1435" s="51"/>
      <c r="BT1435" s="51"/>
      <c r="BU1435" s="51"/>
      <c r="BV1435" s="51"/>
      <c r="BW1435" s="51"/>
      <c r="BX1435" s="51"/>
      <c r="BY1435" s="51"/>
      <c r="BZ1435" s="51"/>
      <c r="CA1435" s="51"/>
      <c r="CB1435" s="51"/>
      <c r="CC1435" s="51"/>
      <c r="CD1435" s="51"/>
    </row>
    <row r="1436" spans="1:82" s="50" customFormat="1">
      <c r="A1436" s="45"/>
      <c r="B1436" s="49"/>
      <c r="C1436" s="84"/>
      <c r="D1436" s="76"/>
      <c r="F1436" s="48"/>
      <c r="G1436" s="47"/>
      <c r="H1436" s="55"/>
      <c r="I1436" s="55"/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  <c r="AG1436" s="51"/>
      <c r="AH1436" s="51"/>
      <c r="AI1436" s="51"/>
      <c r="AJ1436" s="51"/>
      <c r="AK1436" s="51"/>
      <c r="AL1436" s="51"/>
      <c r="AM1436" s="51"/>
      <c r="AN1436" s="51"/>
      <c r="AO1436" s="51"/>
      <c r="AP1436" s="51"/>
      <c r="AQ1436" s="51"/>
      <c r="AR1436" s="51"/>
      <c r="AS1436" s="51"/>
      <c r="AT1436" s="51"/>
      <c r="AU1436" s="51"/>
      <c r="AV1436" s="51"/>
      <c r="AW1436" s="51"/>
      <c r="AX1436" s="51"/>
      <c r="AY1436" s="51"/>
      <c r="AZ1436" s="51"/>
      <c r="BA1436" s="51"/>
      <c r="BB1436" s="51"/>
      <c r="BC1436" s="51"/>
      <c r="BD1436" s="51"/>
      <c r="BE1436" s="51"/>
      <c r="BF1436" s="51"/>
      <c r="BG1436" s="51"/>
      <c r="BH1436" s="51"/>
      <c r="BI1436" s="51"/>
      <c r="BJ1436" s="51"/>
      <c r="BK1436" s="51"/>
      <c r="BL1436" s="51"/>
      <c r="BM1436" s="51"/>
      <c r="BN1436" s="51"/>
      <c r="BO1436" s="51"/>
      <c r="BP1436" s="51"/>
      <c r="BQ1436" s="51"/>
      <c r="BR1436" s="51"/>
      <c r="BS1436" s="51"/>
      <c r="BT1436" s="51"/>
      <c r="BU1436" s="51"/>
      <c r="BV1436" s="51"/>
      <c r="BW1436" s="51"/>
      <c r="BX1436" s="51"/>
      <c r="BY1436" s="51"/>
      <c r="BZ1436" s="51"/>
      <c r="CA1436" s="51"/>
      <c r="CB1436" s="51"/>
      <c r="CC1436" s="51"/>
      <c r="CD1436" s="51"/>
    </row>
    <row r="1437" spans="1:82" s="50" customFormat="1">
      <c r="A1437" s="45"/>
      <c r="B1437" s="49"/>
      <c r="C1437" s="84"/>
      <c r="D1437" s="76"/>
      <c r="F1437" s="48"/>
      <c r="G1437" s="47"/>
      <c r="H1437" s="55"/>
      <c r="I1437" s="55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  <c r="AH1437" s="51"/>
      <c r="AI1437" s="51"/>
      <c r="AJ1437" s="51"/>
      <c r="AK1437" s="51"/>
      <c r="AL1437" s="51"/>
      <c r="AM1437" s="51"/>
      <c r="AN1437" s="51"/>
      <c r="AO1437" s="51"/>
      <c r="AP1437" s="51"/>
      <c r="AQ1437" s="51"/>
      <c r="AR1437" s="51"/>
      <c r="AS1437" s="51"/>
      <c r="AT1437" s="51"/>
      <c r="AU1437" s="51"/>
      <c r="AV1437" s="51"/>
      <c r="AW1437" s="51"/>
      <c r="AX1437" s="51"/>
      <c r="AY1437" s="51"/>
      <c r="AZ1437" s="51"/>
      <c r="BA1437" s="51"/>
      <c r="BB1437" s="51"/>
      <c r="BC1437" s="51"/>
      <c r="BD1437" s="51"/>
      <c r="BE1437" s="51"/>
      <c r="BF1437" s="51"/>
      <c r="BG1437" s="51"/>
      <c r="BH1437" s="51"/>
      <c r="BI1437" s="51"/>
      <c r="BJ1437" s="51"/>
      <c r="BK1437" s="51"/>
      <c r="BL1437" s="51"/>
      <c r="BM1437" s="51"/>
      <c r="BN1437" s="51"/>
      <c r="BO1437" s="51"/>
      <c r="BP1437" s="51"/>
      <c r="BQ1437" s="51"/>
      <c r="BR1437" s="51"/>
      <c r="BS1437" s="51"/>
      <c r="BT1437" s="51"/>
      <c r="BU1437" s="51"/>
      <c r="BV1437" s="51"/>
      <c r="BW1437" s="51"/>
      <c r="BX1437" s="51"/>
      <c r="BY1437" s="51"/>
      <c r="BZ1437" s="51"/>
      <c r="CA1437" s="51"/>
      <c r="CB1437" s="51"/>
      <c r="CC1437" s="51"/>
      <c r="CD1437" s="51"/>
    </row>
    <row r="1438" spans="1:82" s="50" customFormat="1">
      <c r="A1438" s="45"/>
      <c r="B1438" s="49"/>
      <c r="C1438" s="84"/>
      <c r="D1438" s="76"/>
      <c r="F1438" s="48"/>
      <c r="G1438" s="47"/>
      <c r="H1438" s="55"/>
      <c r="I1438" s="55"/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  <c r="AG1438" s="51"/>
      <c r="AH1438" s="51"/>
      <c r="AI1438" s="51"/>
      <c r="AJ1438" s="51"/>
      <c r="AK1438" s="51"/>
      <c r="AL1438" s="51"/>
      <c r="AM1438" s="51"/>
      <c r="AN1438" s="51"/>
      <c r="AO1438" s="51"/>
      <c r="AP1438" s="51"/>
      <c r="AQ1438" s="51"/>
      <c r="AR1438" s="51"/>
      <c r="AS1438" s="51"/>
      <c r="AT1438" s="51"/>
      <c r="AU1438" s="51"/>
      <c r="AV1438" s="51"/>
      <c r="AW1438" s="51"/>
      <c r="AX1438" s="51"/>
      <c r="AY1438" s="51"/>
      <c r="AZ1438" s="51"/>
      <c r="BA1438" s="51"/>
      <c r="BB1438" s="51"/>
      <c r="BC1438" s="51"/>
      <c r="BD1438" s="51"/>
      <c r="BE1438" s="51"/>
      <c r="BF1438" s="51"/>
      <c r="BG1438" s="51"/>
      <c r="BH1438" s="51"/>
      <c r="BI1438" s="51"/>
      <c r="BJ1438" s="51"/>
      <c r="BK1438" s="51"/>
      <c r="BL1438" s="51"/>
      <c r="BM1438" s="51"/>
      <c r="BN1438" s="51"/>
      <c r="BO1438" s="51"/>
      <c r="BP1438" s="51"/>
      <c r="BQ1438" s="51"/>
      <c r="BR1438" s="51"/>
      <c r="BS1438" s="51"/>
      <c r="BT1438" s="51"/>
      <c r="BU1438" s="51"/>
      <c r="BV1438" s="51"/>
      <c r="BW1438" s="51"/>
      <c r="BX1438" s="51"/>
      <c r="BY1438" s="51"/>
      <c r="BZ1438" s="51"/>
      <c r="CA1438" s="51"/>
      <c r="CB1438" s="51"/>
      <c r="CC1438" s="51"/>
      <c r="CD1438" s="51"/>
    </row>
    <row r="1439" spans="1:82" s="50" customFormat="1">
      <c r="A1439" s="45"/>
      <c r="B1439" s="49"/>
      <c r="C1439" s="84"/>
      <c r="D1439" s="76"/>
      <c r="F1439" s="48"/>
      <c r="G1439" s="47"/>
      <c r="H1439" s="55"/>
      <c r="I1439" s="55"/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  <c r="AG1439" s="51"/>
      <c r="AH1439" s="51"/>
      <c r="AI1439" s="51"/>
      <c r="AJ1439" s="51"/>
      <c r="AK1439" s="51"/>
      <c r="AL1439" s="51"/>
      <c r="AM1439" s="51"/>
      <c r="AN1439" s="51"/>
      <c r="AO1439" s="51"/>
      <c r="AP1439" s="51"/>
      <c r="AQ1439" s="51"/>
      <c r="AR1439" s="51"/>
      <c r="AS1439" s="51"/>
      <c r="AT1439" s="51"/>
      <c r="AU1439" s="51"/>
      <c r="AV1439" s="51"/>
      <c r="AW1439" s="51"/>
      <c r="AX1439" s="51"/>
      <c r="AY1439" s="51"/>
      <c r="AZ1439" s="51"/>
      <c r="BA1439" s="51"/>
      <c r="BB1439" s="51"/>
      <c r="BC1439" s="51"/>
      <c r="BD1439" s="51"/>
      <c r="BE1439" s="51"/>
      <c r="BF1439" s="51"/>
      <c r="BG1439" s="51"/>
      <c r="BH1439" s="51"/>
      <c r="BI1439" s="51"/>
      <c r="BJ1439" s="51"/>
      <c r="BK1439" s="51"/>
      <c r="BL1439" s="51"/>
      <c r="BM1439" s="51"/>
      <c r="BN1439" s="51"/>
      <c r="BO1439" s="51"/>
      <c r="BP1439" s="51"/>
      <c r="BQ1439" s="51"/>
      <c r="BR1439" s="51"/>
      <c r="BS1439" s="51"/>
      <c r="BT1439" s="51"/>
      <c r="BU1439" s="51"/>
      <c r="BV1439" s="51"/>
      <c r="BW1439" s="51"/>
      <c r="BX1439" s="51"/>
      <c r="BY1439" s="51"/>
      <c r="BZ1439" s="51"/>
      <c r="CA1439" s="51"/>
      <c r="CB1439" s="51"/>
      <c r="CC1439" s="51"/>
      <c r="CD1439" s="51"/>
    </row>
    <row r="1440" spans="1:82" s="50" customFormat="1">
      <c r="A1440" s="45"/>
      <c r="B1440" s="49"/>
      <c r="C1440" s="84"/>
      <c r="D1440" s="76"/>
      <c r="F1440" s="48"/>
      <c r="G1440" s="47"/>
      <c r="H1440" s="55"/>
      <c r="I1440" s="55"/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  <c r="AG1440" s="51"/>
      <c r="AH1440" s="51"/>
      <c r="AI1440" s="51"/>
      <c r="AJ1440" s="51"/>
      <c r="AK1440" s="51"/>
      <c r="AL1440" s="51"/>
      <c r="AM1440" s="51"/>
      <c r="AN1440" s="51"/>
      <c r="AO1440" s="51"/>
      <c r="AP1440" s="51"/>
      <c r="AQ1440" s="51"/>
      <c r="AR1440" s="51"/>
      <c r="AS1440" s="51"/>
      <c r="AT1440" s="51"/>
      <c r="AU1440" s="51"/>
      <c r="AV1440" s="51"/>
      <c r="AW1440" s="51"/>
      <c r="AX1440" s="51"/>
      <c r="AY1440" s="51"/>
      <c r="AZ1440" s="51"/>
      <c r="BA1440" s="51"/>
      <c r="BB1440" s="51"/>
      <c r="BC1440" s="51"/>
      <c r="BD1440" s="51"/>
      <c r="BE1440" s="51"/>
      <c r="BF1440" s="51"/>
      <c r="BG1440" s="51"/>
      <c r="BH1440" s="51"/>
      <c r="BI1440" s="51"/>
      <c r="BJ1440" s="51"/>
      <c r="BK1440" s="51"/>
      <c r="BL1440" s="51"/>
      <c r="BM1440" s="51"/>
      <c r="BN1440" s="51"/>
      <c r="BO1440" s="51"/>
      <c r="BP1440" s="51"/>
      <c r="BQ1440" s="51"/>
      <c r="BR1440" s="51"/>
      <c r="BS1440" s="51"/>
      <c r="BT1440" s="51"/>
      <c r="BU1440" s="51"/>
      <c r="BV1440" s="51"/>
      <c r="BW1440" s="51"/>
      <c r="BX1440" s="51"/>
      <c r="BY1440" s="51"/>
      <c r="BZ1440" s="51"/>
      <c r="CA1440" s="51"/>
      <c r="CB1440" s="51"/>
      <c r="CC1440" s="51"/>
      <c r="CD1440" s="51"/>
    </row>
    <row r="1441" spans="1:82" s="50" customFormat="1">
      <c r="A1441" s="45"/>
      <c r="B1441" s="49"/>
      <c r="C1441" s="84"/>
      <c r="D1441" s="76"/>
      <c r="F1441" s="48"/>
      <c r="G1441" s="47"/>
      <c r="H1441" s="55"/>
      <c r="I1441" s="55"/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  <c r="AG1441" s="51"/>
      <c r="AH1441" s="51"/>
      <c r="AI1441" s="51"/>
      <c r="AJ1441" s="51"/>
      <c r="AK1441" s="51"/>
      <c r="AL1441" s="51"/>
      <c r="AM1441" s="51"/>
      <c r="AN1441" s="51"/>
      <c r="AO1441" s="51"/>
      <c r="AP1441" s="51"/>
      <c r="AQ1441" s="51"/>
      <c r="AR1441" s="51"/>
      <c r="AS1441" s="51"/>
      <c r="AT1441" s="51"/>
      <c r="AU1441" s="51"/>
      <c r="AV1441" s="51"/>
      <c r="AW1441" s="51"/>
      <c r="AX1441" s="51"/>
      <c r="AY1441" s="51"/>
      <c r="AZ1441" s="51"/>
      <c r="BA1441" s="51"/>
      <c r="BB1441" s="51"/>
      <c r="BC1441" s="51"/>
      <c r="BD1441" s="51"/>
      <c r="BE1441" s="51"/>
      <c r="BF1441" s="51"/>
      <c r="BG1441" s="51"/>
      <c r="BH1441" s="51"/>
      <c r="BI1441" s="51"/>
      <c r="BJ1441" s="51"/>
      <c r="BK1441" s="51"/>
      <c r="BL1441" s="51"/>
      <c r="BM1441" s="51"/>
      <c r="BN1441" s="51"/>
      <c r="BO1441" s="51"/>
      <c r="BP1441" s="51"/>
      <c r="BQ1441" s="51"/>
      <c r="BR1441" s="51"/>
      <c r="BS1441" s="51"/>
      <c r="BT1441" s="51"/>
      <c r="BU1441" s="51"/>
      <c r="BV1441" s="51"/>
      <c r="BW1441" s="51"/>
      <c r="BX1441" s="51"/>
      <c r="BY1441" s="51"/>
      <c r="BZ1441" s="51"/>
      <c r="CA1441" s="51"/>
      <c r="CB1441" s="51"/>
      <c r="CC1441" s="51"/>
      <c r="CD1441" s="51"/>
    </row>
    <row r="1442" spans="1:82" s="50" customFormat="1">
      <c r="A1442" s="45"/>
      <c r="B1442" s="49"/>
      <c r="C1442" s="84"/>
      <c r="D1442" s="76"/>
      <c r="F1442" s="48"/>
      <c r="G1442" s="47"/>
      <c r="H1442" s="55"/>
      <c r="I1442" s="55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  <c r="AG1442" s="51"/>
      <c r="AH1442" s="51"/>
      <c r="AI1442" s="51"/>
      <c r="AJ1442" s="51"/>
      <c r="AK1442" s="51"/>
      <c r="AL1442" s="51"/>
      <c r="AM1442" s="51"/>
      <c r="AN1442" s="51"/>
      <c r="AO1442" s="51"/>
      <c r="AP1442" s="51"/>
      <c r="AQ1442" s="51"/>
      <c r="AR1442" s="51"/>
      <c r="AS1442" s="51"/>
      <c r="AT1442" s="51"/>
      <c r="AU1442" s="51"/>
      <c r="AV1442" s="51"/>
      <c r="AW1442" s="51"/>
      <c r="AX1442" s="51"/>
      <c r="AY1442" s="51"/>
      <c r="AZ1442" s="51"/>
      <c r="BA1442" s="51"/>
      <c r="BB1442" s="51"/>
      <c r="BC1442" s="51"/>
      <c r="BD1442" s="51"/>
      <c r="BE1442" s="51"/>
      <c r="BF1442" s="51"/>
      <c r="BG1442" s="51"/>
      <c r="BH1442" s="51"/>
      <c r="BI1442" s="51"/>
      <c r="BJ1442" s="51"/>
      <c r="BK1442" s="51"/>
      <c r="BL1442" s="51"/>
      <c r="BM1442" s="51"/>
      <c r="BN1442" s="51"/>
      <c r="BO1442" s="51"/>
      <c r="BP1442" s="51"/>
      <c r="BQ1442" s="51"/>
      <c r="BR1442" s="51"/>
      <c r="BS1442" s="51"/>
      <c r="BT1442" s="51"/>
      <c r="BU1442" s="51"/>
      <c r="BV1442" s="51"/>
      <c r="BW1442" s="51"/>
      <c r="BX1442" s="51"/>
      <c r="BY1442" s="51"/>
      <c r="BZ1442" s="51"/>
      <c r="CA1442" s="51"/>
      <c r="CB1442" s="51"/>
      <c r="CC1442" s="51"/>
      <c r="CD1442" s="51"/>
    </row>
    <row r="1443" spans="1:82" s="50" customFormat="1">
      <c r="A1443" s="45"/>
      <c r="B1443" s="49"/>
      <c r="C1443" s="84"/>
      <c r="D1443" s="76"/>
      <c r="F1443" s="48"/>
      <c r="G1443" s="47"/>
      <c r="H1443" s="55"/>
      <c r="I1443" s="55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  <c r="AG1443" s="51"/>
      <c r="AH1443" s="51"/>
      <c r="AI1443" s="51"/>
      <c r="AJ1443" s="51"/>
      <c r="AK1443" s="51"/>
      <c r="AL1443" s="51"/>
      <c r="AM1443" s="51"/>
      <c r="AN1443" s="51"/>
      <c r="AO1443" s="51"/>
      <c r="AP1443" s="51"/>
      <c r="AQ1443" s="51"/>
      <c r="AR1443" s="51"/>
      <c r="AS1443" s="51"/>
      <c r="AT1443" s="51"/>
      <c r="AU1443" s="51"/>
      <c r="AV1443" s="51"/>
      <c r="AW1443" s="51"/>
      <c r="AX1443" s="51"/>
      <c r="AY1443" s="51"/>
      <c r="AZ1443" s="51"/>
      <c r="BA1443" s="51"/>
      <c r="BB1443" s="51"/>
      <c r="BC1443" s="51"/>
      <c r="BD1443" s="51"/>
      <c r="BE1443" s="51"/>
      <c r="BF1443" s="51"/>
      <c r="BG1443" s="51"/>
      <c r="BH1443" s="51"/>
      <c r="BI1443" s="51"/>
      <c r="BJ1443" s="51"/>
      <c r="BK1443" s="51"/>
      <c r="BL1443" s="51"/>
      <c r="BM1443" s="51"/>
      <c r="BN1443" s="51"/>
      <c r="BO1443" s="51"/>
      <c r="BP1443" s="51"/>
      <c r="BQ1443" s="51"/>
      <c r="BR1443" s="51"/>
      <c r="BS1443" s="51"/>
      <c r="BT1443" s="51"/>
      <c r="BU1443" s="51"/>
      <c r="BV1443" s="51"/>
      <c r="BW1443" s="51"/>
      <c r="BX1443" s="51"/>
      <c r="BY1443" s="51"/>
      <c r="BZ1443" s="51"/>
      <c r="CA1443" s="51"/>
      <c r="CB1443" s="51"/>
      <c r="CC1443" s="51"/>
      <c r="CD1443" s="51"/>
    </row>
    <row r="1444" spans="1:82" s="50" customFormat="1">
      <c r="A1444" s="45"/>
      <c r="B1444" s="49"/>
      <c r="C1444" s="84"/>
      <c r="D1444" s="76"/>
      <c r="F1444" s="48"/>
      <c r="G1444" s="47"/>
      <c r="H1444" s="55"/>
      <c r="I1444" s="55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  <c r="AH1444" s="51"/>
      <c r="AI1444" s="51"/>
      <c r="AJ1444" s="51"/>
      <c r="AK1444" s="51"/>
      <c r="AL1444" s="51"/>
      <c r="AM1444" s="51"/>
      <c r="AN1444" s="51"/>
      <c r="AO1444" s="51"/>
      <c r="AP1444" s="51"/>
      <c r="AQ1444" s="51"/>
      <c r="AR1444" s="51"/>
      <c r="AS1444" s="51"/>
      <c r="AT1444" s="51"/>
      <c r="AU1444" s="51"/>
      <c r="AV1444" s="51"/>
      <c r="AW1444" s="51"/>
      <c r="AX1444" s="51"/>
      <c r="AY1444" s="51"/>
      <c r="AZ1444" s="51"/>
      <c r="BA1444" s="51"/>
      <c r="BB1444" s="51"/>
      <c r="BC1444" s="51"/>
      <c r="BD1444" s="51"/>
      <c r="BE1444" s="51"/>
      <c r="BF1444" s="51"/>
      <c r="BG1444" s="51"/>
      <c r="BH1444" s="51"/>
      <c r="BI1444" s="51"/>
      <c r="BJ1444" s="51"/>
      <c r="BK1444" s="51"/>
      <c r="BL1444" s="51"/>
      <c r="BM1444" s="51"/>
      <c r="BN1444" s="51"/>
      <c r="BO1444" s="51"/>
      <c r="BP1444" s="51"/>
      <c r="BQ1444" s="51"/>
      <c r="BR1444" s="51"/>
      <c r="BS1444" s="51"/>
      <c r="BT1444" s="51"/>
      <c r="BU1444" s="51"/>
      <c r="BV1444" s="51"/>
      <c r="BW1444" s="51"/>
      <c r="BX1444" s="51"/>
      <c r="BY1444" s="51"/>
      <c r="BZ1444" s="51"/>
      <c r="CA1444" s="51"/>
      <c r="CB1444" s="51"/>
      <c r="CC1444" s="51"/>
      <c r="CD1444" s="51"/>
    </row>
    <row r="1445" spans="1:82" s="50" customFormat="1">
      <c r="A1445" s="45"/>
      <c r="B1445" s="49"/>
      <c r="C1445" s="84"/>
      <c r="D1445" s="76"/>
      <c r="F1445" s="48"/>
      <c r="G1445" s="47"/>
      <c r="H1445" s="55"/>
      <c r="I1445" s="55"/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  <c r="AG1445" s="51"/>
      <c r="AH1445" s="51"/>
      <c r="AI1445" s="51"/>
      <c r="AJ1445" s="51"/>
      <c r="AK1445" s="51"/>
      <c r="AL1445" s="51"/>
      <c r="AM1445" s="51"/>
      <c r="AN1445" s="51"/>
      <c r="AO1445" s="51"/>
      <c r="AP1445" s="51"/>
      <c r="AQ1445" s="51"/>
      <c r="AR1445" s="51"/>
      <c r="AS1445" s="51"/>
      <c r="AT1445" s="51"/>
      <c r="AU1445" s="51"/>
      <c r="AV1445" s="51"/>
      <c r="AW1445" s="51"/>
      <c r="AX1445" s="51"/>
      <c r="AY1445" s="51"/>
      <c r="AZ1445" s="51"/>
      <c r="BA1445" s="51"/>
      <c r="BB1445" s="51"/>
      <c r="BC1445" s="51"/>
      <c r="BD1445" s="51"/>
      <c r="BE1445" s="51"/>
      <c r="BF1445" s="51"/>
      <c r="BG1445" s="51"/>
      <c r="BH1445" s="51"/>
      <c r="BI1445" s="51"/>
      <c r="BJ1445" s="51"/>
      <c r="BK1445" s="51"/>
      <c r="BL1445" s="51"/>
      <c r="BM1445" s="51"/>
      <c r="BN1445" s="51"/>
      <c r="BO1445" s="51"/>
      <c r="BP1445" s="51"/>
      <c r="BQ1445" s="51"/>
      <c r="BR1445" s="51"/>
      <c r="BS1445" s="51"/>
      <c r="BT1445" s="51"/>
      <c r="BU1445" s="51"/>
      <c r="BV1445" s="51"/>
      <c r="BW1445" s="51"/>
      <c r="BX1445" s="51"/>
      <c r="BY1445" s="51"/>
      <c r="BZ1445" s="51"/>
      <c r="CA1445" s="51"/>
      <c r="CB1445" s="51"/>
      <c r="CC1445" s="51"/>
      <c r="CD1445" s="51"/>
    </row>
    <row r="1446" spans="1:82" s="50" customFormat="1">
      <c r="A1446" s="45"/>
      <c r="B1446" s="49"/>
      <c r="C1446" s="84"/>
      <c r="D1446" s="76"/>
      <c r="F1446" s="48"/>
      <c r="G1446" s="47"/>
      <c r="H1446" s="55"/>
      <c r="I1446" s="55"/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  <c r="AH1446" s="51"/>
      <c r="AI1446" s="51"/>
      <c r="AJ1446" s="51"/>
      <c r="AK1446" s="51"/>
      <c r="AL1446" s="51"/>
      <c r="AM1446" s="51"/>
      <c r="AN1446" s="51"/>
      <c r="AO1446" s="51"/>
      <c r="AP1446" s="51"/>
      <c r="AQ1446" s="51"/>
      <c r="AR1446" s="51"/>
      <c r="AS1446" s="51"/>
      <c r="AT1446" s="51"/>
      <c r="AU1446" s="51"/>
      <c r="AV1446" s="51"/>
      <c r="AW1446" s="51"/>
      <c r="AX1446" s="51"/>
      <c r="AY1446" s="51"/>
      <c r="AZ1446" s="51"/>
      <c r="BA1446" s="51"/>
      <c r="BB1446" s="51"/>
      <c r="BC1446" s="51"/>
      <c r="BD1446" s="51"/>
      <c r="BE1446" s="51"/>
      <c r="BF1446" s="51"/>
      <c r="BG1446" s="51"/>
      <c r="BH1446" s="51"/>
      <c r="BI1446" s="51"/>
      <c r="BJ1446" s="51"/>
      <c r="BK1446" s="51"/>
      <c r="BL1446" s="51"/>
      <c r="BM1446" s="51"/>
      <c r="BN1446" s="51"/>
      <c r="BO1446" s="51"/>
      <c r="BP1446" s="51"/>
      <c r="BQ1446" s="51"/>
      <c r="BR1446" s="51"/>
      <c r="BS1446" s="51"/>
      <c r="BT1446" s="51"/>
      <c r="BU1446" s="51"/>
      <c r="BV1446" s="51"/>
      <c r="BW1446" s="51"/>
      <c r="BX1446" s="51"/>
      <c r="BY1446" s="51"/>
      <c r="BZ1446" s="51"/>
      <c r="CA1446" s="51"/>
      <c r="CB1446" s="51"/>
      <c r="CC1446" s="51"/>
      <c r="CD1446" s="51"/>
    </row>
    <row r="1447" spans="1:82" s="50" customFormat="1">
      <c r="A1447" s="45"/>
      <c r="B1447" s="49"/>
      <c r="C1447" s="84"/>
      <c r="D1447" s="76"/>
      <c r="F1447" s="48"/>
      <c r="G1447" s="47"/>
      <c r="H1447" s="55"/>
      <c r="I1447" s="55"/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  <c r="AH1447" s="51"/>
      <c r="AI1447" s="51"/>
      <c r="AJ1447" s="51"/>
      <c r="AK1447" s="51"/>
      <c r="AL1447" s="51"/>
      <c r="AM1447" s="51"/>
      <c r="AN1447" s="51"/>
      <c r="AO1447" s="51"/>
      <c r="AP1447" s="51"/>
      <c r="AQ1447" s="51"/>
      <c r="AR1447" s="51"/>
      <c r="AS1447" s="51"/>
      <c r="AT1447" s="51"/>
      <c r="AU1447" s="51"/>
      <c r="AV1447" s="51"/>
      <c r="AW1447" s="51"/>
      <c r="AX1447" s="51"/>
      <c r="AY1447" s="51"/>
      <c r="AZ1447" s="51"/>
      <c r="BA1447" s="51"/>
      <c r="BB1447" s="51"/>
      <c r="BC1447" s="51"/>
      <c r="BD1447" s="51"/>
      <c r="BE1447" s="51"/>
      <c r="BF1447" s="51"/>
      <c r="BG1447" s="51"/>
      <c r="BH1447" s="51"/>
      <c r="BI1447" s="51"/>
      <c r="BJ1447" s="51"/>
      <c r="BK1447" s="51"/>
      <c r="BL1447" s="51"/>
      <c r="BM1447" s="51"/>
      <c r="BN1447" s="51"/>
      <c r="BO1447" s="51"/>
      <c r="BP1447" s="51"/>
      <c r="BQ1447" s="51"/>
      <c r="BR1447" s="51"/>
      <c r="BS1447" s="51"/>
      <c r="BT1447" s="51"/>
      <c r="BU1447" s="51"/>
      <c r="BV1447" s="51"/>
      <c r="BW1447" s="51"/>
      <c r="BX1447" s="51"/>
      <c r="BY1447" s="51"/>
      <c r="BZ1447" s="51"/>
      <c r="CA1447" s="51"/>
      <c r="CB1447" s="51"/>
      <c r="CC1447" s="51"/>
      <c r="CD1447" s="51"/>
    </row>
    <row r="1448" spans="1:82" s="50" customFormat="1">
      <c r="A1448" s="45"/>
      <c r="B1448" s="49"/>
      <c r="C1448" s="84"/>
      <c r="D1448" s="76"/>
      <c r="F1448" s="48"/>
      <c r="G1448" s="47"/>
      <c r="H1448" s="55"/>
      <c r="I1448" s="55"/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  <c r="AG1448" s="51"/>
      <c r="AH1448" s="51"/>
      <c r="AI1448" s="51"/>
      <c r="AJ1448" s="51"/>
      <c r="AK1448" s="51"/>
      <c r="AL1448" s="51"/>
      <c r="AM1448" s="51"/>
      <c r="AN1448" s="51"/>
      <c r="AO1448" s="51"/>
      <c r="AP1448" s="51"/>
      <c r="AQ1448" s="51"/>
      <c r="AR1448" s="51"/>
      <c r="AS1448" s="51"/>
      <c r="AT1448" s="51"/>
      <c r="AU1448" s="51"/>
      <c r="AV1448" s="51"/>
      <c r="AW1448" s="51"/>
      <c r="AX1448" s="51"/>
      <c r="AY1448" s="51"/>
      <c r="AZ1448" s="51"/>
      <c r="BA1448" s="51"/>
      <c r="BB1448" s="51"/>
      <c r="BC1448" s="51"/>
      <c r="BD1448" s="51"/>
      <c r="BE1448" s="51"/>
      <c r="BF1448" s="51"/>
      <c r="BG1448" s="51"/>
      <c r="BH1448" s="51"/>
      <c r="BI1448" s="51"/>
      <c r="BJ1448" s="51"/>
      <c r="BK1448" s="51"/>
      <c r="BL1448" s="51"/>
      <c r="BM1448" s="51"/>
      <c r="BN1448" s="51"/>
      <c r="BO1448" s="51"/>
      <c r="BP1448" s="51"/>
      <c r="BQ1448" s="51"/>
      <c r="BR1448" s="51"/>
      <c r="BS1448" s="51"/>
      <c r="BT1448" s="51"/>
      <c r="BU1448" s="51"/>
      <c r="BV1448" s="51"/>
      <c r="BW1448" s="51"/>
      <c r="BX1448" s="51"/>
      <c r="BY1448" s="51"/>
      <c r="BZ1448" s="51"/>
      <c r="CA1448" s="51"/>
      <c r="CB1448" s="51"/>
      <c r="CC1448" s="51"/>
      <c r="CD1448" s="51"/>
    </row>
    <row r="1449" spans="1:82" s="50" customFormat="1">
      <c r="A1449" s="45"/>
      <c r="B1449" s="49"/>
      <c r="C1449" s="84"/>
      <c r="D1449" s="76"/>
      <c r="F1449" s="48"/>
      <c r="G1449" s="47"/>
      <c r="H1449" s="55"/>
      <c r="I1449" s="55"/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  <c r="AG1449" s="51"/>
      <c r="AH1449" s="51"/>
      <c r="AI1449" s="51"/>
      <c r="AJ1449" s="51"/>
      <c r="AK1449" s="51"/>
      <c r="AL1449" s="51"/>
      <c r="AM1449" s="51"/>
      <c r="AN1449" s="51"/>
      <c r="AO1449" s="51"/>
      <c r="AP1449" s="51"/>
      <c r="AQ1449" s="51"/>
      <c r="AR1449" s="51"/>
      <c r="AS1449" s="51"/>
      <c r="AT1449" s="51"/>
      <c r="AU1449" s="51"/>
      <c r="AV1449" s="51"/>
      <c r="AW1449" s="51"/>
      <c r="AX1449" s="51"/>
      <c r="AY1449" s="51"/>
      <c r="AZ1449" s="51"/>
      <c r="BA1449" s="51"/>
      <c r="BB1449" s="51"/>
      <c r="BC1449" s="51"/>
      <c r="BD1449" s="51"/>
      <c r="BE1449" s="51"/>
      <c r="BF1449" s="51"/>
      <c r="BG1449" s="51"/>
      <c r="BH1449" s="51"/>
      <c r="BI1449" s="51"/>
      <c r="BJ1449" s="51"/>
      <c r="BK1449" s="51"/>
      <c r="BL1449" s="51"/>
      <c r="BM1449" s="51"/>
      <c r="BN1449" s="51"/>
      <c r="BO1449" s="51"/>
      <c r="BP1449" s="51"/>
      <c r="BQ1449" s="51"/>
      <c r="BR1449" s="51"/>
      <c r="BS1449" s="51"/>
      <c r="BT1449" s="51"/>
      <c r="BU1449" s="51"/>
      <c r="BV1449" s="51"/>
      <c r="BW1449" s="51"/>
      <c r="BX1449" s="51"/>
      <c r="BY1449" s="51"/>
      <c r="BZ1449" s="51"/>
      <c r="CA1449" s="51"/>
      <c r="CB1449" s="51"/>
      <c r="CC1449" s="51"/>
      <c r="CD1449" s="51"/>
    </row>
    <row r="1450" spans="1:82" s="50" customFormat="1">
      <c r="A1450" s="45"/>
      <c r="B1450" s="49"/>
      <c r="C1450" s="84"/>
      <c r="D1450" s="76"/>
      <c r="F1450" s="48"/>
      <c r="G1450" s="47"/>
      <c r="H1450" s="55"/>
      <c r="I1450" s="55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  <c r="AH1450" s="51"/>
      <c r="AI1450" s="51"/>
      <c r="AJ1450" s="51"/>
      <c r="AK1450" s="51"/>
      <c r="AL1450" s="51"/>
      <c r="AM1450" s="51"/>
      <c r="AN1450" s="51"/>
      <c r="AO1450" s="51"/>
      <c r="AP1450" s="51"/>
      <c r="AQ1450" s="51"/>
      <c r="AR1450" s="51"/>
      <c r="AS1450" s="51"/>
      <c r="AT1450" s="51"/>
      <c r="AU1450" s="51"/>
      <c r="AV1450" s="51"/>
      <c r="AW1450" s="51"/>
      <c r="AX1450" s="51"/>
      <c r="AY1450" s="51"/>
      <c r="AZ1450" s="51"/>
      <c r="BA1450" s="51"/>
      <c r="BB1450" s="51"/>
      <c r="BC1450" s="51"/>
      <c r="BD1450" s="51"/>
      <c r="BE1450" s="51"/>
      <c r="BF1450" s="51"/>
      <c r="BG1450" s="51"/>
      <c r="BH1450" s="51"/>
      <c r="BI1450" s="51"/>
      <c r="BJ1450" s="51"/>
      <c r="BK1450" s="51"/>
      <c r="BL1450" s="51"/>
      <c r="BM1450" s="51"/>
      <c r="BN1450" s="51"/>
      <c r="BO1450" s="51"/>
      <c r="BP1450" s="51"/>
      <c r="BQ1450" s="51"/>
      <c r="BR1450" s="51"/>
      <c r="BS1450" s="51"/>
      <c r="BT1450" s="51"/>
      <c r="BU1450" s="51"/>
      <c r="BV1450" s="51"/>
      <c r="BW1450" s="51"/>
      <c r="BX1450" s="51"/>
      <c r="BY1450" s="51"/>
      <c r="BZ1450" s="51"/>
      <c r="CA1450" s="51"/>
      <c r="CB1450" s="51"/>
      <c r="CC1450" s="51"/>
      <c r="CD1450" s="51"/>
    </row>
    <row r="1451" spans="1:82" s="50" customFormat="1">
      <c r="A1451" s="45"/>
      <c r="B1451" s="49"/>
      <c r="C1451" s="84"/>
      <c r="D1451" s="76"/>
      <c r="F1451" s="48"/>
      <c r="G1451" s="47"/>
      <c r="H1451" s="55"/>
      <c r="I1451" s="55"/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  <c r="AG1451" s="51"/>
      <c r="AH1451" s="51"/>
      <c r="AI1451" s="51"/>
      <c r="AJ1451" s="51"/>
      <c r="AK1451" s="51"/>
      <c r="AL1451" s="51"/>
      <c r="AM1451" s="51"/>
      <c r="AN1451" s="51"/>
      <c r="AO1451" s="51"/>
      <c r="AP1451" s="51"/>
      <c r="AQ1451" s="51"/>
      <c r="AR1451" s="51"/>
      <c r="AS1451" s="51"/>
      <c r="AT1451" s="51"/>
      <c r="AU1451" s="51"/>
      <c r="AV1451" s="51"/>
      <c r="AW1451" s="51"/>
      <c r="AX1451" s="51"/>
      <c r="AY1451" s="51"/>
      <c r="AZ1451" s="51"/>
      <c r="BA1451" s="51"/>
      <c r="BB1451" s="51"/>
      <c r="BC1451" s="51"/>
      <c r="BD1451" s="51"/>
      <c r="BE1451" s="51"/>
      <c r="BF1451" s="51"/>
      <c r="BG1451" s="51"/>
      <c r="BH1451" s="51"/>
      <c r="BI1451" s="51"/>
      <c r="BJ1451" s="51"/>
      <c r="BK1451" s="51"/>
      <c r="BL1451" s="51"/>
      <c r="BM1451" s="51"/>
      <c r="BN1451" s="51"/>
      <c r="BO1451" s="51"/>
      <c r="BP1451" s="51"/>
      <c r="BQ1451" s="51"/>
      <c r="BR1451" s="51"/>
      <c r="BS1451" s="51"/>
      <c r="BT1451" s="51"/>
      <c r="BU1451" s="51"/>
      <c r="BV1451" s="51"/>
      <c r="BW1451" s="51"/>
      <c r="BX1451" s="51"/>
      <c r="BY1451" s="51"/>
      <c r="BZ1451" s="51"/>
      <c r="CA1451" s="51"/>
      <c r="CB1451" s="51"/>
      <c r="CC1451" s="51"/>
      <c r="CD1451" s="51"/>
    </row>
    <row r="1452" spans="1:82" s="50" customFormat="1">
      <c r="A1452" s="45"/>
      <c r="B1452" s="49"/>
      <c r="C1452" s="84"/>
      <c r="D1452" s="76"/>
      <c r="F1452" s="48"/>
      <c r="G1452" s="47"/>
      <c r="H1452" s="55"/>
      <c r="I1452" s="55"/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  <c r="AG1452" s="51"/>
      <c r="AH1452" s="51"/>
      <c r="AI1452" s="51"/>
      <c r="AJ1452" s="51"/>
      <c r="AK1452" s="51"/>
      <c r="AL1452" s="51"/>
      <c r="AM1452" s="51"/>
      <c r="AN1452" s="51"/>
      <c r="AO1452" s="51"/>
      <c r="AP1452" s="51"/>
      <c r="AQ1452" s="51"/>
      <c r="AR1452" s="51"/>
      <c r="AS1452" s="51"/>
      <c r="AT1452" s="51"/>
      <c r="AU1452" s="51"/>
      <c r="AV1452" s="51"/>
      <c r="AW1452" s="51"/>
      <c r="AX1452" s="51"/>
      <c r="AY1452" s="51"/>
      <c r="AZ1452" s="51"/>
      <c r="BA1452" s="51"/>
      <c r="BB1452" s="51"/>
      <c r="BC1452" s="51"/>
      <c r="BD1452" s="51"/>
      <c r="BE1452" s="51"/>
      <c r="BF1452" s="51"/>
      <c r="BG1452" s="51"/>
      <c r="BH1452" s="51"/>
      <c r="BI1452" s="51"/>
      <c r="BJ1452" s="51"/>
      <c r="BK1452" s="51"/>
      <c r="BL1452" s="51"/>
      <c r="BM1452" s="51"/>
      <c r="BN1452" s="51"/>
      <c r="BO1452" s="51"/>
      <c r="BP1452" s="51"/>
      <c r="BQ1452" s="51"/>
      <c r="BR1452" s="51"/>
      <c r="BS1452" s="51"/>
      <c r="BT1452" s="51"/>
      <c r="BU1452" s="51"/>
      <c r="BV1452" s="51"/>
      <c r="BW1452" s="51"/>
      <c r="BX1452" s="51"/>
      <c r="BY1452" s="51"/>
      <c r="BZ1452" s="51"/>
      <c r="CA1452" s="51"/>
      <c r="CB1452" s="51"/>
      <c r="CC1452" s="51"/>
      <c r="CD1452" s="51"/>
    </row>
    <row r="1453" spans="1:82" s="50" customFormat="1">
      <c r="A1453" s="45"/>
      <c r="B1453" s="49"/>
      <c r="C1453" s="84"/>
      <c r="D1453" s="76"/>
      <c r="F1453" s="48"/>
      <c r="G1453" s="47"/>
      <c r="H1453" s="55"/>
      <c r="I1453" s="55"/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  <c r="AG1453" s="51"/>
      <c r="AH1453" s="51"/>
      <c r="AI1453" s="51"/>
      <c r="AJ1453" s="51"/>
      <c r="AK1453" s="51"/>
      <c r="AL1453" s="51"/>
      <c r="AM1453" s="51"/>
      <c r="AN1453" s="51"/>
      <c r="AO1453" s="51"/>
      <c r="AP1453" s="51"/>
      <c r="AQ1453" s="51"/>
      <c r="AR1453" s="51"/>
      <c r="AS1453" s="51"/>
      <c r="AT1453" s="51"/>
      <c r="AU1453" s="51"/>
      <c r="AV1453" s="51"/>
      <c r="AW1453" s="51"/>
      <c r="AX1453" s="51"/>
      <c r="AY1453" s="51"/>
      <c r="AZ1453" s="51"/>
      <c r="BA1453" s="51"/>
      <c r="BB1453" s="51"/>
      <c r="BC1453" s="51"/>
      <c r="BD1453" s="51"/>
      <c r="BE1453" s="51"/>
      <c r="BF1453" s="51"/>
      <c r="BG1453" s="51"/>
      <c r="BH1453" s="51"/>
      <c r="BI1453" s="51"/>
      <c r="BJ1453" s="51"/>
      <c r="BK1453" s="51"/>
      <c r="BL1453" s="51"/>
      <c r="BM1453" s="51"/>
      <c r="BN1453" s="51"/>
      <c r="BO1453" s="51"/>
      <c r="BP1453" s="51"/>
      <c r="BQ1453" s="51"/>
      <c r="BR1453" s="51"/>
      <c r="BS1453" s="51"/>
      <c r="BT1453" s="51"/>
      <c r="BU1453" s="51"/>
      <c r="BV1453" s="51"/>
      <c r="BW1453" s="51"/>
      <c r="BX1453" s="51"/>
      <c r="BY1453" s="51"/>
      <c r="BZ1453" s="51"/>
      <c r="CA1453" s="51"/>
      <c r="CB1453" s="51"/>
      <c r="CC1453" s="51"/>
      <c r="CD1453" s="51"/>
    </row>
    <row r="1454" spans="1:82" s="50" customFormat="1">
      <c r="A1454" s="45"/>
      <c r="B1454" s="49"/>
      <c r="C1454" s="84"/>
      <c r="D1454" s="76"/>
      <c r="F1454" s="48"/>
      <c r="G1454" s="47"/>
      <c r="H1454" s="55"/>
      <c r="I1454" s="55"/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  <c r="AG1454" s="51"/>
      <c r="AH1454" s="51"/>
      <c r="AI1454" s="51"/>
      <c r="AJ1454" s="51"/>
      <c r="AK1454" s="51"/>
      <c r="AL1454" s="51"/>
      <c r="AM1454" s="51"/>
      <c r="AN1454" s="51"/>
      <c r="AO1454" s="51"/>
      <c r="AP1454" s="51"/>
      <c r="AQ1454" s="51"/>
      <c r="AR1454" s="51"/>
      <c r="AS1454" s="51"/>
      <c r="AT1454" s="51"/>
      <c r="AU1454" s="51"/>
      <c r="AV1454" s="51"/>
      <c r="AW1454" s="51"/>
      <c r="AX1454" s="51"/>
      <c r="AY1454" s="51"/>
      <c r="AZ1454" s="51"/>
      <c r="BA1454" s="51"/>
      <c r="BB1454" s="51"/>
      <c r="BC1454" s="51"/>
      <c r="BD1454" s="51"/>
      <c r="BE1454" s="51"/>
      <c r="BF1454" s="51"/>
      <c r="BG1454" s="51"/>
      <c r="BH1454" s="51"/>
      <c r="BI1454" s="51"/>
      <c r="BJ1454" s="51"/>
      <c r="BK1454" s="51"/>
      <c r="BL1454" s="51"/>
      <c r="BM1454" s="51"/>
      <c r="BN1454" s="51"/>
      <c r="BO1454" s="51"/>
      <c r="BP1454" s="51"/>
      <c r="BQ1454" s="51"/>
      <c r="BR1454" s="51"/>
      <c r="BS1454" s="51"/>
      <c r="BT1454" s="51"/>
      <c r="BU1454" s="51"/>
      <c r="BV1454" s="51"/>
      <c r="BW1454" s="51"/>
      <c r="BX1454" s="51"/>
      <c r="BY1454" s="51"/>
      <c r="BZ1454" s="51"/>
      <c r="CA1454" s="51"/>
      <c r="CB1454" s="51"/>
      <c r="CC1454" s="51"/>
      <c r="CD1454" s="51"/>
    </row>
    <row r="1455" spans="1:82" s="50" customFormat="1">
      <c r="A1455" s="45"/>
      <c r="B1455" s="49"/>
      <c r="C1455" s="84"/>
      <c r="D1455" s="76"/>
      <c r="F1455" s="48"/>
      <c r="G1455" s="47"/>
      <c r="H1455" s="55"/>
      <c r="I1455" s="55"/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  <c r="AG1455" s="51"/>
      <c r="AH1455" s="51"/>
      <c r="AI1455" s="51"/>
      <c r="AJ1455" s="51"/>
      <c r="AK1455" s="51"/>
      <c r="AL1455" s="51"/>
      <c r="AM1455" s="51"/>
      <c r="AN1455" s="51"/>
      <c r="AO1455" s="51"/>
      <c r="AP1455" s="51"/>
      <c r="AQ1455" s="51"/>
      <c r="AR1455" s="51"/>
      <c r="AS1455" s="51"/>
      <c r="AT1455" s="51"/>
      <c r="AU1455" s="51"/>
      <c r="AV1455" s="51"/>
      <c r="AW1455" s="51"/>
      <c r="AX1455" s="51"/>
      <c r="AY1455" s="51"/>
      <c r="AZ1455" s="51"/>
      <c r="BA1455" s="51"/>
      <c r="BB1455" s="51"/>
      <c r="BC1455" s="51"/>
      <c r="BD1455" s="51"/>
      <c r="BE1455" s="51"/>
      <c r="BF1455" s="51"/>
      <c r="BG1455" s="51"/>
      <c r="BH1455" s="51"/>
      <c r="BI1455" s="51"/>
      <c r="BJ1455" s="51"/>
      <c r="BK1455" s="51"/>
      <c r="BL1455" s="51"/>
      <c r="BM1455" s="51"/>
      <c r="BN1455" s="51"/>
      <c r="BO1455" s="51"/>
      <c r="BP1455" s="51"/>
      <c r="BQ1455" s="51"/>
      <c r="BR1455" s="51"/>
      <c r="BS1455" s="51"/>
      <c r="BT1455" s="51"/>
      <c r="BU1455" s="51"/>
      <c r="BV1455" s="51"/>
      <c r="BW1455" s="51"/>
      <c r="BX1455" s="51"/>
      <c r="BY1455" s="51"/>
      <c r="BZ1455" s="51"/>
      <c r="CA1455" s="51"/>
      <c r="CB1455" s="51"/>
      <c r="CC1455" s="51"/>
      <c r="CD1455" s="51"/>
    </row>
    <row r="1456" spans="1:82" s="50" customFormat="1">
      <c r="A1456" s="45"/>
      <c r="B1456" s="49"/>
      <c r="C1456" s="84"/>
      <c r="D1456" s="76"/>
      <c r="F1456" s="48"/>
      <c r="G1456" s="47"/>
      <c r="H1456" s="55"/>
      <c r="I1456" s="55"/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  <c r="AG1456" s="51"/>
      <c r="AH1456" s="51"/>
      <c r="AI1456" s="51"/>
      <c r="AJ1456" s="51"/>
      <c r="AK1456" s="51"/>
      <c r="AL1456" s="51"/>
      <c r="AM1456" s="51"/>
      <c r="AN1456" s="51"/>
      <c r="AO1456" s="51"/>
      <c r="AP1456" s="51"/>
      <c r="AQ1456" s="51"/>
      <c r="AR1456" s="51"/>
      <c r="AS1456" s="51"/>
      <c r="AT1456" s="51"/>
      <c r="AU1456" s="51"/>
      <c r="AV1456" s="51"/>
      <c r="AW1456" s="51"/>
      <c r="AX1456" s="51"/>
      <c r="AY1456" s="51"/>
      <c r="AZ1456" s="51"/>
      <c r="BA1456" s="51"/>
      <c r="BB1456" s="51"/>
      <c r="BC1456" s="51"/>
      <c r="BD1456" s="51"/>
      <c r="BE1456" s="51"/>
      <c r="BF1456" s="51"/>
      <c r="BG1456" s="51"/>
      <c r="BH1456" s="51"/>
      <c r="BI1456" s="51"/>
      <c r="BJ1456" s="51"/>
      <c r="BK1456" s="51"/>
      <c r="BL1456" s="51"/>
      <c r="BM1456" s="51"/>
      <c r="BN1456" s="51"/>
      <c r="BO1456" s="51"/>
      <c r="BP1456" s="51"/>
      <c r="BQ1456" s="51"/>
      <c r="BR1456" s="51"/>
      <c r="BS1456" s="51"/>
      <c r="BT1456" s="51"/>
      <c r="BU1456" s="51"/>
      <c r="BV1456" s="51"/>
      <c r="BW1456" s="51"/>
      <c r="BX1456" s="51"/>
      <c r="BY1456" s="51"/>
      <c r="BZ1456" s="51"/>
      <c r="CA1456" s="51"/>
      <c r="CB1456" s="51"/>
      <c r="CC1456" s="51"/>
      <c r="CD1456" s="51"/>
    </row>
    <row r="1457" spans="1:82" s="50" customFormat="1">
      <c r="A1457" s="45"/>
      <c r="B1457" s="49"/>
      <c r="C1457" s="84"/>
      <c r="D1457" s="76"/>
      <c r="F1457" s="48"/>
      <c r="G1457" s="47"/>
      <c r="H1457" s="55"/>
      <c r="I1457" s="55"/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  <c r="AG1457" s="51"/>
      <c r="AH1457" s="51"/>
      <c r="AI1457" s="51"/>
      <c r="AJ1457" s="51"/>
      <c r="AK1457" s="51"/>
      <c r="AL1457" s="51"/>
      <c r="AM1457" s="51"/>
      <c r="AN1457" s="51"/>
      <c r="AO1457" s="51"/>
      <c r="AP1457" s="51"/>
      <c r="AQ1457" s="51"/>
      <c r="AR1457" s="51"/>
      <c r="AS1457" s="51"/>
      <c r="AT1457" s="51"/>
      <c r="AU1457" s="51"/>
      <c r="AV1457" s="51"/>
      <c r="AW1457" s="51"/>
      <c r="AX1457" s="51"/>
      <c r="AY1457" s="51"/>
      <c r="AZ1457" s="51"/>
      <c r="BA1457" s="51"/>
      <c r="BB1457" s="51"/>
      <c r="BC1457" s="51"/>
      <c r="BD1457" s="51"/>
      <c r="BE1457" s="51"/>
      <c r="BF1457" s="51"/>
      <c r="BG1457" s="51"/>
      <c r="BH1457" s="51"/>
      <c r="BI1457" s="51"/>
      <c r="BJ1457" s="51"/>
      <c r="BK1457" s="51"/>
      <c r="BL1457" s="51"/>
      <c r="BM1457" s="51"/>
      <c r="BN1457" s="51"/>
      <c r="BO1457" s="51"/>
      <c r="BP1457" s="51"/>
      <c r="BQ1457" s="51"/>
      <c r="BR1457" s="51"/>
      <c r="BS1457" s="51"/>
      <c r="BT1457" s="51"/>
      <c r="BU1457" s="51"/>
      <c r="BV1457" s="51"/>
      <c r="BW1457" s="51"/>
      <c r="BX1457" s="51"/>
      <c r="BY1457" s="51"/>
      <c r="BZ1457" s="51"/>
      <c r="CA1457" s="51"/>
      <c r="CB1457" s="51"/>
      <c r="CC1457" s="51"/>
      <c r="CD1457" s="51"/>
    </row>
    <row r="1458" spans="1:82" s="50" customFormat="1">
      <c r="A1458" s="45"/>
      <c r="B1458" s="49"/>
      <c r="C1458" s="84"/>
      <c r="D1458" s="76"/>
      <c r="F1458" s="48"/>
      <c r="G1458" s="47"/>
      <c r="H1458" s="55"/>
      <c r="I1458" s="55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  <c r="AG1458" s="51"/>
      <c r="AH1458" s="51"/>
      <c r="AI1458" s="51"/>
      <c r="AJ1458" s="51"/>
      <c r="AK1458" s="51"/>
      <c r="AL1458" s="51"/>
      <c r="AM1458" s="51"/>
      <c r="AN1458" s="51"/>
      <c r="AO1458" s="51"/>
      <c r="AP1458" s="51"/>
      <c r="AQ1458" s="51"/>
      <c r="AR1458" s="51"/>
      <c r="AS1458" s="51"/>
      <c r="AT1458" s="51"/>
      <c r="AU1458" s="51"/>
      <c r="AV1458" s="51"/>
      <c r="AW1458" s="51"/>
      <c r="AX1458" s="51"/>
      <c r="AY1458" s="51"/>
      <c r="AZ1458" s="51"/>
      <c r="BA1458" s="51"/>
      <c r="BB1458" s="51"/>
      <c r="BC1458" s="51"/>
      <c r="BD1458" s="51"/>
      <c r="BE1458" s="51"/>
      <c r="BF1458" s="51"/>
      <c r="BG1458" s="51"/>
      <c r="BH1458" s="51"/>
      <c r="BI1458" s="51"/>
      <c r="BJ1458" s="51"/>
      <c r="BK1458" s="51"/>
      <c r="BL1458" s="51"/>
      <c r="BM1458" s="51"/>
      <c r="BN1458" s="51"/>
      <c r="BO1458" s="51"/>
      <c r="BP1458" s="51"/>
      <c r="BQ1458" s="51"/>
      <c r="BR1458" s="51"/>
      <c r="BS1458" s="51"/>
      <c r="BT1458" s="51"/>
      <c r="BU1458" s="51"/>
      <c r="BV1458" s="51"/>
      <c r="BW1458" s="51"/>
      <c r="BX1458" s="51"/>
      <c r="BY1458" s="51"/>
      <c r="BZ1458" s="51"/>
      <c r="CA1458" s="51"/>
      <c r="CB1458" s="51"/>
      <c r="CC1458" s="51"/>
      <c r="CD1458" s="51"/>
    </row>
    <row r="1459" spans="1:82" s="50" customFormat="1">
      <c r="A1459" s="45"/>
      <c r="B1459" s="49"/>
      <c r="C1459" s="84"/>
      <c r="D1459" s="76"/>
      <c r="F1459" s="48"/>
      <c r="G1459" s="47"/>
      <c r="H1459" s="55"/>
      <c r="I1459" s="55"/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  <c r="AG1459" s="51"/>
      <c r="AH1459" s="51"/>
      <c r="AI1459" s="51"/>
      <c r="AJ1459" s="51"/>
      <c r="AK1459" s="51"/>
      <c r="AL1459" s="51"/>
      <c r="AM1459" s="51"/>
      <c r="AN1459" s="51"/>
      <c r="AO1459" s="51"/>
      <c r="AP1459" s="51"/>
      <c r="AQ1459" s="51"/>
      <c r="AR1459" s="51"/>
      <c r="AS1459" s="51"/>
      <c r="AT1459" s="51"/>
      <c r="AU1459" s="51"/>
      <c r="AV1459" s="51"/>
      <c r="AW1459" s="51"/>
      <c r="AX1459" s="51"/>
      <c r="AY1459" s="51"/>
      <c r="AZ1459" s="51"/>
      <c r="BA1459" s="51"/>
      <c r="BB1459" s="51"/>
      <c r="BC1459" s="51"/>
      <c r="BD1459" s="51"/>
      <c r="BE1459" s="51"/>
      <c r="BF1459" s="51"/>
      <c r="BG1459" s="51"/>
      <c r="BH1459" s="51"/>
      <c r="BI1459" s="51"/>
      <c r="BJ1459" s="51"/>
      <c r="BK1459" s="51"/>
      <c r="BL1459" s="51"/>
      <c r="BM1459" s="51"/>
      <c r="BN1459" s="51"/>
      <c r="BO1459" s="51"/>
      <c r="BP1459" s="51"/>
      <c r="BQ1459" s="51"/>
      <c r="BR1459" s="51"/>
      <c r="BS1459" s="51"/>
      <c r="BT1459" s="51"/>
      <c r="BU1459" s="51"/>
      <c r="BV1459" s="51"/>
      <c r="BW1459" s="51"/>
      <c r="BX1459" s="51"/>
      <c r="BY1459" s="51"/>
      <c r="BZ1459" s="51"/>
      <c r="CA1459" s="51"/>
      <c r="CB1459" s="51"/>
      <c r="CC1459" s="51"/>
      <c r="CD1459" s="51"/>
    </row>
    <row r="1460" spans="1:82" s="50" customFormat="1">
      <c r="A1460" s="45"/>
      <c r="B1460" s="49"/>
      <c r="C1460" s="84"/>
      <c r="D1460" s="76"/>
      <c r="F1460" s="48"/>
      <c r="G1460" s="47"/>
      <c r="H1460" s="55"/>
      <c r="I1460" s="55"/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  <c r="AG1460" s="51"/>
      <c r="AH1460" s="51"/>
      <c r="AI1460" s="51"/>
      <c r="AJ1460" s="51"/>
      <c r="AK1460" s="51"/>
      <c r="AL1460" s="51"/>
      <c r="AM1460" s="51"/>
      <c r="AN1460" s="51"/>
      <c r="AO1460" s="51"/>
      <c r="AP1460" s="51"/>
      <c r="AQ1460" s="51"/>
      <c r="AR1460" s="51"/>
      <c r="AS1460" s="51"/>
      <c r="AT1460" s="51"/>
      <c r="AU1460" s="51"/>
      <c r="AV1460" s="51"/>
      <c r="AW1460" s="51"/>
      <c r="AX1460" s="51"/>
      <c r="AY1460" s="51"/>
      <c r="AZ1460" s="51"/>
      <c r="BA1460" s="51"/>
      <c r="BB1460" s="51"/>
      <c r="BC1460" s="51"/>
      <c r="BD1460" s="51"/>
      <c r="BE1460" s="51"/>
      <c r="BF1460" s="51"/>
      <c r="BG1460" s="51"/>
      <c r="BH1460" s="51"/>
      <c r="BI1460" s="51"/>
      <c r="BJ1460" s="51"/>
      <c r="BK1460" s="51"/>
      <c r="BL1460" s="51"/>
      <c r="BM1460" s="51"/>
      <c r="BN1460" s="51"/>
      <c r="BO1460" s="51"/>
      <c r="BP1460" s="51"/>
      <c r="BQ1460" s="51"/>
      <c r="BR1460" s="51"/>
      <c r="BS1460" s="51"/>
      <c r="BT1460" s="51"/>
      <c r="BU1460" s="51"/>
      <c r="BV1460" s="51"/>
      <c r="BW1460" s="51"/>
      <c r="BX1460" s="51"/>
      <c r="BY1460" s="51"/>
      <c r="BZ1460" s="51"/>
      <c r="CA1460" s="51"/>
      <c r="CB1460" s="51"/>
      <c r="CC1460" s="51"/>
      <c r="CD1460" s="51"/>
    </row>
    <row r="1461" spans="1:82" s="50" customFormat="1">
      <c r="A1461" s="45"/>
      <c r="B1461" s="49"/>
      <c r="C1461" s="84"/>
      <c r="D1461" s="76"/>
      <c r="F1461" s="48"/>
      <c r="G1461" s="47"/>
      <c r="H1461" s="55"/>
      <c r="I1461" s="55"/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  <c r="AG1461" s="51"/>
      <c r="AH1461" s="51"/>
      <c r="AI1461" s="51"/>
      <c r="AJ1461" s="51"/>
      <c r="AK1461" s="51"/>
      <c r="AL1461" s="51"/>
      <c r="AM1461" s="51"/>
      <c r="AN1461" s="51"/>
      <c r="AO1461" s="51"/>
      <c r="AP1461" s="51"/>
      <c r="AQ1461" s="51"/>
      <c r="AR1461" s="51"/>
      <c r="AS1461" s="51"/>
      <c r="AT1461" s="51"/>
      <c r="AU1461" s="51"/>
      <c r="AV1461" s="51"/>
      <c r="AW1461" s="51"/>
      <c r="AX1461" s="51"/>
      <c r="AY1461" s="51"/>
      <c r="AZ1461" s="51"/>
      <c r="BA1461" s="51"/>
      <c r="BB1461" s="51"/>
      <c r="BC1461" s="51"/>
      <c r="BD1461" s="51"/>
      <c r="BE1461" s="51"/>
      <c r="BF1461" s="51"/>
      <c r="BG1461" s="51"/>
      <c r="BH1461" s="51"/>
      <c r="BI1461" s="51"/>
      <c r="BJ1461" s="51"/>
      <c r="BK1461" s="51"/>
      <c r="BL1461" s="51"/>
      <c r="BM1461" s="51"/>
      <c r="BN1461" s="51"/>
      <c r="BO1461" s="51"/>
      <c r="BP1461" s="51"/>
      <c r="BQ1461" s="51"/>
      <c r="BR1461" s="51"/>
      <c r="BS1461" s="51"/>
      <c r="BT1461" s="51"/>
      <c r="BU1461" s="51"/>
      <c r="BV1461" s="51"/>
      <c r="BW1461" s="51"/>
      <c r="BX1461" s="51"/>
      <c r="BY1461" s="51"/>
      <c r="BZ1461" s="51"/>
      <c r="CA1461" s="51"/>
      <c r="CB1461" s="51"/>
      <c r="CC1461" s="51"/>
      <c r="CD1461" s="51"/>
    </row>
    <row r="1462" spans="1:82" s="50" customFormat="1">
      <c r="A1462" s="45"/>
      <c r="B1462" s="49"/>
      <c r="C1462" s="84"/>
      <c r="D1462" s="76"/>
      <c r="F1462" s="48"/>
      <c r="G1462" s="47"/>
      <c r="H1462" s="55"/>
      <c r="I1462" s="55"/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  <c r="AG1462" s="51"/>
      <c r="AH1462" s="51"/>
      <c r="AI1462" s="51"/>
      <c r="AJ1462" s="51"/>
      <c r="AK1462" s="51"/>
      <c r="AL1462" s="51"/>
      <c r="AM1462" s="51"/>
      <c r="AN1462" s="51"/>
      <c r="AO1462" s="51"/>
      <c r="AP1462" s="51"/>
      <c r="AQ1462" s="51"/>
      <c r="AR1462" s="51"/>
      <c r="AS1462" s="51"/>
      <c r="AT1462" s="51"/>
      <c r="AU1462" s="51"/>
      <c r="AV1462" s="51"/>
      <c r="AW1462" s="51"/>
      <c r="AX1462" s="51"/>
      <c r="AY1462" s="51"/>
      <c r="AZ1462" s="51"/>
      <c r="BA1462" s="51"/>
      <c r="BB1462" s="51"/>
      <c r="BC1462" s="51"/>
      <c r="BD1462" s="51"/>
      <c r="BE1462" s="51"/>
      <c r="BF1462" s="51"/>
      <c r="BG1462" s="51"/>
      <c r="BH1462" s="51"/>
      <c r="BI1462" s="51"/>
      <c r="BJ1462" s="51"/>
      <c r="BK1462" s="51"/>
      <c r="BL1462" s="51"/>
      <c r="BM1462" s="51"/>
      <c r="BN1462" s="51"/>
      <c r="BO1462" s="51"/>
      <c r="BP1462" s="51"/>
      <c r="BQ1462" s="51"/>
      <c r="BR1462" s="51"/>
      <c r="BS1462" s="51"/>
      <c r="BT1462" s="51"/>
      <c r="BU1462" s="51"/>
      <c r="BV1462" s="51"/>
      <c r="BW1462" s="51"/>
      <c r="BX1462" s="51"/>
      <c r="BY1462" s="51"/>
      <c r="BZ1462" s="51"/>
      <c r="CA1462" s="51"/>
      <c r="CB1462" s="51"/>
      <c r="CC1462" s="51"/>
      <c r="CD1462" s="51"/>
    </row>
    <row r="1463" spans="1:82" s="50" customFormat="1">
      <c r="A1463" s="45"/>
      <c r="B1463" s="49"/>
      <c r="C1463" s="84"/>
      <c r="D1463" s="76"/>
      <c r="F1463" s="48"/>
      <c r="G1463" s="47"/>
      <c r="H1463" s="55"/>
      <c r="I1463" s="55"/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  <c r="AG1463" s="51"/>
      <c r="AH1463" s="51"/>
      <c r="AI1463" s="51"/>
      <c r="AJ1463" s="51"/>
      <c r="AK1463" s="51"/>
      <c r="AL1463" s="51"/>
      <c r="AM1463" s="51"/>
      <c r="AN1463" s="51"/>
      <c r="AO1463" s="51"/>
      <c r="AP1463" s="51"/>
      <c r="AQ1463" s="51"/>
      <c r="AR1463" s="51"/>
      <c r="AS1463" s="51"/>
      <c r="AT1463" s="51"/>
      <c r="AU1463" s="51"/>
      <c r="AV1463" s="51"/>
      <c r="AW1463" s="51"/>
      <c r="AX1463" s="51"/>
      <c r="AY1463" s="51"/>
      <c r="AZ1463" s="51"/>
      <c r="BA1463" s="51"/>
      <c r="BB1463" s="51"/>
      <c r="BC1463" s="51"/>
      <c r="BD1463" s="51"/>
      <c r="BE1463" s="51"/>
      <c r="BF1463" s="51"/>
      <c r="BG1463" s="51"/>
      <c r="BH1463" s="51"/>
      <c r="BI1463" s="51"/>
      <c r="BJ1463" s="51"/>
      <c r="BK1463" s="51"/>
      <c r="BL1463" s="51"/>
      <c r="BM1463" s="51"/>
      <c r="BN1463" s="51"/>
      <c r="BO1463" s="51"/>
      <c r="BP1463" s="51"/>
      <c r="BQ1463" s="51"/>
      <c r="BR1463" s="51"/>
      <c r="BS1463" s="51"/>
      <c r="BT1463" s="51"/>
      <c r="BU1463" s="51"/>
      <c r="BV1463" s="51"/>
      <c r="BW1463" s="51"/>
      <c r="BX1463" s="51"/>
      <c r="BY1463" s="51"/>
      <c r="BZ1463" s="51"/>
      <c r="CA1463" s="51"/>
      <c r="CB1463" s="51"/>
      <c r="CC1463" s="51"/>
      <c r="CD1463" s="51"/>
    </row>
    <row r="1464" spans="1:82" s="50" customFormat="1">
      <c r="A1464" s="45"/>
      <c r="B1464" s="49"/>
      <c r="C1464" s="84"/>
      <c r="D1464" s="76"/>
      <c r="F1464" s="48"/>
      <c r="G1464" s="47"/>
      <c r="H1464" s="55"/>
      <c r="I1464" s="55"/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  <c r="AG1464" s="51"/>
      <c r="AH1464" s="51"/>
      <c r="AI1464" s="51"/>
      <c r="AJ1464" s="51"/>
      <c r="AK1464" s="51"/>
      <c r="AL1464" s="51"/>
      <c r="AM1464" s="51"/>
      <c r="AN1464" s="51"/>
      <c r="AO1464" s="51"/>
      <c r="AP1464" s="51"/>
      <c r="AQ1464" s="51"/>
      <c r="AR1464" s="51"/>
      <c r="AS1464" s="51"/>
      <c r="AT1464" s="51"/>
      <c r="AU1464" s="51"/>
      <c r="AV1464" s="51"/>
      <c r="AW1464" s="51"/>
      <c r="AX1464" s="51"/>
      <c r="AY1464" s="51"/>
      <c r="AZ1464" s="51"/>
      <c r="BA1464" s="51"/>
      <c r="BB1464" s="51"/>
      <c r="BC1464" s="51"/>
      <c r="BD1464" s="51"/>
      <c r="BE1464" s="51"/>
      <c r="BF1464" s="51"/>
      <c r="BG1464" s="51"/>
      <c r="BH1464" s="51"/>
      <c r="BI1464" s="51"/>
      <c r="BJ1464" s="51"/>
      <c r="BK1464" s="51"/>
      <c r="BL1464" s="51"/>
      <c r="BM1464" s="51"/>
      <c r="BN1464" s="51"/>
      <c r="BO1464" s="51"/>
      <c r="BP1464" s="51"/>
      <c r="BQ1464" s="51"/>
      <c r="BR1464" s="51"/>
      <c r="BS1464" s="51"/>
      <c r="BT1464" s="51"/>
      <c r="BU1464" s="51"/>
      <c r="BV1464" s="51"/>
      <c r="BW1464" s="51"/>
      <c r="BX1464" s="51"/>
      <c r="BY1464" s="51"/>
      <c r="BZ1464" s="51"/>
      <c r="CA1464" s="51"/>
      <c r="CB1464" s="51"/>
      <c r="CC1464" s="51"/>
      <c r="CD1464" s="51"/>
    </row>
    <row r="1465" spans="1:82" s="50" customFormat="1">
      <c r="A1465" s="45"/>
      <c r="B1465" s="49"/>
      <c r="C1465" s="84"/>
      <c r="D1465" s="76"/>
      <c r="F1465" s="48"/>
      <c r="G1465" s="47"/>
      <c r="H1465" s="55"/>
      <c r="I1465" s="55"/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  <c r="AG1465" s="51"/>
      <c r="AH1465" s="51"/>
      <c r="AI1465" s="51"/>
      <c r="AJ1465" s="51"/>
      <c r="AK1465" s="51"/>
      <c r="AL1465" s="51"/>
      <c r="AM1465" s="51"/>
      <c r="AN1465" s="51"/>
      <c r="AO1465" s="51"/>
      <c r="AP1465" s="51"/>
      <c r="AQ1465" s="51"/>
      <c r="AR1465" s="51"/>
      <c r="AS1465" s="51"/>
      <c r="AT1465" s="51"/>
      <c r="AU1465" s="51"/>
      <c r="AV1465" s="51"/>
      <c r="AW1465" s="51"/>
      <c r="AX1465" s="51"/>
      <c r="AY1465" s="51"/>
      <c r="AZ1465" s="51"/>
      <c r="BA1465" s="51"/>
      <c r="BB1465" s="51"/>
      <c r="BC1465" s="51"/>
      <c r="BD1465" s="51"/>
      <c r="BE1465" s="51"/>
      <c r="BF1465" s="51"/>
      <c r="BG1465" s="51"/>
      <c r="BH1465" s="51"/>
      <c r="BI1465" s="51"/>
      <c r="BJ1465" s="51"/>
      <c r="BK1465" s="51"/>
      <c r="BL1465" s="51"/>
      <c r="BM1465" s="51"/>
      <c r="BN1465" s="51"/>
      <c r="BO1465" s="51"/>
      <c r="BP1465" s="51"/>
      <c r="BQ1465" s="51"/>
      <c r="BR1465" s="51"/>
      <c r="BS1465" s="51"/>
      <c r="BT1465" s="51"/>
      <c r="BU1465" s="51"/>
      <c r="BV1465" s="51"/>
      <c r="BW1465" s="51"/>
      <c r="BX1465" s="51"/>
      <c r="BY1465" s="51"/>
      <c r="BZ1465" s="51"/>
      <c r="CA1465" s="51"/>
      <c r="CB1465" s="51"/>
      <c r="CC1465" s="51"/>
      <c r="CD1465" s="51"/>
    </row>
    <row r="1466" spans="1:82" s="50" customFormat="1">
      <c r="A1466" s="45"/>
      <c r="B1466" s="49"/>
      <c r="C1466" s="84"/>
      <c r="D1466" s="76"/>
      <c r="F1466" s="48"/>
      <c r="G1466" s="47"/>
      <c r="H1466" s="55"/>
      <c r="I1466" s="55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  <c r="AG1466" s="51"/>
      <c r="AH1466" s="51"/>
      <c r="AI1466" s="51"/>
      <c r="AJ1466" s="51"/>
      <c r="AK1466" s="51"/>
      <c r="AL1466" s="51"/>
      <c r="AM1466" s="51"/>
      <c r="AN1466" s="51"/>
      <c r="AO1466" s="51"/>
      <c r="AP1466" s="51"/>
      <c r="AQ1466" s="51"/>
      <c r="AR1466" s="51"/>
      <c r="AS1466" s="51"/>
      <c r="AT1466" s="51"/>
      <c r="AU1466" s="51"/>
      <c r="AV1466" s="51"/>
      <c r="AW1466" s="51"/>
      <c r="AX1466" s="51"/>
      <c r="AY1466" s="51"/>
      <c r="AZ1466" s="51"/>
      <c r="BA1466" s="51"/>
      <c r="BB1466" s="51"/>
      <c r="BC1466" s="51"/>
      <c r="BD1466" s="51"/>
      <c r="BE1466" s="51"/>
      <c r="BF1466" s="51"/>
      <c r="BG1466" s="51"/>
      <c r="BH1466" s="51"/>
      <c r="BI1466" s="51"/>
      <c r="BJ1466" s="51"/>
      <c r="BK1466" s="51"/>
      <c r="BL1466" s="51"/>
      <c r="BM1466" s="51"/>
      <c r="BN1466" s="51"/>
      <c r="BO1466" s="51"/>
      <c r="BP1466" s="51"/>
      <c r="BQ1466" s="51"/>
      <c r="BR1466" s="51"/>
      <c r="BS1466" s="51"/>
      <c r="BT1466" s="51"/>
      <c r="BU1466" s="51"/>
      <c r="BV1466" s="51"/>
      <c r="BW1466" s="51"/>
      <c r="BX1466" s="51"/>
      <c r="BY1466" s="51"/>
      <c r="BZ1466" s="51"/>
      <c r="CA1466" s="51"/>
      <c r="CB1466" s="51"/>
      <c r="CC1466" s="51"/>
      <c r="CD1466" s="51"/>
    </row>
    <row r="1467" spans="1:82" s="50" customFormat="1">
      <c r="A1467" s="45"/>
      <c r="B1467" s="49"/>
      <c r="C1467" s="84"/>
      <c r="D1467" s="76"/>
      <c r="F1467" s="48"/>
      <c r="G1467" s="47"/>
      <c r="H1467" s="55"/>
      <c r="I1467" s="55"/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  <c r="AG1467" s="51"/>
      <c r="AH1467" s="51"/>
      <c r="AI1467" s="51"/>
      <c r="AJ1467" s="51"/>
      <c r="AK1467" s="51"/>
      <c r="AL1467" s="51"/>
      <c r="AM1467" s="51"/>
      <c r="AN1467" s="51"/>
      <c r="AO1467" s="51"/>
      <c r="AP1467" s="51"/>
      <c r="AQ1467" s="51"/>
      <c r="AR1467" s="51"/>
      <c r="AS1467" s="51"/>
      <c r="AT1467" s="51"/>
      <c r="AU1467" s="51"/>
      <c r="AV1467" s="51"/>
      <c r="AW1467" s="51"/>
      <c r="AX1467" s="51"/>
      <c r="AY1467" s="51"/>
      <c r="AZ1467" s="51"/>
      <c r="BA1467" s="51"/>
      <c r="BB1467" s="51"/>
      <c r="BC1467" s="51"/>
      <c r="BD1467" s="51"/>
      <c r="BE1467" s="51"/>
      <c r="BF1467" s="51"/>
      <c r="BG1467" s="51"/>
      <c r="BH1467" s="51"/>
      <c r="BI1467" s="51"/>
      <c r="BJ1467" s="51"/>
      <c r="BK1467" s="51"/>
      <c r="BL1467" s="51"/>
      <c r="BM1467" s="51"/>
      <c r="BN1467" s="51"/>
      <c r="BO1467" s="51"/>
      <c r="BP1467" s="51"/>
      <c r="BQ1467" s="51"/>
      <c r="BR1467" s="51"/>
      <c r="BS1467" s="51"/>
      <c r="BT1467" s="51"/>
      <c r="BU1467" s="51"/>
      <c r="BV1467" s="51"/>
      <c r="BW1467" s="51"/>
      <c r="BX1467" s="51"/>
      <c r="BY1467" s="51"/>
      <c r="BZ1467" s="51"/>
      <c r="CA1467" s="51"/>
      <c r="CB1467" s="51"/>
      <c r="CC1467" s="51"/>
      <c r="CD1467" s="51"/>
    </row>
    <row r="1468" spans="1:82" s="50" customFormat="1">
      <c r="A1468" s="45"/>
      <c r="B1468" s="49"/>
      <c r="C1468" s="84"/>
      <c r="D1468" s="76"/>
      <c r="F1468" s="48"/>
      <c r="G1468" s="47"/>
      <c r="H1468" s="55"/>
      <c r="I1468" s="55"/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  <c r="AG1468" s="51"/>
      <c r="AH1468" s="51"/>
      <c r="AI1468" s="51"/>
      <c r="AJ1468" s="51"/>
      <c r="AK1468" s="51"/>
      <c r="AL1468" s="51"/>
      <c r="AM1468" s="51"/>
      <c r="AN1468" s="51"/>
      <c r="AO1468" s="51"/>
      <c r="AP1468" s="51"/>
      <c r="AQ1468" s="51"/>
      <c r="AR1468" s="51"/>
      <c r="AS1468" s="51"/>
      <c r="AT1468" s="51"/>
      <c r="AU1468" s="51"/>
      <c r="AV1468" s="51"/>
      <c r="AW1468" s="51"/>
      <c r="AX1468" s="51"/>
      <c r="AY1468" s="51"/>
      <c r="AZ1468" s="51"/>
      <c r="BA1468" s="51"/>
      <c r="BB1468" s="51"/>
      <c r="BC1468" s="51"/>
      <c r="BD1468" s="51"/>
      <c r="BE1468" s="51"/>
      <c r="BF1468" s="51"/>
      <c r="BG1468" s="51"/>
      <c r="BH1468" s="51"/>
      <c r="BI1468" s="51"/>
      <c r="BJ1468" s="51"/>
      <c r="BK1468" s="51"/>
      <c r="BL1468" s="51"/>
      <c r="BM1468" s="51"/>
      <c r="BN1468" s="51"/>
      <c r="BO1468" s="51"/>
      <c r="BP1468" s="51"/>
      <c r="BQ1468" s="51"/>
      <c r="BR1468" s="51"/>
      <c r="BS1468" s="51"/>
      <c r="BT1468" s="51"/>
      <c r="BU1468" s="51"/>
      <c r="BV1468" s="51"/>
      <c r="BW1468" s="51"/>
      <c r="BX1468" s="51"/>
      <c r="BY1468" s="51"/>
      <c r="BZ1468" s="51"/>
      <c r="CA1468" s="51"/>
      <c r="CB1468" s="51"/>
      <c r="CC1468" s="51"/>
      <c r="CD1468" s="51"/>
    </row>
    <row r="1469" spans="1:82" s="50" customFormat="1">
      <c r="A1469" s="45"/>
      <c r="B1469" s="49"/>
      <c r="C1469" s="84"/>
      <c r="D1469" s="76"/>
      <c r="F1469" s="48"/>
      <c r="G1469" s="47"/>
      <c r="H1469" s="55"/>
      <c r="I1469" s="55"/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  <c r="AG1469" s="51"/>
      <c r="AH1469" s="51"/>
      <c r="AI1469" s="51"/>
      <c r="AJ1469" s="51"/>
      <c r="AK1469" s="51"/>
      <c r="AL1469" s="51"/>
      <c r="AM1469" s="51"/>
      <c r="AN1469" s="51"/>
      <c r="AO1469" s="51"/>
      <c r="AP1469" s="51"/>
      <c r="AQ1469" s="51"/>
      <c r="AR1469" s="51"/>
      <c r="AS1469" s="51"/>
      <c r="AT1469" s="51"/>
      <c r="AU1469" s="51"/>
      <c r="AV1469" s="51"/>
      <c r="AW1469" s="51"/>
      <c r="AX1469" s="51"/>
      <c r="AY1469" s="51"/>
      <c r="AZ1469" s="51"/>
      <c r="BA1469" s="51"/>
      <c r="BB1469" s="51"/>
      <c r="BC1469" s="51"/>
      <c r="BD1469" s="51"/>
      <c r="BE1469" s="51"/>
      <c r="BF1469" s="51"/>
      <c r="BG1469" s="51"/>
      <c r="BH1469" s="51"/>
      <c r="BI1469" s="51"/>
      <c r="BJ1469" s="51"/>
      <c r="BK1469" s="51"/>
      <c r="BL1469" s="51"/>
      <c r="BM1469" s="51"/>
      <c r="BN1469" s="51"/>
      <c r="BO1469" s="51"/>
      <c r="BP1469" s="51"/>
      <c r="BQ1469" s="51"/>
      <c r="BR1469" s="51"/>
      <c r="BS1469" s="51"/>
      <c r="BT1469" s="51"/>
      <c r="BU1469" s="51"/>
      <c r="BV1469" s="51"/>
      <c r="BW1469" s="51"/>
      <c r="BX1469" s="51"/>
      <c r="BY1469" s="51"/>
      <c r="BZ1469" s="51"/>
      <c r="CA1469" s="51"/>
      <c r="CB1469" s="51"/>
      <c r="CC1469" s="51"/>
      <c r="CD1469" s="51"/>
    </row>
    <row r="1470" spans="1:82" s="50" customFormat="1">
      <c r="A1470" s="45"/>
      <c r="B1470" s="49"/>
      <c r="C1470" s="84"/>
      <c r="D1470" s="76"/>
      <c r="F1470" s="48"/>
      <c r="G1470" s="47"/>
      <c r="H1470" s="55"/>
      <c r="I1470" s="55"/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  <c r="AG1470" s="51"/>
      <c r="AH1470" s="51"/>
      <c r="AI1470" s="51"/>
      <c r="AJ1470" s="51"/>
      <c r="AK1470" s="51"/>
      <c r="AL1470" s="51"/>
      <c r="AM1470" s="51"/>
      <c r="AN1470" s="51"/>
      <c r="AO1470" s="51"/>
      <c r="AP1470" s="51"/>
      <c r="AQ1470" s="51"/>
      <c r="AR1470" s="51"/>
      <c r="AS1470" s="51"/>
      <c r="AT1470" s="51"/>
      <c r="AU1470" s="51"/>
      <c r="AV1470" s="51"/>
      <c r="AW1470" s="51"/>
      <c r="AX1470" s="51"/>
      <c r="AY1470" s="51"/>
      <c r="AZ1470" s="51"/>
      <c r="BA1470" s="51"/>
      <c r="BB1470" s="51"/>
      <c r="BC1470" s="51"/>
      <c r="BD1470" s="51"/>
      <c r="BE1470" s="51"/>
      <c r="BF1470" s="51"/>
      <c r="BG1470" s="51"/>
      <c r="BH1470" s="51"/>
      <c r="BI1470" s="51"/>
      <c r="BJ1470" s="51"/>
      <c r="BK1470" s="51"/>
      <c r="BL1470" s="51"/>
      <c r="BM1470" s="51"/>
      <c r="BN1470" s="51"/>
      <c r="BO1470" s="51"/>
      <c r="BP1470" s="51"/>
      <c r="BQ1470" s="51"/>
      <c r="BR1470" s="51"/>
      <c r="BS1470" s="51"/>
      <c r="BT1470" s="51"/>
      <c r="BU1470" s="51"/>
      <c r="BV1470" s="51"/>
      <c r="BW1470" s="51"/>
      <c r="BX1470" s="51"/>
      <c r="BY1470" s="51"/>
      <c r="BZ1470" s="51"/>
      <c r="CA1470" s="51"/>
      <c r="CB1470" s="51"/>
      <c r="CC1470" s="51"/>
      <c r="CD1470" s="51"/>
    </row>
    <row r="1471" spans="1:82" s="50" customFormat="1">
      <c r="A1471" s="45"/>
      <c r="B1471" s="49"/>
      <c r="C1471" s="84"/>
      <c r="D1471" s="76"/>
      <c r="F1471" s="48"/>
      <c r="G1471" s="47"/>
      <c r="H1471" s="55"/>
      <c r="I1471" s="55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  <c r="AG1471" s="51"/>
      <c r="AH1471" s="51"/>
      <c r="AI1471" s="51"/>
      <c r="AJ1471" s="51"/>
      <c r="AK1471" s="51"/>
      <c r="AL1471" s="51"/>
      <c r="AM1471" s="51"/>
      <c r="AN1471" s="51"/>
      <c r="AO1471" s="51"/>
      <c r="AP1471" s="51"/>
      <c r="AQ1471" s="51"/>
      <c r="AR1471" s="51"/>
      <c r="AS1471" s="51"/>
      <c r="AT1471" s="51"/>
      <c r="AU1471" s="51"/>
      <c r="AV1471" s="51"/>
      <c r="AW1471" s="51"/>
      <c r="AX1471" s="51"/>
      <c r="AY1471" s="51"/>
      <c r="AZ1471" s="51"/>
      <c r="BA1471" s="51"/>
      <c r="BB1471" s="51"/>
      <c r="BC1471" s="51"/>
      <c r="BD1471" s="51"/>
      <c r="BE1471" s="51"/>
      <c r="BF1471" s="51"/>
      <c r="BG1471" s="51"/>
      <c r="BH1471" s="51"/>
      <c r="BI1471" s="51"/>
      <c r="BJ1471" s="51"/>
      <c r="BK1471" s="51"/>
      <c r="BL1471" s="51"/>
      <c r="BM1471" s="51"/>
      <c r="BN1471" s="51"/>
      <c r="BO1471" s="51"/>
      <c r="BP1471" s="51"/>
      <c r="BQ1471" s="51"/>
      <c r="BR1471" s="51"/>
      <c r="BS1471" s="51"/>
      <c r="BT1471" s="51"/>
      <c r="BU1471" s="51"/>
      <c r="BV1471" s="51"/>
      <c r="BW1471" s="51"/>
      <c r="BX1471" s="51"/>
      <c r="BY1471" s="51"/>
      <c r="BZ1471" s="51"/>
      <c r="CA1471" s="51"/>
      <c r="CB1471" s="51"/>
      <c r="CC1471" s="51"/>
      <c r="CD1471" s="51"/>
    </row>
    <row r="1472" spans="1:82" s="50" customFormat="1">
      <c r="A1472" s="45"/>
      <c r="B1472" s="49"/>
      <c r="C1472" s="84"/>
      <c r="D1472" s="76"/>
      <c r="F1472" s="48"/>
      <c r="G1472" s="47"/>
      <c r="H1472" s="55"/>
      <c r="I1472" s="55"/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  <c r="AG1472" s="51"/>
      <c r="AH1472" s="51"/>
      <c r="AI1472" s="51"/>
      <c r="AJ1472" s="51"/>
      <c r="AK1472" s="51"/>
      <c r="AL1472" s="51"/>
      <c r="AM1472" s="51"/>
      <c r="AN1472" s="51"/>
      <c r="AO1472" s="51"/>
      <c r="AP1472" s="51"/>
      <c r="AQ1472" s="51"/>
      <c r="AR1472" s="51"/>
      <c r="AS1472" s="51"/>
      <c r="AT1472" s="51"/>
      <c r="AU1472" s="51"/>
      <c r="AV1472" s="51"/>
      <c r="AW1472" s="51"/>
      <c r="AX1472" s="51"/>
      <c r="AY1472" s="51"/>
      <c r="AZ1472" s="51"/>
      <c r="BA1472" s="51"/>
      <c r="BB1472" s="51"/>
      <c r="BC1472" s="51"/>
      <c r="BD1472" s="51"/>
      <c r="BE1472" s="51"/>
      <c r="BF1472" s="51"/>
      <c r="BG1472" s="51"/>
      <c r="BH1472" s="51"/>
      <c r="BI1472" s="51"/>
      <c r="BJ1472" s="51"/>
      <c r="BK1472" s="51"/>
      <c r="BL1472" s="51"/>
      <c r="BM1472" s="51"/>
      <c r="BN1472" s="51"/>
      <c r="BO1472" s="51"/>
      <c r="BP1472" s="51"/>
      <c r="BQ1472" s="51"/>
      <c r="BR1472" s="51"/>
      <c r="BS1472" s="51"/>
      <c r="BT1472" s="51"/>
      <c r="BU1472" s="51"/>
      <c r="BV1472" s="51"/>
      <c r="BW1472" s="51"/>
      <c r="BX1472" s="51"/>
      <c r="BY1472" s="51"/>
      <c r="BZ1472" s="51"/>
      <c r="CA1472" s="51"/>
      <c r="CB1472" s="51"/>
      <c r="CC1472" s="51"/>
      <c r="CD1472" s="51"/>
    </row>
    <row r="1473" spans="1:82" s="50" customFormat="1">
      <c r="A1473" s="45"/>
      <c r="B1473" s="49"/>
      <c r="C1473" s="84"/>
      <c r="D1473" s="76"/>
      <c r="F1473" s="48"/>
      <c r="G1473" s="47"/>
      <c r="H1473" s="55"/>
      <c r="I1473" s="55"/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  <c r="AG1473" s="51"/>
      <c r="AH1473" s="51"/>
      <c r="AI1473" s="51"/>
      <c r="AJ1473" s="51"/>
      <c r="AK1473" s="51"/>
      <c r="AL1473" s="51"/>
      <c r="AM1473" s="51"/>
      <c r="AN1473" s="51"/>
      <c r="AO1473" s="51"/>
      <c r="AP1473" s="51"/>
      <c r="AQ1473" s="51"/>
      <c r="AR1473" s="51"/>
      <c r="AS1473" s="51"/>
      <c r="AT1473" s="51"/>
      <c r="AU1473" s="51"/>
      <c r="AV1473" s="51"/>
      <c r="AW1473" s="51"/>
      <c r="AX1473" s="51"/>
      <c r="AY1473" s="51"/>
      <c r="AZ1473" s="51"/>
      <c r="BA1473" s="51"/>
      <c r="BB1473" s="51"/>
      <c r="BC1473" s="51"/>
      <c r="BD1473" s="51"/>
      <c r="BE1473" s="51"/>
      <c r="BF1473" s="51"/>
      <c r="BG1473" s="51"/>
      <c r="BH1473" s="51"/>
      <c r="BI1473" s="51"/>
      <c r="BJ1473" s="51"/>
      <c r="BK1473" s="51"/>
      <c r="BL1473" s="51"/>
      <c r="BM1473" s="51"/>
      <c r="BN1473" s="51"/>
      <c r="BO1473" s="51"/>
      <c r="BP1473" s="51"/>
      <c r="BQ1473" s="51"/>
      <c r="BR1473" s="51"/>
      <c r="BS1473" s="51"/>
      <c r="BT1473" s="51"/>
      <c r="BU1473" s="51"/>
      <c r="BV1473" s="51"/>
      <c r="BW1473" s="51"/>
      <c r="BX1473" s="51"/>
      <c r="BY1473" s="51"/>
      <c r="BZ1473" s="51"/>
      <c r="CA1473" s="51"/>
      <c r="CB1473" s="51"/>
      <c r="CC1473" s="51"/>
      <c r="CD1473" s="51"/>
    </row>
    <row r="1474" spans="1:82" s="50" customFormat="1">
      <c r="A1474" s="45"/>
      <c r="B1474" s="49"/>
      <c r="C1474" s="84"/>
      <c r="D1474" s="76"/>
      <c r="F1474" s="48"/>
      <c r="G1474" s="47"/>
      <c r="H1474" s="55"/>
      <c r="I1474" s="55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  <c r="AG1474" s="51"/>
      <c r="AH1474" s="51"/>
      <c r="AI1474" s="51"/>
      <c r="AJ1474" s="51"/>
      <c r="AK1474" s="51"/>
      <c r="AL1474" s="51"/>
      <c r="AM1474" s="51"/>
      <c r="AN1474" s="51"/>
      <c r="AO1474" s="51"/>
      <c r="AP1474" s="51"/>
      <c r="AQ1474" s="51"/>
      <c r="AR1474" s="51"/>
      <c r="AS1474" s="51"/>
      <c r="AT1474" s="51"/>
      <c r="AU1474" s="51"/>
      <c r="AV1474" s="51"/>
      <c r="AW1474" s="51"/>
      <c r="AX1474" s="51"/>
      <c r="AY1474" s="51"/>
      <c r="AZ1474" s="51"/>
      <c r="BA1474" s="51"/>
      <c r="BB1474" s="51"/>
      <c r="BC1474" s="51"/>
      <c r="BD1474" s="51"/>
      <c r="BE1474" s="51"/>
      <c r="BF1474" s="51"/>
      <c r="BG1474" s="51"/>
      <c r="BH1474" s="51"/>
      <c r="BI1474" s="51"/>
      <c r="BJ1474" s="51"/>
      <c r="BK1474" s="51"/>
      <c r="BL1474" s="51"/>
      <c r="BM1474" s="51"/>
      <c r="BN1474" s="51"/>
      <c r="BO1474" s="51"/>
      <c r="BP1474" s="51"/>
      <c r="BQ1474" s="51"/>
      <c r="BR1474" s="51"/>
      <c r="BS1474" s="51"/>
      <c r="BT1474" s="51"/>
      <c r="BU1474" s="51"/>
      <c r="BV1474" s="51"/>
      <c r="BW1474" s="51"/>
      <c r="BX1474" s="51"/>
      <c r="BY1474" s="51"/>
      <c r="BZ1474" s="51"/>
      <c r="CA1474" s="51"/>
      <c r="CB1474" s="51"/>
      <c r="CC1474" s="51"/>
      <c r="CD1474" s="51"/>
    </row>
    <row r="1475" spans="1:82" s="50" customFormat="1">
      <c r="A1475" s="45"/>
      <c r="B1475" s="49"/>
      <c r="C1475" s="84"/>
      <c r="D1475" s="76"/>
      <c r="F1475" s="48"/>
      <c r="G1475" s="47"/>
      <c r="H1475" s="55"/>
      <c r="I1475" s="55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  <c r="AG1475" s="51"/>
      <c r="AH1475" s="51"/>
      <c r="AI1475" s="51"/>
      <c r="AJ1475" s="51"/>
      <c r="AK1475" s="51"/>
      <c r="AL1475" s="51"/>
      <c r="AM1475" s="51"/>
      <c r="AN1475" s="51"/>
      <c r="AO1475" s="51"/>
      <c r="AP1475" s="51"/>
      <c r="AQ1475" s="51"/>
      <c r="AR1475" s="51"/>
      <c r="AS1475" s="51"/>
      <c r="AT1475" s="51"/>
      <c r="AU1475" s="51"/>
      <c r="AV1475" s="51"/>
      <c r="AW1475" s="51"/>
      <c r="AX1475" s="51"/>
      <c r="AY1475" s="51"/>
      <c r="AZ1475" s="51"/>
      <c r="BA1475" s="51"/>
      <c r="BB1475" s="51"/>
      <c r="BC1475" s="51"/>
      <c r="BD1475" s="51"/>
      <c r="BE1475" s="51"/>
      <c r="BF1475" s="51"/>
      <c r="BG1475" s="51"/>
      <c r="BH1475" s="51"/>
      <c r="BI1475" s="51"/>
      <c r="BJ1475" s="51"/>
      <c r="BK1475" s="51"/>
      <c r="BL1475" s="51"/>
      <c r="BM1475" s="51"/>
      <c r="BN1475" s="51"/>
      <c r="BO1475" s="51"/>
      <c r="BP1475" s="51"/>
      <c r="BQ1475" s="51"/>
      <c r="BR1475" s="51"/>
      <c r="BS1475" s="51"/>
      <c r="BT1475" s="51"/>
      <c r="BU1475" s="51"/>
      <c r="BV1475" s="51"/>
      <c r="BW1475" s="51"/>
      <c r="BX1475" s="51"/>
      <c r="BY1475" s="51"/>
      <c r="BZ1475" s="51"/>
      <c r="CA1475" s="51"/>
      <c r="CB1475" s="51"/>
      <c r="CC1475" s="51"/>
      <c r="CD1475" s="51"/>
    </row>
    <row r="1476" spans="1:82" s="50" customFormat="1">
      <c r="A1476" s="45"/>
      <c r="B1476" s="49"/>
      <c r="C1476" s="84"/>
      <c r="D1476" s="76"/>
      <c r="F1476" s="48"/>
      <c r="G1476" s="47"/>
      <c r="H1476" s="55"/>
      <c r="I1476" s="55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  <c r="AG1476" s="51"/>
      <c r="AH1476" s="51"/>
      <c r="AI1476" s="51"/>
      <c r="AJ1476" s="51"/>
      <c r="AK1476" s="51"/>
      <c r="AL1476" s="51"/>
      <c r="AM1476" s="51"/>
      <c r="AN1476" s="51"/>
      <c r="AO1476" s="51"/>
      <c r="AP1476" s="51"/>
      <c r="AQ1476" s="51"/>
      <c r="AR1476" s="51"/>
      <c r="AS1476" s="51"/>
      <c r="AT1476" s="51"/>
      <c r="AU1476" s="51"/>
      <c r="AV1476" s="51"/>
      <c r="AW1476" s="51"/>
      <c r="AX1476" s="51"/>
      <c r="AY1476" s="51"/>
      <c r="AZ1476" s="51"/>
      <c r="BA1476" s="51"/>
      <c r="BB1476" s="51"/>
      <c r="BC1476" s="51"/>
      <c r="BD1476" s="51"/>
      <c r="BE1476" s="51"/>
      <c r="BF1476" s="51"/>
      <c r="BG1476" s="51"/>
      <c r="BH1476" s="51"/>
      <c r="BI1476" s="51"/>
      <c r="BJ1476" s="51"/>
      <c r="BK1476" s="51"/>
      <c r="BL1476" s="51"/>
      <c r="BM1476" s="51"/>
      <c r="BN1476" s="51"/>
      <c r="BO1476" s="51"/>
      <c r="BP1476" s="51"/>
      <c r="BQ1476" s="51"/>
      <c r="BR1476" s="51"/>
      <c r="BS1476" s="51"/>
      <c r="BT1476" s="51"/>
      <c r="BU1476" s="51"/>
      <c r="BV1476" s="51"/>
      <c r="BW1476" s="51"/>
      <c r="BX1476" s="51"/>
      <c r="BY1476" s="51"/>
      <c r="BZ1476" s="51"/>
      <c r="CA1476" s="51"/>
      <c r="CB1476" s="51"/>
      <c r="CC1476" s="51"/>
      <c r="CD1476" s="51"/>
    </row>
    <row r="1477" spans="1:82" s="50" customFormat="1">
      <c r="A1477" s="45"/>
      <c r="B1477" s="49"/>
      <c r="C1477" s="84"/>
      <c r="D1477" s="76"/>
      <c r="F1477" s="48"/>
      <c r="G1477" s="47"/>
      <c r="H1477" s="55"/>
      <c r="I1477" s="55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  <c r="AG1477" s="51"/>
      <c r="AH1477" s="51"/>
      <c r="AI1477" s="51"/>
      <c r="AJ1477" s="51"/>
      <c r="AK1477" s="51"/>
      <c r="AL1477" s="51"/>
      <c r="AM1477" s="51"/>
      <c r="AN1477" s="51"/>
      <c r="AO1477" s="51"/>
      <c r="AP1477" s="51"/>
      <c r="AQ1477" s="51"/>
      <c r="AR1477" s="51"/>
      <c r="AS1477" s="51"/>
      <c r="AT1477" s="51"/>
      <c r="AU1477" s="51"/>
      <c r="AV1477" s="51"/>
      <c r="AW1477" s="51"/>
      <c r="AX1477" s="51"/>
      <c r="AY1477" s="51"/>
      <c r="AZ1477" s="51"/>
      <c r="BA1477" s="51"/>
      <c r="BB1477" s="51"/>
      <c r="BC1477" s="51"/>
      <c r="BD1477" s="51"/>
      <c r="BE1477" s="51"/>
      <c r="BF1477" s="51"/>
      <c r="BG1477" s="51"/>
      <c r="BH1477" s="51"/>
      <c r="BI1477" s="51"/>
      <c r="BJ1477" s="51"/>
      <c r="BK1477" s="51"/>
      <c r="BL1477" s="51"/>
      <c r="BM1477" s="51"/>
      <c r="BN1477" s="51"/>
      <c r="BO1477" s="51"/>
      <c r="BP1477" s="51"/>
      <c r="BQ1477" s="51"/>
      <c r="BR1477" s="51"/>
      <c r="BS1477" s="51"/>
      <c r="BT1477" s="51"/>
      <c r="BU1477" s="51"/>
      <c r="BV1477" s="51"/>
      <c r="BW1477" s="51"/>
      <c r="BX1477" s="51"/>
      <c r="BY1477" s="51"/>
      <c r="BZ1477" s="51"/>
      <c r="CA1477" s="51"/>
      <c r="CB1477" s="51"/>
      <c r="CC1477" s="51"/>
      <c r="CD1477" s="51"/>
    </row>
    <row r="1478" spans="1:82" s="50" customFormat="1">
      <c r="A1478" s="45"/>
      <c r="B1478" s="49"/>
      <c r="C1478" s="84"/>
      <c r="D1478" s="76"/>
      <c r="F1478" s="48"/>
      <c r="G1478" s="47"/>
      <c r="H1478" s="55"/>
      <c r="I1478" s="55"/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  <c r="AG1478" s="51"/>
      <c r="AH1478" s="51"/>
      <c r="AI1478" s="51"/>
      <c r="AJ1478" s="51"/>
      <c r="AK1478" s="51"/>
      <c r="AL1478" s="51"/>
      <c r="AM1478" s="51"/>
      <c r="AN1478" s="51"/>
      <c r="AO1478" s="51"/>
      <c r="AP1478" s="51"/>
      <c r="AQ1478" s="51"/>
      <c r="AR1478" s="51"/>
      <c r="AS1478" s="51"/>
      <c r="AT1478" s="51"/>
      <c r="AU1478" s="51"/>
      <c r="AV1478" s="51"/>
      <c r="AW1478" s="51"/>
      <c r="AX1478" s="51"/>
      <c r="AY1478" s="51"/>
      <c r="AZ1478" s="51"/>
      <c r="BA1478" s="51"/>
      <c r="BB1478" s="51"/>
      <c r="BC1478" s="51"/>
      <c r="BD1478" s="51"/>
      <c r="BE1478" s="51"/>
      <c r="BF1478" s="51"/>
      <c r="BG1478" s="51"/>
      <c r="BH1478" s="51"/>
      <c r="BI1478" s="51"/>
      <c r="BJ1478" s="51"/>
      <c r="BK1478" s="51"/>
      <c r="BL1478" s="51"/>
      <c r="BM1478" s="51"/>
      <c r="BN1478" s="51"/>
      <c r="BO1478" s="51"/>
      <c r="BP1478" s="51"/>
      <c r="BQ1478" s="51"/>
      <c r="BR1478" s="51"/>
      <c r="BS1478" s="51"/>
      <c r="BT1478" s="51"/>
      <c r="BU1478" s="51"/>
      <c r="BV1478" s="51"/>
      <c r="BW1478" s="51"/>
      <c r="BX1478" s="51"/>
      <c r="BY1478" s="51"/>
      <c r="BZ1478" s="51"/>
      <c r="CA1478" s="51"/>
      <c r="CB1478" s="51"/>
      <c r="CC1478" s="51"/>
      <c r="CD1478" s="51"/>
    </row>
    <row r="1479" spans="1:82" s="50" customFormat="1">
      <c r="A1479" s="45"/>
      <c r="B1479" s="49"/>
      <c r="C1479" s="84"/>
      <c r="D1479" s="76"/>
      <c r="F1479" s="48"/>
      <c r="G1479" s="47"/>
      <c r="H1479" s="55"/>
      <c r="I1479" s="55"/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  <c r="AG1479" s="51"/>
      <c r="AH1479" s="51"/>
      <c r="AI1479" s="51"/>
      <c r="AJ1479" s="51"/>
      <c r="AK1479" s="51"/>
      <c r="AL1479" s="51"/>
      <c r="AM1479" s="51"/>
      <c r="AN1479" s="51"/>
      <c r="AO1479" s="51"/>
      <c r="AP1479" s="51"/>
      <c r="AQ1479" s="51"/>
      <c r="AR1479" s="51"/>
      <c r="AS1479" s="51"/>
      <c r="AT1479" s="51"/>
      <c r="AU1479" s="51"/>
      <c r="AV1479" s="51"/>
      <c r="AW1479" s="51"/>
      <c r="AX1479" s="51"/>
      <c r="AY1479" s="51"/>
      <c r="AZ1479" s="51"/>
      <c r="BA1479" s="51"/>
      <c r="BB1479" s="51"/>
      <c r="BC1479" s="51"/>
      <c r="BD1479" s="51"/>
      <c r="BE1479" s="51"/>
      <c r="BF1479" s="51"/>
      <c r="BG1479" s="51"/>
      <c r="BH1479" s="51"/>
      <c r="BI1479" s="51"/>
      <c r="BJ1479" s="51"/>
      <c r="BK1479" s="51"/>
      <c r="BL1479" s="51"/>
      <c r="BM1479" s="51"/>
      <c r="BN1479" s="51"/>
      <c r="BO1479" s="51"/>
      <c r="BP1479" s="51"/>
      <c r="BQ1479" s="51"/>
      <c r="BR1479" s="51"/>
      <c r="BS1479" s="51"/>
      <c r="BT1479" s="51"/>
      <c r="BU1479" s="51"/>
      <c r="BV1479" s="51"/>
      <c r="BW1479" s="51"/>
      <c r="BX1479" s="51"/>
      <c r="BY1479" s="51"/>
      <c r="BZ1479" s="51"/>
      <c r="CA1479" s="51"/>
      <c r="CB1479" s="51"/>
      <c r="CC1479" s="51"/>
      <c r="CD1479" s="51"/>
    </row>
    <row r="1480" spans="1:82" s="50" customFormat="1">
      <c r="A1480" s="45"/>
      <c r="B1480" s="49"/>
      <c r="C1480" s="84"/>
      <c r="D1480" s="76"/>
      <c r="F1480" s="48"/>
      <c r="G1480" s="47"/>
      <c r="H1480" s="55"/>
      <c r="I1480" s="55"/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  <c r="AG1480" s="51"/>
      <c r="AH1480" s="51"/>
      <c r="AI1480" s="51"/>
      <c r="AJ1480" s="51"/>
      <c r="AK1480" s="51"/>
      <c r="AL1480" s="51"/>
      <c r="AM1480" s="51"/>
      <c r="AN1480" s="51"/>
      <c r="AO1480" s="51"/>
      <c r="AP1480" s="51"/>
      <c r="AQ1480" s="51"/>
      <c r="AR1480" s="51"/>
      <c r="AS1480" s="51"/>
      <c r="AT1480" s="51"/>
      <c r="AU1480" s="51"/>
      <c r="AV1480" s="51"/>
      <c r="AW1480" s="51"/>
      <c r="AX1480" s="51"/>
      <c r="AY1480" s="51"/>
      <c r="AZ1480" s="51"/>
      <c r="BA1480" s="51"/>
      <c r="BB1480" s="51"/>
      <c r="BC1480" s="51"/>
      <c r="BD1480" s="51"/>
      <c r="BE1480" s="51"/>
      <c r="BF1480" s="51"/>
      <c r="BG1480" s="51"/>
      <c r="BH1480" s="51"/>
      <c r="BI1480" s="51"/>
      <c r="BJ1480" s="51"/>
      <c r="BK1480" s="51"/>
      <c r="BL1480" s="51"/>
      <c r="BM1480" s="51"/>
      <c r="BN1480" s="51"/>
      <c r="BO1480" s="51"/>
      <c r="BP1480" s="51"/>
      <c r="BQ1480" s="51"/>
      <c r="BR1480" s="51"/>
      <c r="BS1480" s="51"/>
      <c r="BT1480" s="51"/>
      <c r="BU1480" s="51"/>
      <c r="BV1480" s="51"/>
      <c r="BW1480" s="51"/>
      <c r="BX1480" s="51"/>
      <c r="BY1480" s="51"/>
      <c r="BZ1480" s="51"/>
      <c r="CA1480" s="51"/>
      <c r="CB1480" s="51"/>
      <c r="CC1480" s="51"/>
      <c r="CD1480" s="51"/>
    </row>
    <row r="1481" spans="1:82" s="50" customFormat="1">
      <c r="A1481" s="45"/>
      <c r="B1481" s="49"/>
      <c r="C1481" s="84"/>
      <c r="D1481" s="76"/>
      <c r="F1481" s="48"/>
      <c r="G1481" s="47"/>
      <c r="H1481" s="55"/>
      <c r="I1481" s="55"/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  <c r="AG1481" s="51"/>
      <c r="AH1481" s="51"/>
      <c r="AI1481" s="51"/>
      <c r="AJ1481" s="51"/>
      <c r="AK1481" s="51"/>
      <c r="AL1481" s="51"/>
      <c r="AM1481" s="51"/>
      <c r="AN1481" s="51"/>
      <c r="AO1481" s="51"/>
      <c r="AP1481" s="51"/>
      <c r="AQ1481" s="51"/>
      <c r="AR1481" s="51"/>
      <c r="AS1481" s="51"/>
      <c r="AT1481" s="51"/>
      <c r="AU1481" s="51"/>
      <c r="AV1481" s="51"/>
      <c r="AW1481" s="51"/>
      <c r="AX1481" s="51"/>
      <c r="AY1481" s="51"/>
      <c r="AZ1481" s="51"/>
      <c r="BA1481" s="51"/>
      <c r="BB1481" s="51"/>
      <c r="BC1481" s="51"/>
      <c r="BD1481" s="51"/>
      <c r="BE1481" s="51"/>
      <c r="BF1481" s="51"/>
      <c r="BG1481" s="51"/>
      <c r="BH1481" s="51"/>
      <c r="BI1481" s="51"/>
      <c r="BJ1481" s="51"/>
      <c r="BK1481" s="51"/>
      <c r="BL1481" s="51"/>
      <c r="BM1481" s="51"/>
      <c r="BN1481" s="51"/>
      <c r="BO1481" s="51"/>
      <c r="BP1481" s="51"/>
      <c r="BQ1481" s="51"/>
      <c r="BR1481" s="51"/>
      <c r="BS1481" s="51"/>
      <c r="BT1481" s="51"/>
      <c r="BU1481" s="51"/>
      <c r="BV1481" s="51"/>
      <c r="BW1481" s="51"/>
      <c r="BX1481" s="51"/>
      <c r="BY1481" s="51"/>
      <c r="BZ1481" s="51"/>
      <c r="CA1481" s="51"/>
      <c r="CB1481" s="51"/>
      <c r="CC1481" s="51"/>
      <c r="CD1481" s="51"/>
    </row>
    <row r="1482" spans="1:82" s="50" customFormat="1">
      <c r="A1482" s="45"/>
      <c r="B1482" s="49"/>
      <c r="C1482" s="84"/>
      <c r="D1482" s="76"/>
      <c r="F1482" s="48"/>
      <c r="G1482" s="47"/>
      <c r="H1482" s="55"/>
      <c r="I1482" s="55"/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  <c r="AG1482" s="51"/>
      <c r="AH1482" s="51"/>
      <c r="AI1482" s="51"/>
      <c r="AJ1482" s="51"/>
      <c r="AK1482" s="51"/>
      <c r="AL1482" s="51"/>
      <c r="AM1482" s="51"/>
      <c r="AN1482" s="51"/>
      <c r="AO1482" s="51"/>
      <c r="AP1482" s="51"/>
      <c r="AQ1482" s="51"/>
      <c r="AR1482" s="51"/>
      <c r="AS1482" s="51"/>
      <c r="AT1482" s="51"/>
      <c r="AU1482" s="51"/>
      <c r="AV1482" s="51"/>
      <c r="AW1482" s="51"/>
      <c r="AX1482" s="51"/>
      <c r="AY1482" s="51"/>
      <c r="AZ1482" s="51"/>
      <c r="BA1482" s="51"/>
      <c r="BB1482" s="51"/>
      <c r="BC1482" s="51"/>
      <c r="BD1482" s="51"/>
      <c r="BE1482" s="51"/>
      <c r="BF1482" s="51"/>
      <c r="BG1482" s="51"/>
      <c r="BH1482" s="51"/>
      <c r="BI1482" s="51"/>
      <c r="BJ1482" s="51"/>
      <c r="BK1482" s="51"/>
      <c r="BL1482" s="51"/>
      <c r="BM1482" s="51"/>
      <c r="BN1482" s="51"/>
      <c r="BO1482" s="51"/>
      <c r="BP1482" s="51"/>
      <c r="BQ1482" s="51"/>
      <c r="BR1482" s="51"/>
      <c r="BS1482" s="51"/>
      <c r="BT1482" s="51"/>
      <c r="BU1482" s="51"/>
      <c r="BV1482" s="51"/>
      <c r="BW1482" s="51"/>
      <c r="BX1482" s="51"/>
      <c r="BY1482" s="51"/>
      <c r="BZ1482" s="51"/>
      <c r="CA1482" s="51"/>
      <c r="CB1482" s="51"/>
      <c r="CC1482" s="51"/>
      <c r="CD1482" s="51"/>
    </row>
    <row r="1483" spans="1:82" s="50" customFormat="1">
      <c r="A1483" s="45"/>
      <c r="B1483" s="49"/>
      <c r="C1483" s="84"/>
      <c r="D1483" s="76"/>
      <c r="F1483" s="48"/>
      <c r="G1483" s="47"/>
      <c r="H1483" s="55"/>
      <c r="I1483" s="55"/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  <c r="AG1483" s="51"/>
      <c r="AH1483" s="51"/>
      <c r="AI1483" s="51"/>
      <c r="AJ1483" s="51"/>
      <c r="AK1483" s="51"/>
      <c r="AL1483" s="51"/>
      <c r="AM1483" s="51"/>
      <c r="AN1483" s="51"/>
      <c r="AO1483" s="51"/>
      <c r="AP1483" s="51"/>
      <c r="AQ1483" s="51"/>
      <c r="AR1483" s="51"/>
      <c r="AS1483" s="51"/>
      <c r="AT1483" s="51"/>
      <c r="AU1483" s="51"/>
      <c r="AV1483" s="51"/>
      <c r="AW1483" s="51"/>
      <c r="AX1483" s="51"/>
      <c r="AY1483" s="51"/>
      <c r="AZ1483" s="51"/>
      <c r="BA1483" s="51"/>
      <c r="BB1483" s="51"/>
      <c r="BC1483" s="51"/>
      <c r="BD1483" s="51"/>
      <c r="BE1483" s="51"/>
      <c r="BF1483" s="51"/>
      <c r="BG1483" s="51"/>
      <c r="BH1483" s="51"/>
      <c r="BI1483" s="51"/>
      <c r="BJ1483" s="51"/>
      <c r="BK1483" s="51"/>
      <c r="BL1483" s="51"/>
      <c r="BM1483" s="51"/>
      <c r="BN1483" s="51"/>
      <c r="BO1483" s="51"/>
      <c r="BP1483" s="51"/>
      <c r="BQ1483" s="51"/>
      <c r="BR1483" s="51"/>
      <c r="BS1483" s="51"/>
      <c r="BT1483" s="51"/>
      <c r="BU1483" s="51"/>
      <c r="BV1483" s="51"/>
      <c r="BW1483" s="51"/>
      <c r="BX1483" s="51"/>
      <c r="BY1483" s="51"/>
      <c r="BZ1483" s="51"/>
      <c r="CA1483" s="51"/>
      <c r="CB1483" s="51"/>
      <c r="CC1483" s="51"/>
      <c r="CD1483" s="51"/>
    </row>
    <row r="1484" spans="1:82" s="50" customFormat="1">
      <c r="A1484" s="45"/>
      <c r="B1484" s="49"/>
      <c r="C1484" s="84"/>
      <c r="D1484" s="76"/>
      <c r="F1484" s="48"/>
      <c r="G1484" s="47"/>
      <c r="H1484" s="55"/>
      <c r="I1484" s="55"/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  <c r="AG1484" s="51"/>
      <c r="AH1484" s="51"/>
      <c r="AI1484" s="51"/>
      <c r="AJ1484" s="51"/>
      <c r="AK1484" s="51"/>
      <c r="AL1484" s="51"/>
      <c r="AM1484" s="51"/>
      <c r="AN1484" s="51"/>
      <c r="AO1484" s="51"/>
      <c r="AP1484" s="51"/>
      <c r="AQ1484" s="51"/>
      <c r="AR1484" s="51"/>
      <c r="AS1484" s="51"/>
      <c r="AT1484" s="51"/>
      <c r="AU1484" s="51"/>
      <c r="AV1484" s="51"/>
      <c r="AW1484" s="51"/>
      <c r="AX1484" s="51"/>
      <c r="AY1484" s="51"/>
      <c r="AZ1484" s="51"/>
      <c r="BA1484" s="51"/>
      <c r="BB1484" s="51"/>
      <c r="BC1484" s="51"/>
      <c r="BD1484" s="51"/>
      <c r="BE1484" s="51"/>
      <c r="BF1484" s="51"/>
      <c r="BG1484" s="51"/>
      <c r="BH1484" s="51"/>
      <c r="BI1484" s="51"/>
      <c r="BJ1484" s="51"/>
      <c r="BK1484" s="51"/>
      <c r="BL1484" s="51"/>
      <c r="BM1484" s="51"/>
      <c r="BN1484" s="51"/>
      <c r="BO1484" s="51"/>
      <c r="BP1484" s="51"/>
      <c r="BQ1484" s="51"/>
      <c r="BR1484" s="51"/>
      <c r="BS1484" s="51"/>
      <c r="BT1484" s="51"/>
      <c r="BU1484" s="51"/>
      <c r="BV1484" s="51"/>
      <c r="BW1484" s="51"/>
      <c r="BX1484" s="51"/>
      <c r="BY1484" s="51"/>
      <c r="BZ1484" s="51"/>
      <c r="CA1484" s="51"/>
      <c r="CB1484" s="51"/>
      <c r="CC1484" s="51"/>
      <c r="CD1484" s="51"/>
    </row>
    <row r="1485" spans="1:82" s="50" customFormat="1">
      <c r="A1485" s="45"/>
      <c r="B1485" s="49"/>
      <c r="C1485" s="84"/>
      <c r="D1485" s="76"/>
      <c r="F1485" s="48"/>
      <c r="G1485" s="47"/>
      <c r="H1485" s="55"/>
      <c r="I1485" s="55"/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  <c r="AG1485" s="51"/>
      <c r="AH1485" s="51"/>
      <c r="AI1485" s="51"/>
      <c r="AJ1485" s="51"/>
      <c r="AK1485" s="51"/>
      <c r="AL1485" s="51"/>
      <c r="AM1485" s="51"/>
      <c r="AN1485" s="51"/>
      <c r="AO1485" s="51"/>
      <c r="AP1485" s="51"/>
      <c r="AQ1485" s="51"/>
      <c r="AR1485" s="51"/>
      <c r="AS1485" s="51"/>
      <c r="AT1485" s="51"/>
      <c r="AU1485" s="51"/>
      <c r="AV1485" s="51"/>
      <c r="AW1485" s="51"/>
      <c r="AX1485" s="51"/>
      <c r="AY1485" s="51"/>
      <c r="AZ1485" s="51"/>
      <c r="BA1485" s="51"/>
      <c r="BB1485" s="51"/>
      <c r="BC1485" s="51"/>
      <c r="BD1485" s="51"/>
      <c r="BE1485" s="51"/>
      <c r="BF1485" s="51"/>
      <c r="BG1485" s="51"/>
      <c r="BH1485" s="51"/>
      <c r="BI1485" s="51"/>
      <c r="BJ1485" s="51"/>
      <c r="BK1485" s="51"/>
      <c r="BL1485" s="51"/>
      <c r="BM1485" s="51"/>
      <c r="BN1485" s="51"/>
      <c r="BO1485" s="51"/>
      <c r="BP1485" s="51"/>
      <c r="BQ1485" s="51"/>
      <c r="BR1485" s="51"/>
      <c r="BS1485" s="51"/>
      <c r="BT1485" s="51"/>
      <c r="BU1485" s="51"/>
      <c r="BV1485" s="51"/>
      <c r="BW1485" s="51"/>
      <c r="BX1485" s="51"/>
      <c r="BY1485" s="51"/>
      <c r="BZ1485" s="51"/>
      <c r="CA1485" s="51"/>
      <c r="CB1485" s="51"/>
      <c r="CC1485" s="51"/>
      <c r="CD1485" s="51"/>
    </row>
    <row r="1486" spans="1:82" s="50" customFormat="1">
      <c r="A1486" s="45"/>
      <c r="B1486" s="49"/>
      <c r="C1486" s="84"/>
      <c r="D1486" s="76"/>
      <c r="F1486" s="48"/>
      <c r="G1486" s="47"/>
      <c r="H1486" s="55"/>
      <c r="I1486" s="55"/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  <c r="AG1486" s="51"/>
      <c r="AH1486" s="51"/>
      <c r="AI1486" s="51"/>
      <c r="AJ1486" s="51"/>
      <c r="AK1486" s="51"/>
      <c r="AL1486" s="51"/>
      <c r="AM1486" s="51"/>
      <c r="AN1486" s="51"/>
      <c r="AO1486" s="51"/>
      <c r="AP1486" s="51"/>
      <c r="AQ1486" s="51"/>
      <c r="AR1486" s="51"/>
      <c r="AS1486" s="51"/>
      <c r="AT1486" s="51"/>
      <c r="AU1486" s="51"/>
      <c r="AV1486" s="51"/>
      <c r="AW1486" s="51"/>
      <c r="AX1486" s="51"/>
      <c r="AY1486" s="51"/>
      <c r="AZ1486" s="51"/>
      <c r="BA1486" s="51"/>
      <c r="BB1486" s="51"/>
      <c r="BC1486" s="51"/>
      <c r="BD1486" s="51"/>
      <c r="BE1486" s="51"/>
      <c r="BF1486" s="51"/>
      <c r="BG1486" s="51"/>
      <c r="BH1486" s="51"/>
      <c r="BI1486" s="51"/>
      <c r="BJ1486" s="51"/>
      <c r="BK1486" s="51"/>
      <c r="BL1486" s="51"/>
      <c r="BM1486" s="51"/>
      <c r="BN1486" s="51"/>
      <c r="BO1486" s="51"/>
      <c r="BP1486" s="51"/>
      <c r="BQ1486" s="51"/>
      <c r="BR1486" s="51"/>
      <c r="BS1486" s="51"/>
      <c r="BT1486" s="51"/>
      <c r="BU1486" s="51"/>
      <c r="BV1486" s="51"/>
      <c r="BW1486" s="51"/>
      <c r="BX1486" s="51"/>
      <c r="BY1486" s="51"/>
      <c r="BZ1486" s="51"/>
      <c r="CA1486" s="51"/>
      <c r="CB1486" s="51"/>
      <c r="CC1486" s="51"/>
      <c r="CD1486" s="51"/>
    </row>
    <row r="1487" spans="1:82" s="50" customFormat="1">
      <c r="A1487" s="45"/>
      <c r="B1487" s="49"/>
      <c r="C1487" s="84"/>
      <c r="D1487" s="76"/>
      <c r="F1487" s="48"/>
      <c r="G1487" s="47"/>
      <c r="H1487" s="55"/>
      <c r="I1487" s="55"/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  <c r="AG1487" s="51"/>
      <c r="AH1487" s="51"/>
      <c r="AI1487" s="51"/>
      <c r="AJ1487" s="51"/>
      <c r="AK1487" s="51"/>
      <c r="AL1487" s="51"/>
      <c r="AM1487" s="51"/>
      <c r="AN1487" s="51"/>
      <c r="AO1487" s="51"/>
      <c r="AP1487" s="51"/>
      <c r="AQ1487" s="51"/>
      <c r="AR1487" s="51"/>
      <c r="AS1487" s="51"/>
      <c r="AT1487" s="51"/>
      <c r="AU1487" s="51"/>
      <c r="AV1487" s="51"/>
      <c r="AW1487" s="51"/>
      <c r="AX1487" s="51"/>
      <c r="AY1487" s="51"/>
      <c r="AZ1487" s="51"/>
      <c r="BA1487" s="51"/>
      <c r="BB1487" s="51"/>
      <c r="BC1487" s="51"/>
      <c r="BD1487" s="51"/>
      <c r="BE1487" s="51"/>
      <c r="BF1487" s="51"/>
      <c r="BG1487" s="51"/>
      <c r="BH1487" s="51"/>
      <c r="BI1487" s="51"/>
      <c r="BJ1487" s="51"/>
      <c r="BK1487" s="51"/>
      <c r="BL1487" s="51"/>
      <c r="BM1487" s="51"/>
      <c r="BN1487" s="51"/>
      <c r="BO1487" s="51"/>
      <c r="BP1487" s="51"/>
      <c r="BQ1487" s="51"/>
      <c r="BR1487" s="51"/>
      <c r="BS1487" s="51"/>
      <c r="BT1487" s="51"/>
      <c r="BU1487" s="51"/>
      <c r="BV1487" s="51"/>
      <c r="BW1487" s="51"/>
      <c r="BX1487" s="51"/>
      <c r="BY1487" s="51"/>
      <c r="BZ1487" s="51"/>
      <c r="CA1487" s="51"/>
      <c r="CB1487" s="51"/>
      <c r="CC1487" s="51"/>
      <c r="CD1487" s="51"/>
    </row>
    <row r="1488" spans="1:82" s="50" customFormat="1">
      <c r="A1488" s="45"/>
      <c r="B1488" s="49"/>
      <c r="C1488" s="84"/>
      <c r="D1488" s="76"/>
      <c r="F1488" s="48"/>
      <c r="G1488" s="47"/>
      <c r="H1488" s="55"/>
      <c r="I1488" s="55"/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  <c r="AG1488" s="51"/>
      <c r="AH1488" s="51"/>
      <c r="AI1488" s="51"/>
      <c r="AJ1488" s="51"/>
      <c r="AK1488" s="51"/>
      <c r="AL1488" s="51"/>
      <c r="AM1488" s="51"/>
      <c r="AN1488" s="51"/>
      <c r="AO1488" s="51"/>
      <c r="AP1488" s="51"/>
      <c r="AQ1488" s="51"/>
      <c r="AR1488" s="51"/>
      <c r="AS1488" s="51"/>
      <c r="AT1488" s="51"/>
      <c r="AU1488" s="51"/>
      <c r="AV1488" s="51"/>
      <c r="AW1488" s="51"/>
      <c r="AX1488" s="51"/>
      <c r="AY1488" s="51"/>
      <c r="AZ1488" s="51"/>
      <c r="BA1488" s="51"/>
      <c r="BB1488" s="51"/>
      <c r="BC1488" s="51"/>
      <c r="BD1488" s="51"/>
      <c r="BE1488" s="51"/>
      <c r="BF1488" s="51"/>
      <c r="BG1488" s="51"/>
      <c r="BH1488" s="51"/>
      <c r="BI1488" s="51"/>
      <c r="BJ1488" s="51"/>
      <c r="BK1488" s="51"/>
      <c r="BL1488" s="51"/>
      <c r="BM1488" s="51"/>
      <c r="BN1488" s="51"/>
      <c r="BO1488" s="51"/>
      <c r="BP1488" s="51"/>
      <c r="BQ1488" s="51"/>
      <c r="BR1488" s="51"/>
      <c r="BS1488" s="51"/>
      <c r="BT1488" s="51"/>
      <c r="BU1488" s="51"/>
      <c r="BV1488" s="51"/>
      <c r="BW1488" s="51"/>
      <c r="BX1488" s="51"/>
      <c r="BY1488" s="51"/>
      <c r="BZ1488" s="51"/>
      <c r="CA1488" s="51"/>
      <c r="CB1488" s="51"/>
      <c r="CC1488" s="51"/>
      <c r="CD1488" s="51"/>
    </row>
    <row r="1489" spans="1:82" s="50" customFormat="1">
      <c r="A1489" s="45"/>
      <c r="B1489" s="49"/>
      <c r="C1489" s="84"/>
      <c r="D1489" s="76"/>
      <c r="F1489" s="48"/>
      <c r="G1489" s="47"/>
      <c r="H1489" s="55"/>
      <c r="I1489" s="55"/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  <c r="AG1489" s="51"/>
      <c r="AH1489" s="51"/>
      <c r="AI1489" s="51"/>
      <c r="AJ1489" s="51"/>
      <c r="AK1489" s="51"/>
      <c r="AL1489" s="51"/>
      <c r="AM1489" s="51"/>
      <c r="AN1489" s="51"/>
      <c r="AO1489" s="51"/>
      <c r="AP1489" s="51"/>
      <c r="AQ1489" s="51"/>
      <c r="AR1489" s="51"/>
      <c r="AS1489" s="51"/>
      <c r="AT1489" s="51"/>
      <c r="AU1489" s="51"/>
      <c r="AV1489" s="51"/>
      <c r="AW1489" s="51"/>
      <c r="AX1489" s="51"/>
      <c r="AY1489" s="51"/>
      <c r="AZ1489" s="51"/>
      <c r="BA1489" s="51"/>
      <c r="BB1489" s="51"/>
      <c r="BC1489" s="51"/>
      <c r="BD1489" s="51"/>
      <c r="BE1489" s="51"/>
      <c r="BF1489" s="51"/>
      <c r="BG1489" s="51"/>
      <c r="BH1489" s="51"/>
      <c r="BI1489" s="51"/>
      <c r="BJ1489" s="51"/>
      <c r="BK1489" s="51"/>
      <c r="BL1489" s="51"/>
      <c r="BM1489" s="51"/>
      <c r="BN1489" s="51"/>
      <c r="BO1489" s="51"/>
      <c r="BP1489" s="51"/>
      <c r="BQ1489" s="51"/>
      <c r="BR1489" s="51"/>
      <c r="BS1489" s="51"/>
      <c r="BT1489" s="51"/>
      <c r="BU1489" s="51"/>
      <c r="BV1489" s="51"/>
      <c r="BW1489" s="51"/>
      <c r="BX1489" s="51"/>
      <c r="BY1489" s="51"/>
      <c r="BZ1489" s="51"/>
      <c r="CA1489" s="51"/>
      <c r="CB1489" s="51"/>
      <c r="CC1489" s="51"/>
      <c r="CD1489" s="51"/>
    </row>
    <row r="1490" spans="1:82" s="50" customFormat="1">
      <c r="A1490" s="45"/>
      <c r="B1490" s="49"/>
      <c r="C1490" s="84"/>
      <c r="D1490" s="76"/>
      <c r="F1490" s="48"/>
      <c r="G1490" s="47"/>
      <c r="H1490" s="55"/>
      <c r="I1490" s="55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  <c r="AG1490" s="51"/>
      <c r="AH1490" s="51"/>
      <c r="AI1490" s="51"/>
      <c r="AJ1490" s="51"/>
      <c r="AK1490" s="51"/>
      <c r="AL1490" s="51"/>
      <c r="AM1490" s="51"/>
      <c r="AN1490" s="51"/>
      <c r="AO1490" s="51"/>
      <c r="AP1490" s="51"/>
      <c r="AQ1490" s="51"/>
      <c r="AR1490" s="51"/>
      <c r="AS1490" s="51"/>
      <c r="AT1490" s="51"/>
      <c r="AU1490" s="51"/>
      <c r="AV1490" s="51"/>
      <c r="AW1490" s="51"/>
      <c r="AX1490" s="51"/>
      <c r="AY1490" s="51"/>
      <c r="AZ1490" s="51"/>
      <c r="BA1490" s="51"/>
      <c r="BB1490" s="51"/>
      <c r="BC1490" s="51"/>
      <c r="BD1490" s="51"/>
      <c r="BE1490" s="51"/>
      <c r="BF1490" s="51"/>
      <c r="BG1490" s="51"/>
      <c r="BH1490" s="51"/>
      <c r="BI1490" s="51"/>
      <c r="BJ1490" s="51"/>
      <c r="BK1490" s="51"/>
      <c r="BL1490" s="51"/>
      <c r="BM1490" s="51"/>
      <c r="BN1490" s="51"/>
      <c r="BO1490" s="51"/>
      <c r="BP1490" s="51"/>
      <c r="BQ1490" s="51"/>
      <c r="BR1490" s="51"/>
      <c r="BS1490" s="51"/>
      <c r="BT1490" s="51"/>
      <c r="BU1490" s="51"/>
      <c r="BV1490" s="51"/>
      <c r="BW1490" s="51"/>
      <c r="BX1490" s="51"/>
      <c r="BY1490" s="51"/>
      <c r="BZ1490" s="51"/>
      <c r="CA1490" s="51"/>
      <c r="CB1490" s="51"/>
      <c r="CC1490" s="51"/>
      <c r="CD1490" s="51"/>
    </row>
    <row r="1491" spans="1:82" s="50" customFormat="1">
      <c r="A1491" s="45"/>
      <c r="B1491" s="49"/>
      <c r="C1491" s="84"/>
      <c r="D1491" s="76"/>
      <c r="F1491" s="48"/>
      <c r="G1491" s="47"/>
      <c r="H1491" s="55"/>
      <c r="I1491" s="55"/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  <c r="AH1491" s="51"/>
      <c r="AI1491" s="51"/>
      <c r="AJ1491" s="51"/>
      <c r="AK1491" s="51"/>
      <c r="AL1491" s="51"/>
      <c r="AM1491" s="51"/>
      <c r="AN1491" s="51"/>
      <c r="AO1491" s="51"/>
      <c r="AP1491" s="51"/>
      <c r="AQ1491" s="51"/>
      <c r="AR1491" s="51"/>
      <c r="AS1491" s="51"/>
      <c r="AT1491" s="51"/>
      <c r="AU1491" s="51"/>
      <c r="AV1491" s="51"/>
      <c r="AW1491" s="51"/>
      <c r="AX1491" s="51"/>
      <c r="AY1491" s="51"/>
      <c r="AZ1491" s="51"/>
      <c r="BA1491" s="51"/>
      <c r="BB1491" s="51"/>
      <c r="BC1491" s="51"/>
      <c r="BD1491" s="51"/>
      <c r="BE1491" s="51"/>
      <c r="BF1491" s="51"/>
      <c r="BG1491" s="51"/>
      <c r="BH1491" s="51"/>
      <c r="BI1491" s="51"/>
      <c r="BJ1491" s="51"/>
      <c r="BK1491" s="51"/>
      <c r="BL1491" s="51"/>
      <c r="BM1491" s="51"/>
      <c r="BN1491" s="51"/>
      <c r="BO1491" s="51"/>
      <c r="BP1491" s="51"/>
      <c r="BQ1491" s="51"/>
      <c r="BR1491" s="51"/>
      <c r="BS1491" s="51"/>
      <c r="BT1491" s="51"/>
      <c r="BU1491" s="51"/>
      <c r="BV1491" s="51"/>
      <c r="BW1491" s="51"/>
      <c r="BX1491" s="51"/>
      <c r="BY1491" s="51"/>
      <c r="BZ1491" s="51"/>
      <c r="CA1491" s="51"/>
      <c r="CB1491" s="51"/>
      <c r="CC1491" s="51"/>
      <c r="CD1491" s="51"/>
    </row>
    <row r="1492" spans="1:82" s="50" customFormat="1">
      <c r="A1492" s="45"/>
      <c r="B1492" s="49"/>
      <c r="C1492" s="84"/>
      <c r="D1492" s="76"/>
      <c r="F1492" s="48"/>
      <c r="G1492" s="47"/>
      <c r="H1492" s="55"/>
      <c r="I1492" s="55"/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  <c r="AH1492" s="51"/>
      <c r="AI1492" s="51"/>
      <c r="AJ1492" s="51"/>
      <c r="AK1492" s="51"/>
      <c r="AL1492" s="51"/>
      <c r="AM1492" s="51"/>
      <c r="AN1492" s="51"/>
      <c r="AO1492" s="51"/>
      <c r="AP1492" s="51"/>
      <c r="AQ1492" s="51"/>
      <c r="AR1492" s="51"/>
      <c r="AS1492" s="51"/>
      <c r="AT1492" s="51"/>
      <c r="AU1492" s="51"/>
      <c r="AV1492" s="51"/>
      <c r="AW1492" s="51"/>
      <c r="AX1492" s="51"/>
      <c r="AY1492" s="51"/>
      <c r="AZ1492" s="51"/>
      <c r="BA1492" s="51"/>
      <c r="BB1492" s="51"/>
      <c r="BC1492" s="51"/>
      <c r="BD1492" s="51"/>
      <c r="BE1492" s="51"/>
      <c r="BF1492" s="51"/>
      <c r="BG1492" s="51"/>
      <c r="BH1492" s="51"/>
      <c r="BI1492" s="51"/>
      <c r="BJ1492" s="51"/>
      <c r="BK1492" s="51"/>
      <c r="BL1492" s="51"/>
      <c r="BM1492" s="51"/>
      <c r="BN1492" s="51"/>
      <c r="BO1492" s="51"/>
      <c r="BP1492" s="51"/>
      <c r="BQ1492" s="51"/>
      <c r="BR1492" s="51"/>
      <c r="BS1492" s="51"/>
      <c r="BT1492" s="51"/>
      <c r="BU1492" s="51"/>
      <c r="BV1492" s="51"/>
      <c r="BW1492" s="51"/>
      <c r="BX1492" s="51"/>
      <c r="BY1492" s="51"/>
      <c r="BZ1492" s="51"/>
      <c r="CA1492" s="51"/>
      <c r="CB1492" s="51"/>
      <c r="CC1492" s="51"/>
      <c r="CD1492" s="51"/>
    </row>
    <row r="1493" spans="1:82" s="50" customFormat="1">
      <c r="A1493" s="45"/>
      <c r="B1493" s="49"/>
      <c r="C1493" s="84"/>
      <c r="D1493" s="76"/>
      <c r="F1493" s="48"/>
      <c r="G1493" s="47"/>
      <c r="H1493" s="55"/>
      <c r="I1493" s="55"/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  <c r="AG1493" s="51"/>
      <c r="AH1493" s="51"/>
      <c r="AI1493" s="51"/>
      <c r="AJ1493" s="51"/>
      <c r="AK1493" s="51"/>
      <c r="AL1493" s="51"/>
      <c r="AM1493" s="51"/>
      <c r="AN1493" s="51"/>
      <c r="AO1493" s="51"/>
      <c r="AP1493" s="51"/>
      <c r="AQ1493" s="51"/>
      <c r="AR1493" s="51"/>
      <c r="AS1493" s="51"/>
      <c r="AT1493" s="51"/>
      <c r="AU1493" s="51"/>
      <c r="AV1493" s="51"/>
      <c r="AW1493" s="51"/>
      <c r="AX1493" s="51"/>
      <c r="AY1493" s="51"/>
      <c r="AZ1493" s="51"/>
      <c r="BA1493" s="51"/>
      <c r="BB1493" s="51"/>
      <c r="BC1493" s="51"/>
      <c r="BD1493" s="51"/>
      <c r="BE1493" s="51"/>
      <c r="BF1493" s="51"/>
      <c r="BG1493" s="51"/>
      <c r="BH1493" s="51"/>
      <c r="BI1493" s="51"/>
      <c r="BJ1493" s="51"/>
      <c r="BK1493" s="51"/>
      <c r="BL1493" s="51"/>
      <c r="BM1493" s="51"/>
      <c r="BN1493" s="51"/>
      <c r="BO1493" s="51"/>
      <c r="BP1493" s="51"/>
      <c r="BQ1493" s="51"/>
      <c r="BR1493" s="51"/>
      <c r="BS1493" s="51"/>
      <c r="BT1493" s="51"/>
      <c r="BU1493" s="51"/>
      <c r="BV1493" s="51"/>
      <c r="BW1493" s="51"/>
      <c r="BX1493" s="51"/>
      <c r="BY1493" s="51"/>
      <c r="BZ1493" s="51"/>
      <c r="CA1493" s="51"/>
      <c r="CB1493" s="51"/>
      <c r="CC1493" s="51"/>
      <c r="CD1493" s="51"/>
    </row>
    <row r="1494" spans="1:82" s="50" customFormat="1">
      <c r="A1494" s="45"/>
      <c r="B1494" s="49"/>
      <c r="C1494" s="84"/>
      <c r="D1494" s="76"/>
      <c r="F1494" s="48"/>
      <c r="G1494" s="47"/>
      <c r="H1494" s="55"/>
      <c r="I1494" s="55"/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  <c r="AG1494" s="51"/>
      <c r="AH1494" s="51"/>
      <c r="AI1494" s="51"/>
      <c r="AJ1494" s="51"/>
      <c r="AK1494" s="51"/>
      <c r="AL1494" s="51"/>
      <c r="AM1494" s="51"/>
      <c r="AN1494" s="51"/>
      <c r="AO1494" s="51"/>
      <c r="AP1494" s="51"/>
      <c r="AQ1494" s="51"/>
      <c r="AR1494" s="51"/>
      <c r="AS1494" s="51"/>
      <c r="AT1494" s="51"/>
      <c r="AU1494" s="51"/>
      <c r="AV1494" s="51"/>
      <c r="AW1494" s="51"/>
      <c r="AX1494" s="51"/>
      <c r="AY1494" s="51"/>
      <c r="AZ1494" s="51"/>
      <c r="BA1494" s="51"/>
      <c r="BB1494" s="51"/>
      <c r="BC1494" s="51"/>
      <c r="BD1494" s="51"/>
      <c r="BE1494" s="51"/>
      <c r="BF1494" s="51"/>
      <c r="BG1494" s="51"/>
      <c r="BH1494" s="51"/>
      <c r="BI1494" s="51"/>
      <c r="BJ1494" s="51"/>
      <c r="BK1494" s="51"/>
      <c r="BL1494" s="51"/>
      <c r="BM1494" s="51"/>
      <c r="BN1494" s="51"/>
      <c r="BO1494" s="51"/>
      <c r="BP1494" s="51"/>
      <c r="BQ1494" s="51"/>
      <c r="BR1494" s="51"/>
      <c r="BS1494" s="51"/>
      <c r="BT1494" s="51"/>
      <c r="BU1494" s="51"/>
      <c r="BV1494" s="51"/>
      <c r="BW1494" s="51"/>
      <c r="BX1494" s="51"/>
      <c r="BY1494" s="51"/>
      <c r="BZ1494" s="51"/>
      <c r="CA1494" s="51"/>
      <c r="CB1494" s="51"/>
      <c r="CC1494" s="51"/>
      <c r="CD1494" s="51"/>
    </row>
    <row r="1495" spans="1:82" s="50" customFormat="1">
      <c r="A1495" s="45"/>
      <c r="B1495" s="49"/>
      <c r="C1495" s="84"/>
      <c r="D1495" s="76"/>
      <c r="F1495" s="48"/>
      <c r="G1495" s="47"/>
      <c r="H1495" s="55"/>
      <c r="I1495" s="55"/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  <c r="AG1495" s="51"/>
      <c r="AH1495" s="51"/>
      <c r="AI1495" s="51"/>
      <c r="AJ1495" s="51"/>
      <c r="AK1495" s="51"/>
      <c r="AL1495" s="51"/>
      <c r="AM1495" s="51"/>
      <c r="AN1495" s="51"/>
      <c r="AO1495" s="51"/>
      <c r="AP1495" s="51"/>
      <c r="AQ1495" s="51"/>
      <c r="AR1495" s="51"/>
      <c r="AS1495" s="51"/>
      <c r="AT1495" s="51"/>
      <c r="AU1495" s="51"/>
      <c r="AV1495" s="51"/>
      <c r="AW1495" s="51"/>
      <c r="AX1495" s="51"/>
      <c r="AY1495" s="51"/>
      <c r="AZ1495" s="51"/>
      <c r="BA1495" s="51"/>
      <c r="BB1495" s="51"/>
      <c r="BC1495" s="51"/>
      <c r="BD1495" s="51"/>
      <c r="BE1495" s="51"/>
      <c r="BF1495" s="51"/>
      <c r="BG1495" s="51"/>
      <c r="BH1495" s="51"/>
      <c r="BI1495" s="51"/>
      <c r="BJ1495" s="51"/>
      <c r="BK1495" s="51"/>
      <c r="BL1495" s="51"/>
      <c r="BM1495" s="51"/>
      <c r="BN1495" s="51"/>
      <c r="BO1495" s="51"/>
      <c r="BP1495" s="51"/>
      <c r="BQ1495" s="51"/>
      <c r="BR1495" s="51"/>
      <c r="BS1495" s="51"/>
      <c r="BT1495" s="51"/>
      <c r="BU1495" s="51"/>
      <c r="BV1495" s="51"/>
      <c r="BW1495" s="51"/>
      <c r="BX1495" s="51"/>
      <c r="BY1495" s="51"/>
      <c r="BZ1495" s="51"/>
      <c r="CA1495" s="51"/>
      <c r="CB1495" s="51"/>
      <c r="CC1495" s="51"/>
      <c r="CD1495" s="51"/>
    </row>
    <row r="1496" spans="1:82" s="50" customFormat="1">
      <c r="A1496" s="45"/>
      <c r="B1496" s="49"/>
      <c r="C1496" s="84"/>
      <c r="D1496" s="76"/>
      <c r="F1496" s="48"/>
      <c r="G1496" s="47"/>
      <c r="H1496" s="55"/>
      <c r="I1496" s="55"/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  <c r="AG1496" s="51"/>
      <c r="AH1496" s="51"/>
      <c r="AI1496" s="51"/>
      <c r="AJ1496" s="51"/>
      <c r="AK1496" s="51"/>
      <c r="AL1496" s="51"/>
      <c r="AM1496" s="51"/>
      <c r="AN1496" s="51"/>
      <c r="AO1496" s="51"/>
      <c r="AP1496" s="51"/>
      <c r="AQ1496" s="51"/>
      <c r="AR1496" s="51"/>
      <c r="AS1496" s="51"/>
      <c r="AT1496" s="51"/>
      <c r="AU1496" s="51"/>
      <c r="AV1496" s="51"/>
      <c r="AW1496" s="51"/>
      <c r="AX1496" s="51"/>
      <c r="AY1496" s="51"/>
      <c r="AZ1496" s="51"/>
      <c r="BA1496" s="51"/>
      <c r="BB1496" s="51"/>
      <c r="BC1496" s="51"/>
      <c r="BD1496" s="51"/>
      <c r="BE1496" s="51"/>
      <c r="BF1496" s="51"/>
      <c r="BG1496" s="51"/>
      <c r="BH1496" s="51"/>
      <c r="BI1496" s="51"/>
      <c r="BJ1496" s="51"/>
      <c r="BK1496" s="51"/>
      <c r="BL1496" s="51"/>
      <c r="BM1496" s="51"/>
      <c r="BN1496" s="51"/>
      <c r="BO1496" s="51"/>
      <c r="BP1496" s="51"/>
      <c r="BQ1496" s="51"/>
      <c r="BR1496" s="51"/>
      <c r="BS1496" s="51"/>
      <c r="BT1496" s="51"/>
      <c r="BU1496" s="51"/>
      <c r="BV1496" s="51"/>
      <c r="BW1496" s="51"/>
      <c r="BX1496" s="51"/>
      <c r="BY1496" s="51"/>
      <c r="BZ1496" s="51"/>
      <c r="CA1496" s="51"/>
      <c r="CB1496" s="51"/>
      <c r="CC1496" s="51"/>
      <c r="CD1496" s="51"/>
    </row>
    <row r="1497" spans="1:82" s="50" customFormat="1">
      <c r="A1497" s="45"/>
      <c r="B1497" s="49"/>
      <c r="C1497" s="84"/>
      <c r="D1497" s="76"/>
      <c r="F1497" s="48"/>
      <c r="G1497" s="47"/>
      <c r="H1497" s="55"/>
      <c r="I1497" s="55"/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  <c r="AG1497" s="51"/>
      <c r="AH1497" s="51"/>
      <c r="AI1497" s="51"/>
      <c r="AJ1497" s="51"/>
      <c r="AK1497" s="51"/>
      <c r="AL1497" s="51"/>
      <c r="AM1497" s="51"/>
      <c r="AN1497" s="51"/>
      <c r="AO1497" s="51"/>
      <c r="AP1497" s="51"/>
      <c r="AQ1497" s="51"/>
      <c r="AR1497" s="51"/>
      <c r="AS1497" s="51"/>
      <c r="AT1497" s="51"/>
      <c r="AU1497" s="51"/>
      <c r="AV1497" s="51"/>
      <c r="AW1497" s="51"/>
      <c r="AX1497" s="51"/>
      <c r="AY1497" s="51"/>
      <c r="AZ1497" s="51"/>
      <c r="BA1497" s="51"/>
      <c r="BB1497" s="51"/>
      <c r="BC1497" s="51"/>
      <c r="BD1497" s="51"/>
      <c r="BE1497" s="51"/>
      <c r="BF1497" s="51"/>
      <c r="BG1497" s="51"/>
      <c r="BH1497" s="51"/>
      <c r="BI1497" s="51"/>
      <c r="BJ1497" s="51"/>
      <c r="BK1497" s="51"/>
      <c r="BL1497" s="51"/>
      <c r="BM1497" s="51"/>
      <c r="BN1497" s="51"/>
      <c r="BO1497" s="51"/>
      <c r="BP1497" s="51"/>
      <c r="BQ1497" s="51"/>
      <c r="BR1497" s="51"/>
      <c r="BS1497" s="51"/>
      <c r="BT1497" s="51"/>
      <c r="BU1497" s="51"/>
      <c r="BV1497" s="51"/>
      <c r="BW1497" s="51"/>
      <c r="BX1497" s="51"/>
      <c r="BY1497" s="51"/>
      <c r="BZ1497" s="51"/>
      <c r="CA1497" s="51"/>
      <c r="CB1497" s="51"/>
      <c r="CC1497" s="51"/>
      <c r="CD1497" s="51"/>
    </row>
    <row r="1498" spans="1:82" s="50" customFormat="1">
      <c r="A1498" s="45"/>
      <c r="B1498" s="49"/>
      <c r="C1498" s="84"/>
      <c r="D1498" s="76"/>
      <c r="F1498" s="48"/>
      <c r="G1498" s="47"/>
      <c r="H1498" s="55"/>
      <c r="I1498" s="55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  <c r="AH1498" s="51"/>
      <c r="AI1498" s="51"/>
      <c r="AJ1498" s="51"/>
      <c r="AK1498" s="51"/>
      <c r="AL1498" s="51"/>
      <c r="AM1498" s="51"/>
      <c r="AN1498" s="51"/>
      <c r="AO1498" s="51"/>
      <c r="AP1498" s="51"/>
      <c r="AQ1498" s="51"/>
      <c r="AR1498" s="51"/>
      <c r="AS1498" s="51"/>
      <c r="AT1498" s="51"/>
      <c r="AU1498" s="51"/>
      <c r="AV1498" s="51"/>
      <c r="AW1498" s="51"/>
      <c r="AX1498" s="51"/>
      <c r="AY1498" s="51"/>
      <c r="AZ1498" s="51"/>
      <c r="BA1498" s="51"/>
      <c r="BB1498" s="51"/>
      <c r="BC1498" s="51"/>
      <c r="BD1498" s="51"/>
      <c r="BE1498" s="51"/>
      <c r="BF1498" s="51"/>
      <c r="BG1498" s="51"/>
      <c r="BH1498" s="51"/>
      <c r="BI1498" s="51"/>
      <c r="BJ1498" s="51"/>
      <c r="BK1498" s="51"/>
      <c r="BL1498" s="51"/>
      <c r="BM1498" s="51"/>
      <c r="BN1498" s="51"/>
      <c r="BO1498" s="51"/>
      <c r="BP1498" s="51"/>
      <c r="BQ1498" s="51"/>
      <c r="BR1498" s="51"/>
      <c r="BS1498" s="51"/>
      <c r="BT1498" s="51"/>
      <c r="BU1498" s="51"/>
      <c r="BV1498" s="51"/>
      <c r="BW1498" s="51"/>
      <c r="BX1498" s="51"/>
      <c r="BY1498" s="51"/>
      <c r="BZ1498" s="51"/>
      <c r="CA1498" s="51"/>
      <c r="CB1498" s="51"/>
      <c r="CC1498" s="51"/>
      <c r="CD1498" s="51"/>
    </row>
    <row r="1499" spans="1:82" s="50" customFormat="1">
      <c r="A1499" s="45"/>
      <c r="B1499" s="49"/>
      <c r="C1499" s="84"/>
      <c r="D1499" s="76"/>
      <c r="F1499" s="48"/>
      <c r="G1499" s="47"/>
      <c r="H1499" s="55"/>
      <c r="I1499" s="55"/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  <c r="AG1499" s="51"/>
      <c r="AH1499" s="51"/>
      <c r="AI1499" s="51"/>
      <c r="AJ1499" s="51"/>
      <c r="AK1499" s="51"/>
      <c r="AL1499" s="51"/>
      <c r="AM1499" s="51"/>
      <c r="AN1499" s="51"/>
      <c r="AO1499" s="51"/>
      <c r="AP1499" s="51"/>
      <c r="AQ1499" s="51"/>
      <c r="AR1499" s="51"/>
      <c r="AS1499" s="51"/>
      <c r="AT1499" s="51"/>
      <c r="AU1499" s="51"/>
      <c r="AV1499" s="51"/>
      <c r="AW1499" s="51"/>
      <c r="AX1499" s="51"/>
      <c r="AY1499" s="51"/>
      <c r="AZ1499" s="51"/>
      <c r="BA1499" s="51"/>
      <c r="BB1499" s="51"/>
      <c r="BC1499" s="51"/>
      <c r="BD1499" s="51"/>
      <c r="BE1499" s="51"/>
      <c r="BF1499" s="51"/>
      <c r="BG1499" s="51"/>
      <c r="BH1499" s="51"/>
      <c r="BI1499" s="51"/>
      <c r="BJ1499" s="51"/>
      <c r="BK1499" s="51"/>
      <c r="BL1499" s="51"/>
      <c r="BM1499" s="51"/>
      <c r="BN1499" s="51"/>
      <c r="BO1499" s="51"/>
      <c r="BP1499" s="51"/>
      <c r="BQ1499" s="51"/>
      <c r="BR1499" s="51"/>
      <c r="BS1499" s="51"/>
      <c r="BT1499" s="51"/>
      <c r="BU1499" s="51"/>
      <c r="BV1499" s="51"/>
      <c r="BW1499" s="51"/>
      <c r="BX1499" s="51"/>
      <c r="BY1499" s="51"/>
      <c r="BZ1499" s="51"/>
      <c r="CA1499" s="51"/>
      <c r="CB1499" s="51"/>
      <c r="CC1499" s="51"/>
      <c r="CD1499" s="51"/>
    </row>
    <row r="1500" spans="1:82" s="50" customFormat="1">
      <c r="A1500" s="45"/>
      <c r="B1500" s="49"/>
      <c r="C1500" s="84"/>
      <c r="D1500" s="76"/>
      <c r="F1500" s="48"/>
      <c r="G1500" s="47"/>
      <c r="H1500" s="55"/>
      <c r="I1500" s="55"/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  <c r="AG1500" s="51"/>
      <c r="AH1500" s="51"/>
      <c r="AI1500" s="51"/>
      <c r="AJ1500" s="51"/>
      <c r="AK1500" s="51"/>
      <c r="AL1500" s="51"/>
      <c r="AM1500" s="51"/>
      <c r="AN1500" s="51"/>
      <c r="AO1500" s="51"/>
      <c r="AP1500" s="51"/>
      <c r="AQ1500" s="51"/>
      <c r="AR1500" s="51"/>
      <c r="AS1500" s="51"/>
      <c r="AT1500" s="51"/>
      <c r="AU1500" s="51"/>
      <c r="AV1500" s="51"/>
      <c r="AW1500" s="51"/>
      <c r="AX1500" s="51"/>
      <c r="AY1500" s="51"/>
      <c r="AZ1500" s="51"/>
      <c r="BA1500" s="51"/>
      <c r="BB1500" s="51"/>
      <c r="BC1500" s="51"/>
      <c r="BD1500" s="51"/>
      <c r="BE1500" s="51"/>
      <c r="BF1500" s="51"/>
      <c r="BG1500" s="51"/>
      <c r="BH1500" s="51"/>
      <c r="BI1500" s="51"/>
      <c r="BJ1500" s="51"/>
      <c r="BK1500" s="51"/>
      <c r="BL1500" s="51"/>
      <c r="BM1500" s="51"/>
      <c r="BN1500" s="51"/>
      <c r="BO1500" s="51"/>
      <c r="BP1500" s="51"/>
      <c r="BQ1500" s="51"/>
      <c r="BR1500" s="51"/>
      <c r="BS1500" s="51"/>
      <c r="BT1500" s="51"/>
      <c r="BU1500" s="51"/>
      <c r="BV1500" s="51"/>
      <c r="BW1500" s="51"/>
      <c r="BX1500" s="51"/>
      <c r="BY1500" s="51"/>
      <c r="BZ1500" s="51"/>
      <c r="CA1500" s="51"/>
      <c r="CB1500" s="51"/>
      <c r="CC1500" s="51"/>
      <c r="CD1500" s="51"/>
    </row>
    <row r="1501" spans="1:82" s="50" customFormat="1">
      <c r="A1501" s="45"/>
      <c r="B1501" s="49"/>
      <c r="C1501" s="84"/>
      <c r="D1501" s="76"/>
      <c r="F1501" s="48"/>
      <c r="G1501" s="47"/>
      <c r="H1501" s="55"/>
      <c r="I1501" s="55"/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  <c r="AG1501" s="51"/>
      <c r="AH1501" s="51"/>
      <c r="AI1501" s="51"/>
      <c r="AJ1501" s="51"/>
      <c r="AK1501" s="51"/>
      <c r="AL1501" s="51"/>
      <c r="AM1501" s="51"/>
      <c r="AN1501" s="51"/>
      <c r="AO1501" s="51"/>
      <c r="AP1501" s="51"/>
      <c r="AQ1501" s="51"/>
      <c r="AR1501" s="51"/>
      <c r="AS1501" s="51"/>
      <c r="AT1501" s="51"/>
      <c r="AU1501" s="51"/>
      <c r="AV1501" s="51"/>
      <c r="AW1501" s="51"/>
      <c r="AX1501" s="51"/>
      <c r="AY1501" s="51"/>
      <c r="AZ1501" s="51"/>
      <c r="BA1501" s="51"/>
      <c r="BB1501" s="51"/>
      <c r="BC1501" s="51"/>
      <c r="BD1501" s="51"/>
      <c r="BE1501" s="51"/>
      <c r="BF1501" s="51"/>
      <c r="BG1501" s="51"/>
      <c r="BH1501" s="51"/>
      <c r="BI1501" s="51"/>
      <c r="BJ1501" s="51"/>
      <c r="BK1501" s="51"/>
      <c r="BL1501" s="51"/>
      <c r="BM1501" s="51"/>
      <c r="BN1501" s="51"/>
      <c r="BO1501" s="51"/>
      <c r="BP1501" s="51"/>
      <c r="BQ1501" s="51"/>
      <c r="BR1501" s="51"/>
      <c r="BS1501" s="51"/>
      <c r="BT1501" s="51"/>
      <c r="BU1501" s="51"/>
      <c r="BV1501" s="51"/>
      <c r="BW1501" s="51"/>
      <c r="BX1501" s="51"/>
      <c r="BY1501" s="51"/>
      <c r="BZ1501" s="51"/>
      <c r="CA1501" s="51"/>
      <c r="CB1501" s="51"/>
      <c r="CC1501" s="51"/>
      <c r="CD1501" s="51"/>
    </row>
    <row r="1502" spans="1:82" s="50" customFormat="1">
      <c r="A1502" s="45"/>
      <c r="B1502" s="49"/>
      <c r="C1502" s="84"/>
      <c r="D1502" s="76"/>
      <c r="F1502" s="48"/>
      <c r="G1502" s="47"/>
      <c r="H1502" s="55"/>
      <c r="I1502" s="55"/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  <c r="AG1502" s="51"/>
      <c r="AH1502" s="51"/>
      <c r="AI1502" s="51"/>
      <c r="AJ1502" s="51"/>
      <c r="AK1502" s="51"/>
      <c r="AL1502" s="51"/>
      <c r="AM1502" s="51"/>
      <c r="AN1502" s="51"/>
      <c r="AO1502" s="51"/>
      <c r="AP1502" s="51"/>
      <c r="AQ1502" s="51"/>
      <c r="AR1502" s="51"/>
      <c r="AS1502" s="51"/>
      <c r="AT1502" s="51"/>
      <c r="AU1502" s="51"/>
      <c r="AV1502" s="51"/>
      <c r="AW1502" s="51"/>
      <c r="AX1502" s="51"/>
      <c r="AY1502" s="51"/>
      <c r="AZ1502" s="51"/>
      <c r="BA1502" s="51"/>
      <c r="BB1502" s="51"/>
      <c r="BC1502" s="51"/>
      <c r="BD1502" s="51"/>
      <c r="BE1502" s="51"/>
      <c r="BF1502" s="51"/>
      <c r="BG1502" s="51"/>
      <c r="BH1502" s="51"/>
      <c r="BI1502" s="51"/>
      <c r="BJ1502" s="51"/>
      <c r="BK1502" s="51"/>
      <c r="BL1502" s="51"/>
      <c r="BM1502" s="51"/>
      <c r="BN1502" s="51"/>
      <c r="BO1502" s="51"/>
      <c r="BP1502" s="51"/>
      <c r="BQ1502" s="51"/>
      <c r="BR1502" s="51"/>
      <c r="BS1502" s="51"/>
      <c r="BT1502" s="51"/>
      <c r="BU1502" s="51"/>
      <c r="BV1502" s="51"/>
      <c r="BW1502" s="51"/>
      <c r="BX1502" s="51"/>
      <c r="BY1502" s="51"/>
      <c r="BZ1502" s="51"/>
      <c r="CA1502" s="51"/>
      <c r="CB1502" s="51"/>
      <c r="CC1502" s="51"/>
      <c r="CD1502" s="51"/>
    </row>
    <row r="1503" spans="1:82" s="50" customFormat="1">
      <c r="A1503" s="45"/>
      <c r="B1503" s="49"/>
      <c r="C1503" s="84"/>
      <c r="D1503" s="76"/>
      <c r="F1503" s="48"/>
      <c r="G1503" s="47"/>
      <c r="H1503" s="55"/>
      <c r="I1503" s="55"/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  <c r="AG1503" s="51"/>
      <c r="AH1503" s="51"/>
      <c r="AI1503" s="51"/>
      <c r="AJ1503" s="51"/>
      <c r="AK1503" s="51"/>
      <c r="AL1503" s="51"/>
      <c r="AM1503" s="51"/>
      <c r="AN1503" s="51"/>
      <c r="AO1503" s="51"/>
      <c r="AP1503" s="51"/>
      <c r="AQ1503" s="51"/>
      <c r="AR1503" s="51"/>
      <c r="AS1503" s="51"/>
      <c r="AT1503" s="51"/>
      <c r="AU1503" s="51"/>
      <c r="AV1503" s="51"/>
      <c r="AW1503" s="51"/>
      <c r="AX1503" s="51"/>
      <c r="AY1503" s="51"/>
      <c r="AZ1503" s="51"/>
      <c r="BA1503" s="51"/>
      <c r="BB1503" s="51"/>
      <c r="BC1503" s="51"/>
      <c r="BD1503" s="51"/>
      <c r="BE1503" s="51"/>
      <c r="BF1503" s="51"/>
      <c r="BG1503" s="51"/>
      <c r="BH1503" s="51"/>
      <c r="BI1503" s="51"/>
      <c r="BJ1503" s="51"/>
      <c r="BK1503" s="51"/>
      <c r="BL1503" s="51"/>
      <c r="BM1503" s="51"/>
      <c r="BN1503" s="51"/>
      <c r="BO1503" s="51"/>
      <c r="BP1503" s="51"/>
      <c r="BQ1503" s="51"/>
      <c r="BR1503" s="51"/>
      <c r="BS1503" s="51"/>
      <c r="BT1503" s="51"/>
      <c r="BU1503" s="51"/>
      <c r="BV1503" s="51"/>
      <c r="BW1503" s="51"/>
      <c r="BX1503" s="51"/>
      <c r="BY1503" s="51"/>
      <c r="BZ1503" s="51"/>
      <c r="CA1503" s="51"/>
      <c r="CB1503" s="51"/>
      <c r="CC1503" s="51"/>
      <c r="CD1503" s="51"/>
    </row>
    <row r="1504" spans="1:82" s="50" customFormat="1">
      <c r="A1504" s="45"/>
      <c r="B1504" s="49"/>
      <c r="C1504" s="84"/>
      <c r="D1504" s="76"/>
      <c r="F1504" s="48"/>
      <c r="G1504" s="47"/>
      <c r="H1504" s="55"/>
      <c r="I1504" s="55"/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  <c r="AG1504" s="51"/>
      <c r="AH1504" s="51"/>
      <c r="AI1504" s="51"/>
      <c r="AJ1504" s="51"/>
      <c r="AK1504" s="51"/>
      <c r="AL1504" s="51"/>
      <c r="AM1504" s="51"/>
      <c r="AN1504" s="51"/>
      <c r="AO1504" s="51"/>
      <c r="AP1504" s="51"/>
      <c r="AQ1504" s="51"/>
      <c r="AR1504" s="51"/>
      <c r="AS1504" s="51"/>
      <c r="AT1504" s="51"/>
      <c r="AU1504" s="51"/>
      <c r="AV1504" s="51"/>
      <c r="AW1504" s="51"/>
      <c r="AX1504" s="51"/>
      <c r="AY1504" s="51"/>
      <c r="AZ1504" s="51"/>
      <c r="BA1504" s="51"/>
      <c r="BB1504" s="51"/>
      <c r="BC1504" s="51"/>
      <c r="BD1504" s="51"/>
      <c r="BE1504" s="51"/>
      <c r="BF1504" s="51"/>
      <c r="BG1504" s="51"/>
      <c r="BH1504" s="51"/>
      <c r="BI1504" s="51"/>
      <c r="BJ1504" s="51"/>
      <c r="BK1504" s="51"/>
      <c r="BL1504" s="51"/>
      <c r="BM1504" s="51"/>
      <c r="BN1504" s="51"/>
      <c r="BO1504" s="51"/>
      <c r="BP1504" s="51"/>
      <c r="BQ1504" s="51"/>
      <c r="BR1504" s="51"/>
      <c r="BS1504" s="51"/>
      <c r="BT1504" s="51"/>
      <c r="BU1504" s="51"/>
      <c r="BV1504" s="51"/>
      <c r="BW1504" s="51"/>
      <c r="BX1504" s="51"/>
      <c r="BY1504" s="51"/>
      <c r="BZ1504" s="51"/>
      <c r="CA1504" s="51"/>
      <c r="CB1504" s="51"/>
      <c r="CC1504" s="51"/>
      <c r="CD1504" s="51"/>
    </row>
    <row r="1505" spans="1:82" s="50" customFormat="1">
      <c r="A1505" s="45"/>
      <c r="B1505" s="49"/>
      <c r="C1505" s="84"/>
      <c r="D1505" s="76"/>
      <c r="F1505" s="48"/>
      <c r="G1505" s="47"/>
      <c r="H1505" s="55"/>
      <c r="I1505" s="55"/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  <c r="AG1505" s="51"/>
      <c r="AH1505" s="51"/>
      <c r="AI1505" s="51"/>
      <c r="AJ1505" s="51"/>
      <c r="AK1505" s="51"/>
      <c r="AL1505" s="51"/>
      <c r="AM1505" s="51"/>
      <c r="AN1505" s="51"/>
      <c r="AO1505" s="51"/>
      <c r="AP1505" s="51"/>
      <c r="AQ1505" s="51"/>
      <c r="AR1505" s="51"/>
      <c r="AS1505" s="51"/>
      <c r="AT1505" s="51"/>
      <c r="AU1505" s="51"/>
      <c r="AV1505" s="51"/>
      <c r="AW1505" s="51"/>
      <c r="AX1505" s="51"/>
      <c r="AY1505" s="51"/>
      <c r="AZ1505" s="51"/>
      <c r="BA1505" s="51"/>
      <c r="BB1505" s="51"/>
      <c r="BC1505" s="51"/>
      <c r="BD1505" s="51"/>
      <c r="BE1505" s="51"/>
      <c r="BF1505" s="51"/>
      <c r="BG1505" s="51"/>
      <c r="BH1505" s="51"/>
      <c r="BI1505" s="51"/>
      <c r="BJ1505" s="51"/>
      <c r="BK1505" s="51"/>
      <c r="BL1505" s="51"/>
      <c r="BM1505" s="51"/>
      <c r="BN1505" s="51"/>
      <c r="BO1505" s="51"/>
      <c r="BP1505" s="51"/>
      <c r="BQ1505" s="51"/>
      <c r="BR1505" s="51"/>
      <c r="BS1505" s="51"/>
      <c r="BT1505" s="51"/>
      <c r="BU1505" s="51"/>
      <c r="BV1505" s="51"/>
      <c r="BW1505" s="51"/>
      <c r="BX1505" s="51"/>
      <c r="BY1505" s="51"/>
      <c r="BZ1505" s="51"/>
      <c r="CA1505" s="51"/>
      <c r="CB1505" s="51"/>
      <c r="CC1505" s="51"/>
      <c r="CD1505" s="51"/>
    </row>
    <row r="1506" spans="1:82" s="50" customFormat="1">
      <c r="A1506" s="45"/>
      <c r="B1506" s="49"/>
      <c r="C1506" s="84"/>
      <c r="D1506" s="76"/>
      <c r="F1506" s="48"/>
      <c r="G1506" s="47"/>
      <c r="H1506" s="55"/>
      <c r="I1506" s="55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  <c r="AG1506" s="51"/>
      <c r="AH1506" s="51"/>
      <c r="AI1506" s="51"/>
      <c r="AJ1506" s="51"/>
      <c r="AK1506" s="51"/>
      <c r="AL1506" s="51"/>
      <c r="AM1506" s="51"/>
      <c r="AN1506" s="51"/>
      <c r="AO1506" s="51"/>
      <c r="AP1506" s="51"/>
      <c r="AQ1506" s="51"/>
      <c r="AR1506" s="51"/>
      <c r="AS1506" s="51"/>
      <c r="AT1506" s="51"/>
      <c r="AU1506" s="51"/>
      <c r="AV1506" s="51"/>
      <c r="AW1506" s="51"/>
      <c r="AX1506" s="51"/>
      <c r="AY1506" s="51"/>
      <c r="AZ1506" s="51"/>
      <c r="BA1506" s="51"/>
      <c r="BB1506" s="51"/>
      <c r="BC1506" s="51"/>
      <c r="BD1506" s="51"/>
      <c r="BE1506" s="51"/>
      <c r="BF1506" s="51"/>
      <c r="BG1506" s="51"/>
      <c r="BH1506" s="51"/>
      <c r="BI1506" s="51"/>
      <c r="BJ1506" s="51"/>
      <c r="BK1506" s="51"/>
      <c r="BL1506" s="51"/>
      <c r="BM1506" s="51"/>
      <c r="BN1506" s="51"/>
      <c r="BO1506" s="51"/>
      <c r="BP1506" s="51"/>
      <c r="BQ1506" s="51"/>
      <c r="BR1506" s="51"/>
      <c r="BS1506" s="51"/>
      <c r="BT1506" s="51"/>
      <c r="BU1506" s="51"/>
      <c r="BV1506" s="51"/>
      <c r="BW1506" s="51"/>
      <c r="BX1506" s="51"/>
      <c r="BY1506" s="51"/>
      <c r="BZ1506" s="51"/>
      <c r="CA1506" s="51"/>
      <c r="CB1506" s="51"/>
      <c r="CC1506" s="51"/>
      <c r="CD1506" s="51"/>
    </row>
    <row r="1507" spans="1:82" s="50" customFormat="1">
      <c r="A1507" s="45"/>
      <c r="B1507" s="49"/>
      <c r="C1507" s="84"/>
      <c r="D1507" s="76"/>
      <c r="F1507" s="48"/>
      <c r="G1507" s="47"/>
      <c r="H1507" s="55"/>
      <c r="I1507" s="55"/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  <c r="AG1507" s="51"/>
      <c r="AH1507" s="51"/>
      <c r="AI1507" s="51"/>
      <c r="AJ1507" s="51"/>
      <c r="AK1507" s="51"/>
      <c r="AL1507" s="51"/>
      <c r="AM1507" s="51"/>
      <c r="AN1507" s="51"/>
      <c r="AO1507" s="51"/>
      <c r="AP1507" s="51"/>
      <c r="AQ1507" s="51"/>
      <c r="AR1507" s="51"/>
      <c r="AS1507" s="51"/>
      <c r="AT1507" s="51"/>
      <c r="AU1507" s="51"/>
      <c r="AV1507" s="51"/>
      <c r="AW1507" s="51"/>
      <c r="AX1507" s="51"/>
      <c r="AY1507" s="51"/>
      <c r="AZ1507" s="51"/>
      <c r="BA1507" s="51"/>
      <c r="BB1507" s="51"/>
      <c r="BC1507" s="51"/>
      <c r="BD1507" s="51"/>
      <c r="BE1507" s="51"/>
      <c r="BF1507" s="51"/>
      <c r="BG1507" s="51"/>
      <c r="BH1507" s="51"/>
      <c r="BI1507" s="51"/>
      <c r="BJ1507" s="51"/>
      <c r="BK1507" s="51"/>
      <c r="BL1507" s="51"/>
      <c r="BM1507" s="51"/>
      <c r="BN1507" s="51"/>
      <c r="BO1507" s="51"/>
      <c r="BP1507" s="51"/>
      <c r="BQ1507" s="51"/>
      <c r="BR1507" s="51"/>
      <c r="BS1507" s="51"/>
      <c r="BT1507" s="51"/>
      <c r="BU1507" s="51"/>
      <c r="BV1507" s="51"/>
      <c r="BW1507" s="51"/>
      <c r="BX1507" s="51"/>
      <c r="BY1507" s="51"/>
      <c r="BZ1507" s="51"/>
      <c r="CA1507" s="51"/>
      <c r="CB1507" s="51"/>
      <c r="CC1507" s="51"/>
      <c r="CD1507" s="51"/>
    </row>
    <row r="1508" spans="1:82" s="50" customFormat="1">
      <c r="A1508" s="45"/>
      <c r="B1508" s="49"/>
      <c r="C1508" s="84"/>
      <c r="D1508" s="76"/>
      <c r="F1508" s="48"/>
      <c r="G1508" s="47"/>
      <c r="H1508" s="55"/>
      <c r="I1508" s="55"/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  <c r="AG1508" s="51"/>
      <c r="AH1508" s="51"/>
      <c r="AI1508" s="51"/>
      <c r="AJ1508" s="51"/>
      <c r="AK1508" s="51"/>
      <c r="AL1508" s="51"/>
      <c r="AM1508" s="51"/>
      <c r="AN1508" s="51"/>
      <c r="AO1508" s="51"/>
      <c r="AP1508" s="51"/>
      <c r="AQ1508" s="51"/>
      <c r="AR1508" s="51"/>
      <c r="AS1508" s="51"/>
      <c r="AT1508" s="51"/>
      <c r="AU1508" s="51"/>
      <c r="AV1508" s="51"/>
      <c r="AW1508" s="51"/>
      <c r="AX1508" s="51"/>
      <c r="AY1508" s="51"/>
      <c r="AZ1508" s="51"/>
      <c r="BA1508" s="51"/>
      <c r="BB1508" s="51"/>
      <c r="BC1508" s="51"/>
      <c r="BD1508" s="51"/>
      <c r="BE1508" s="51"/>
      <c r="BF1508" s="51"/>
      <c r="BG1508" s="51"/>
      <c r="BH1508" s="51"/>
      <c r="BI1508" s="51"/>
      <c r="BJ1508" s="51"/>
      <c r="BK1508" s="51"/>
      <c r="BL1508" s="51"/>
      <c r="BM1508" s="51"/>
      <c r="BN1508" s="51"/>
      <c r="BO1508" s="51"/>
      <c r="BP1508" s="51"/>
      <c r="BQ1508" s="51"/>
      <c r="BR1508" s="51"/>
      <c r="BS1508" s="51"/>
      <c r="BT1508" s="51"/>
      <c r="BU1508" s="51"/>
      <c r="BV1508" s="51"/>
      <c r="BW1508" s="51"/>
      <c r="BX1508" s="51"/>
      <c r="BY1508" s="51"/>
      <c r="BZ1508" s="51"/>
      <c r="CA1508" s="51"/>
      <c r="CB1508" s="51"/>
      <c r="CC1508" s="51"/>
      <c r="CD1508" s="51"/>
    </row>
    <row r="1509" spans="1:82" s="50" customFormat="1">
      <c r="A1509" s="45"/>
      <c r="B1509" s="49"/>
      <c r="C1509" s="84"/>
      <c r="D1509" s="76"/>
      <c r="F1509" s="48"/>
      <c r="G1509" s="47"/>
      <c r="H1509" s="55"/>
      <c r="I1509" s="55"/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  <c r="AB1509" s="51"/>
      <c r="AC1509" s="51"/>
      <c r="AD1509" s="51"/>
      <c r="AE1509" s="51"/>
      <c r="AF1509" s="51"/>
      <c r="AG1509" s="51"/>
      <c r="AH1509" s="51"/>
      <c r="AI1509" s="51"/>
      <c r="AJ1509" s="51"/>
      <c r="AK1509" s="51"/>
      <c r="AL1509" s="51"/>
      <c r="AM1509" s="51"/>
      <c r="AN1509" s="51"/>
      <c r="AO1509" s="51"/>
      <c r="AP1509" s="51"/>
      <c r="AQ1509" s="51"/>
      <c r="AR1509" s="51"/>
      <c r="AS1509" s="51"/>
      <c r="AT1509" s="51"/>
      <c r="AU1509" s="51"/>
      <c r="AV1509" s="51"/>
      <c r="AW1509" s="51"/>
      <c r="AX1509" s="51"/>
      <c r="AY1509" s="51"/>
      <c r="AZ1509" s="51"/>
      <c r="BA1509" s="51"/>
      <c r="BB1509" s="51"/>
      <c r="BC1509" s="51"/>
      <c r="BD1509" s="51"/>
      <c r="BE1509" s="51"/>
      <c r="BF1509" s="51"/>
      <c r="BG1509" s="51"/>
      <c r="BH1509" s="51"/>
      <c r="BI1509" s="51"/>
      <c r="BJ1509" s="51"/>
      <c r="BK1509" s="51"/>
      <c r="BL1509" s="51"/>
      <c r="BM1509" s="51"/>
      <c r="BN1509" s="51"/>
      <c r="BO1509" s="51"/>
      <c r="BP1509" s="51"/>
      <c r="BQ1509" s="51"/>
      <c r="BR1509" s="51"/>
      <c r="BS1509" s="51"/>
      <c r="BT1509" s="51"/>
      <c r="BU1509" s="51"/>
      <c r="BV1509" s="51"/>
      <c r="BW1509" s="51"/>
      <c r="BX1509" s="51"/>
      <c r="BY1509" s="51"/>
      <c r="BZ1509" s="51"/>
      <c r="CA1509" s="51"/>
      <c r="CB1509" s="51"/>
      <c r="CC1509" s="51"/>
      <c r="CD1509" s="51"/>
    </row>
    <row r="1510" spans="1:82" s="50" customFormat="1">
      <c r="A1510" s="45"/>
      <c r="B1510" s="49"/>
      <c r="C1510" s="84"/>
      <c r="D1510" s="76"/>
      <c r="F1510" s="48"/>
      <c r="G1510" s="47"/>
      <c r="H1510" s="55"/>
      <c r="I1510" s="55"/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  <c r="AB1510" s="51"/>
      <c r="AC1510" s="51"/>
      <c r="AD1510" s="51"/>
      <c r="AE1510" s="51"/>
      <c r="AF1510" s="51"/>
      <c r="AG1510" s="51"/>
      <c r="AH1510" s="51"/>
      <c r="AI1510" s="51"/>
      <c r="AJ1510" s="51"/>
      <c r="AK1510" s="51"/>
      <c r="AL1510" s="51"/>
      <c r="AM1510" s="51"/>
      <c r="AN1510" s="51"/>
      <c r="AO1510" s="51"/>
      <c r="AP1510" s="51"/>
      <c r="AQ1510" s="51"/>
      <c r="AR1510" s="51"/>
      <c r="AS1510" s="51"/>
      <c r="AT1510" s="51"/>
      <c r="AU1510" s="51"/>
      <c r="AV1510" s="51"/>
      <c r="AW1510" s="51"/>
      <c r="AX1510" s="51"/>
      <c r="AY1510" s="51"/>
      <c r="AZ1510" s="51"/>
      <c r="BA1510" s="51"/>
      <c r="BB1510" s="51"/>
      <c r="BC1510" s="51"/>
      <c r="BD1510" s="51"/>
      <c r="BE1510" s="51"/>
      <c r="BF1510" s="51"/>
      <c r="BG1510" s="51"/>
      <c r="BH1510" s="51"/>
      <c r="BI1510" s="51"/>
      <c r="BJ1510" s="51"/>
      <c r="BK1510" s="51"/>
      <c r="BL1510" s="51"/>
      <c r="BM1510" s="51"/>
      <c r="BN1510" s="51"/>
      <c r="BO1510" s="51"/>
      <c r="BP1510" s="51"/>
      <c r="BQ1510" s="51"/>
      <c r="BR1510" s="51"/>
      <c r="BS1510" s="51"/>
      <c r="BT1510" s="51"/>
      <c r="BU1510" s="51"/>
      <c r="BV1510" s="51"/>
      <c r="BW1510" s="51"/>
      <c r="BX1510" s="51"/>
      <c r="BY1510" s="51"/>
      <c r="BZ1510" s="51"/>
      <c r="CA1510" s="51"/>
      <c r="CB1510" s="51"/>
      <c r="CC1510" s="51"/>
      <c r="CD1510" s="51"/>
    </row>
    <row r="1511" spans="1:82" s="50" customFormat="1">
      <c r="A1511" s="45"/>
      <c r="B1511" s="49"/>
      <c r="C1511" s="84"/>
      <c r="D1511" s="76"/>
      <c r="F1511" s="48"/>
      <c r="G1511" s="47"/>
      <c r="H1511" s="55"/>
      <c r="I1511" s="55"/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  <c r="AB1511" s="51"/>
      <c r="AC1511" s="51"/>
      <c r="AD1511" s="51"/>
      <c r="AE1511" s="51"/>
      <c r="AF1511" s="51"/>
      <c r="AG1511" s="51"/>
      <c r="AH1511" s="51"/>
      <c r="AI1511" s="51"/>
      <c r="AJ1511" s="51"/>
      <c r="AK1511" s="51"/>
      <c r="AL1511" s="51"/>
      <c r="AM1511" s="51"/>
      <c r="AN1511" s="51"/>
      <c r="AO1511" s="51"/>
      <c r="AP1511" s="51"/>
      <c r="AQ1511" s="51"/>
      <c r="AR1511" s="51"/>
      <c r="AS1511" s="51"/>
      <c r="AT1511" s="51"/>
      <c r="AU1511" s="51"/>
      <c r="AV1511" s="51"/>
      <c r="AW1511" s="51"/>
      <c r="AX1511" s="51"/>
      <c r="AY1511" s="51"/>
      <c r="AZ1511" s="51"/>
      <c r="BA1511" s="51"/>
      <c r="BB1511" s="51"/>
      <c r="BC1511" s="51"/>
      <c r="BD1511" s="51"/>
      <c r="BE1511" s="51"/>
      <c r="BF1511" s="51"/>
      <c r="BG1511" s="51"/>
      <c r="BH1511" s="51"/>
      <c r="BI1511" s="51"/>
      <c r="BJ1511" s="51"/>
      <c r="BK1511" s="51"/>
      <c r="BL1511" s="51"/>
      <c r="BM1511" s="51"/>
      <c r="BN1511" s="51"/>
      <c r="BO1511" s="51"/>
      <c r="BP1511" s="51"/>
      <c r="BQ1511" s="51"/>
      <c r="BR1511" s="51"/>
      <c r="BS1511" s="51"/>
      <c r="BT1511" s="51"/>
      <c r="BU1511" s="51"/>
      <c r="BV1511" s="51"/>
      <c r="BW1511" s="51"/>
      <c r="BX1511" s="51"/>
      <c r="BY1511" s="51"/>
      <c r="BZ1511" s="51"/>
      <c r="CA1511" s="51"/>
      <c r="CB1511" s="51"/>
      <c r="CC1511" s="51"/>
      <c r="CD1511" s="51"/>
    </row>
    <row r="1512" spans="1:82" s="50" customFormat="1">
      <c r="A1512" s="45"/>
      <c r="B1512" s="49"/>
      <c r="C1512" s="84"/>
      <c r="D1512" s="76"/>
      <c r="F1512" s="48"/>
      <c r="G1512" s="47"/>
      <c r="H1512" s="55"/>
      <c r="I1512" s="55"/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  <c r="AC1512" s="51"/>
      <c r="AD1512" s="51"/>
      <c r="AE1512" s="51"/>
      <c r="AF1512" s="51"/>
      <c r="AG1512" s="51"/>
      <c r="AH1512" s="51"/>
      <c r="AI1512" s="51"/>
      <c r="AJ1512" s="51"/>
      <c r="AK1512" s="51"/>
      <c r="AL1512" s="51"/>
      <c r="AM1512" s="51"/>
      <c r="AN1512" s="51"/>
      <c r="AO1512" s="51"/>
      <c r="AP1512" s="51"/>
      <c r="AQ1512" s="51"/>
      <c r="AR1512" s="51"/>
      <c r="AS1512" s="51"/>
      <c r="AT1512" s="51"/>
      <c r="AU1512" s="51"/>
      <c r="AV1512" s="51"/>
      <c r="AW1512" s="51"/>
      <c r="AX1512" s="51"/>
      <c r="AY1512" s="51"/>
      <c r="AZ1512" s="51"/>
      <c r="BA1512" s="51"/>
      <c r="BB1512" s="51"/>
      <c r="BC1512" s="51"/>
      <c r="BD1512" s="51"/>
      <c r="BE1512" s="51"/>
      <c r="BF1512" s="51"/>
      <c r="BG1512" s="51"/>
      <c r="BH1512" s="51"/>
      <c r="BI1512" s="51"/>
      <c r="BJ1512" s="51"/>
      <c r="BK1512" s="51"/>
      <c r="BL1512" s="51"/>
      <c r="BM1512" s="51"/>
      <c r="BN1512" s="51"/>
      <c r="BO1512" s="51"/>
      <c r="BP1512" s="51"/>
      <c r="BQ1512" s="51"/>
      <c r="BR1512" s="51"/>
      <c r="BS1512" s="51"/>
      <c r="BT1512" s="51"/>
      <c r="BU1512" s="51"/>
      <c r="BV1512" s="51"/>
      <c r="BW1512" s="51"/>
      <c r="BX1512" s="51"/>
      <c r="BY1512" s="51"/>
      <c r="BZ1512" s="51"/>
      <c r="CA1512" s="51"/>
      <c r="CB1512" s="51"/>
      <c r="CC1512" s="51"/>
      <c r="CD1512" s="51"/>
    </row>
    <row r="1513" spans="1:82" s="50" customFormat="1">
      <c r="A1513" s="45"/>
      <c r="B1513" s="49"/>
      <c r="C1513" s="84"/>
      <c r="D1513" s="76"/>
      <c r="F1513" s="48"/>
      <c r="G1513" s="47"/>
      <c r="H1513" s="55"/>
      <c r="I1513" s="55"/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  <c r="AB1513" s="51"/>
      <c r="AC1513" s="51"/>
      <c r="AD1513" s="51"/>
      <c r="AE1513" s="51"/>
      <c r="AF1513" s="51"/>
      <c r="AG1513" s="51"/>
      <c r="AH1513" s="51"/>
      <c r="AI1513" s="51"/>
      <c r="AJ1513" s="51"/>
      <c r="AK1513" s="51"/>
      <c r="AL1513" s="51"/>
      <c r="AM1513" s="51"/>
      <c r="AN1513" s="51"/>
      <c r="AO1513" s="51"/>
      <c r="AP1513" s="51"/>
      <c r="AQ1513" s="51"/>
      <c r="AR1513" s="51"/>
      <c r="AS1513" s="51"/>
      <c r="AT1513" s="51"/>
      <c r="AU1513" s="51"/>
      <c r="AV1513" s="51"/>
      <c r="AW1513" s="51"/>
      <c r="AX1513" s="51"/>
      <c r="AY1513" s="51"/>
      <c r="AZ1513" s="51"/>
      <c r="BA1513" s="51"/>
      <c r="BB1513" s="51"/>
      <c r="BC1513" s="51"/>
      <c r="BD1513" s="51"/>
      <c r="BE1513" s="51"/>
      <c r="BF1513" s="51"/>
      <c r="BG1513" s="51"/>
      <c r="BH1513" s="51"/>
      <c r="BI1513" s="51"/>
      <c r="BJ1513" s="51"/>
      <c r="BK1513" s="51"/>
      <c r="BL1513" s="51"/>
      <c r="BM1513" s="51"/>
      <c r="BN1513" s="51"/>
      <c r="BO1513" s="51"/>
      <c r="BP1513" s="51"/>
      <c r="BQ1513" s="51"/>
      <c r="BR1513" s="51"/>
      <c r="BS1513" s="51"/>
      <c r="BT1513" s="51"/>
      <c r="BU1513" s="51"/>
      <c r="BV1513" s="51"/>
      <c r="BW1513" s="51"/>
      <c r="BX1513" s="51"/>
      <c r="BY1513" s="51"/>
      <c r="BZ1513" s="51"/>
      <c r="CA1513" s="51"/>
      <c r="CB1513" s="51"/>
      <c r="CC1513" s="51"/>
      <c r="CD1513" s="51"/>
    </row>
    <row r="1514" spans="1:82" s="50" customFormat="1">
      <c r="A1514" s="45"/>
      <c r="B1514" s="49"/>
      <c r="C1514" s="84"/>
      <c r="D1514" s="76"/>
      <c r="F1514" s="48"/>
      <c r="G1514" s="47"/>
      <c r="H1514" s="55"/>
      <c r="I1514" s="55"/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  <c r="AB1514" s="51"/>
      <c r="AC1514" s="51"/>
      <c r="AD1514" s="51"/>
      <c r="AE1514" s="51"/>
      <c r="AF1514" s="51"/>
      <c r="AG1514" s="51"/>
      <c r="AH1514" s="51"/>
      <c r="AI1514" s="51"/>
      <c r="AJ1514" s="51"/>
      <c r="AK1514" s="51"/>
      <c r="AL1514" s="51"/>
      <c r="AM1514" s="51"/>
      <c r="AN1514" s="51"/>
      <c r="AO1514" s="51"/>
      <c r="AP1514" s="51"/>
      <c r="AQ1514" s="51"/>
      <c r="AR1514" s="51"/>
      <c r="AS1514" s="51"/>
      <c r="AT1514" s="51"/>
      <c r="AU1514" s="51"/>
      <c r="AV1514" s="51"/>
      <c r="AW1514" s="51"/>
      <c r="AX1514" s="51"/>
      <c r="AY1514" s="51"/>
      <c r="AZ1514" s="51"/>
      <c r="BA1514" s="51"/>
      <c r="BB1514" s="51"/>
      <c r="BC1514" s="51"/>
      <c r="BD1514" s="51"/>
      <c r="BE1514" s="51"/>
      <c r="BF1514" s="51"/>
      <c r="BG1514" s="51"/>
      <c r="BH1514" s="51"/>
      <c r="BI1514" s="51"/>
      <c r="BJ1514" s="51"/>
      <c r="BK1514" s="51"/>
      <c r="BL1514" s="51"/>
      <c r="BM1514" s="51"/>
      <c r="BN1514" s="51"/>
      <c r="BO1514" s="51"/>
      <c r="BP1514" s="51"/>
      <c r="BQ1514" s="51"/>
      <c r="BR1514" s="51"/>
      <c r="BS1514" s="51"/>
      <c r="BT1514" s="51"/>
      <c r="BU1514" s="51"/>
      <c r="BV1514" s="51"/>
      <c r="BW1514" s="51"/>
      <c r="BX1514" s="51"/>
      <c r="BY1514" s="51"/>
      <c r="BZ1514" s="51"/>
      <c r="CA1514" s="51"/>
      <c r="CB1514" s="51"/>
      <c r="CC1514" s="51"/>
      <c r="CD1514" s="51"/>
    </row>
    <row r="1515" spans="1:82" s="50" customFormat="1">
      <c r="A1515" s="45"/>
      <c r="B1515" s="49"/>
      <c r="C1515" s="84"/>
      <c r="D1515" s="76"/>
      <c r="F1515" s="48"/>
      <c r="G1515" s="47"/>
      <c r="H1515" s="55"/>
      <c r="I1515" s="55"/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  <c r="AB1515" s="51"/>
      <c r="AC1515" s="51"/>
      <c r="AD1515" s="51"/>
      <c r="AE1515" s="51"/>
      <c r="AF1515" s="51"/>
      <c r="AG1515" s="51"/>
      <c r="AH1515" s="51"/>
      <c r="AI1515" s="51"/>
      <c r="AJ1515" s="51"/>
      <c r="AK1515" s="51"/>
      <c r="AL1515" s="51"/>
      <c r="AM1515" s="51"/>
      <c r="AN1515" s="51"/>
      <c r="AO1515" s="51"/>
      <c r="AP1515" s="51"/>
      <c r="AQ1515" s="51"/>
      <c r="AR1515" s="51"/>
      <c r="AS1515" s="51"/>
      <c r="AT1515" s="51"/>
      <c r="AU1515" s="51"/>
      <c r="AV1515" s="51"/>
      <c r="AW1515" s="51"/>
      <c r="AX1515" s="51"/>
      <c r="AY1515" s="51"/>
      <c r="AZ1515" s="51"/>
      <c r="BA1515" s="51"/>
      <c r="BB1515" s="51"/>
      <c r="BC1515" s="51"/>
      <c r="BD1515" s="51"/>
      <c r="BE1515" s="51"/>
      <c r="BF1515" s="51"/>
      <c r="BG1515" s="51"/>
      <c r="BH1515" s="51"/>
      <c r="BI1515" s="51"/>
      <c r="BJ1515" s="51"/>
      <c r="BK1515" s="51"/>
      <c r="BL1515" s="51"/>
      <c r="BM1515" s="51"/>
      <c r="BN1515" s="51"/>
      <c r="BO1515" s="51"/>
      <c r="BP1515" s="51"/>
      <c r="BQ1515" s="51"/>
      <c r="BR1515" s="51"/>
      <c r="BS1515" s="51"/>
      <c r="BT1515" s="51"/>
      <c r="BU1515" s="51"/>
      <c r="BV1515" s="51"/>
      <c r="BW1515" s="51"/>
      <c r="BX1515" s="51"/>
      <c r="BY1515" s="51"/>
      <c r="BZ1515" s="51"/>
      <c r="CA1515" s="51"/>
      <c r="CB1515" s="51"/>
      <c r="CC1515" s="51"/>
      <c r="CD1515" s="51"/>
    </row>
    <row r="1516" spans="1:82" s="50" customFormat="1">
      <c r="A1516" s="45"/>
      <c r="B1516" s="49"/>
      <c r="C1516" s="84"/>
      <c r="D1516" s="76"/>
      <c r="F1516" s="48"/>
      <c r="G1516" s="47"/>
      <c r="H1516" s="55"/>
      <c r="I1516" s="55"/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  <c r="AB1516" s="51"/>
      <c r="AC1516" s="51"/>
      <c r="AD1516" s="51"/>
      <c r="AE1516" s="51"/>
      <c r="AF1516" s="51"/>
      <c r="AG1516" s="51"/>
      <c r="AH1516" s="51"/>
      <c r="AI1516" s="51"/>
      <c r="AJ1516" s="51"/>
      <c r="AK1516" s="51"/>
      <c r="AL1516" s="51"/>
      <c r="AM1516" s="51"/>
      <c r="AN1516" s="51"/>
      <c r="AO1516" s="51"/>
      <c r="AP1516" s="51"/>
      <c r="AQ1516" s="51"/>
      <c r="AR1516" s="51"/>
      <c r="AS1516" s="51"/>
      <c r="AT1516" s="51"/>
      <c r="AU1516" s="51"/>
      <c r="AV1516" s="51"/>
      <c r="AW1516" s="51"/>
      <c r="AX1516" s="51"/>
      <c r="AY1516" s="51"/>
      <c r="AZ1516" s="51"/>
      <c r="BA1516" s="51"/>
      <c r="BB1516" s="51"/>
      <c r="BC1516" s="51"/>
      <c r="BD1516" s="51"/>
      <c r="BE1516" s="51"/>
      <c r="BF1516" s="51"/>
      <c r="BG1516" s="51"/>
      <c r="BH1516" s="51"/>
      <c r="BI1516" s="51"/>
      <c r="BJ1516" s="51"/>
      <c r="BK1516" s="51"/>
      <c r="BL1516" s="51"/>
      <c r="BM1516" s="51"/>
      <c r="BN1516" s="51"/>
      <c r="BO1516" s="51"/>
      <c r="BP1516" s="51"/>
      <c r="BQ1516" s="51"/>
      <c r="BR1516" s="51"/>
      <c r="BS1516" s="51"/>
      <c r="BT1516" s="51"/>
      <c r="BU1516" s="51"/>
      <c r="BV1516" s="51"/>
      <c r="BW1516" s="51"/>
      <c r="BX1516" s="51"/>
      <c r="BY1516" s="51"/>
      <c r="BZ1516" s="51"/>
      <c r="CA1516" s="51"/>
      <c r="CB1516" s="51"/>
      <c r="CC1516" s="51"/>
      <c r="CD1516" s="51"/>
    </row>
    <row r="1517" spans="1:82" s="50" customFormat="1">
      <c r="A1517" s="45"/>
      <c r="B1517" s="49"/>
      <c r="C1517" s="84"/>
      <c r="D1517" s="76"/>
      <c r="F1517" s="48"/>
      <c r="G1517" s="47"/>
      <c r="H1517" s="55"/>
      <c r="I1517" s="55"/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  <c r="AB1517" s="51"/>
      <c r="AC1517" s="51"/>
      <c r="AD1517" s="51"/>
      <c r="AE1517" s="51"/>
      <c r="AF1517" s="51"/>
      <c r="AG1517" s="51"/>
      <c r="AH1517" s="51"/>
      <c r="AI1517" s="51"/>
      <c r="AJ1517" s="51"/>
      <c r="AK1517" s="51"/>
      <c r="AL1517" s="51"/>
      <c r="AM1517" s="51"/>
      <c r="AN1517" s="51"/>
      <c r="AO1517" s="51"/>
      <c r="AP1517" s="51"/>
      <c r="AQ1517" s="51"/>
      <c r="AR1517" s="51"/>
      <c r="AS1517" s="51"/>
      <c r="AT1517" s="51"/>
      <c r="AU1517" s="51"/>
      <c r="AV1517" s="51"/>
      <c r="AW1517" s="51"/>
      <c r="AX1517" s="51"/>
      <c r="AY1517" s="51"/>
      <c r="AZ1517" s="51"/>
      <c r="BA1517" s="51"/>
      <c r="BB1517" s="51"/>
      <c r="BC1517" s="51"/>
      <c r="BD1517" s="51"/>
      <c r="BE1517" s="51"/>
      <c r="BF1517" s="51"/>
      <c r="BG1517" s="51"/>
      <c r="BH1517" s="51"/>
      <c r="BI1517" s="51"/>
      <c r="BJ1517" s="51"/>
      <c r="BK1517" s="51"/>
      <c r="BL1517" s="51"/>
      <c r="BM1517" s="51"/>
      <c r="BN1517" s="51"/>
      <c r="BO1517" s="51"/>
      <c r="BP1517" s="51"/>
      <c r="BQ1517" s="51"/>
      <c r="BR1517" s="51"/>
      <c r="BS1517" s="51"/>
      <c r="BT1517" s="51"/>
      <c r="BU1517" s="51"/>
      <c r="BV1517" s="51"/>
      <c r="BW1517" s="51"/>
      <c r="BX1517" s="51"/>
      <c r="BY1517" s="51"/>
      <c r="BZ1517" s="51"/>
      <c r="CA1517" s="51"/>
      <c r="CB1517" s="51"/>
      <c r="CC1517" s="51"/>
      <c r="CD1517" s="51"/>
    </row>
    <row r="1518" spans="1:82" s="50" customFormat="1">
      <c r="A1518" s="45"/>
      <c r="B1518" s="49"/>
      <c r="C1518" s="84"/>
      <c r="D1518" s="76"/>
      <c r="F1518" s="48"/>
      <c r="G1518" s="47"/>
      <c r="H1518" s="55"/>
      <c r="I1518" s="55"/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  <c r="AB1518" s="51"/>
      <c r="AC1518" s="51"/>
      <c r="AD1518" s="51"/>
      <c r="AE1518" s="51"/>
      <c r="AF1518" s="51"/>
      <c r="AG1518" s="51"/>
      <c r="AH1518" s="51"/>
      <c r="AI1518" s="51"/>
      <c r="AJ1518" s="51"/>
      <c r="AK1518" s="51"/>
      <c r="AL1518" s="51"/>
      <c r="AM1518" s="51"/>
      <c r="AN1518" s="51"/>
      <c r="AO1518" s="51"/>
      <c r="AP1518" s="51"/>
      <c r="AQ1518" s="51"/>
      <c r="AR1518" s="51"/>
      <c r="AS1518" s="51"/>
      <c r="AT1518" s="51"/>
      <c r="AU1518" s="51"/>
      <c r="AV1518" s="51"/>
      <c r="AW1518" s="51"/>
      <c r="AX1518" s="51"/>
      <c r="AY1518" s="51"/>
      <c r="AZ1518" s="51"/>
      <c r="BA1518" s="51"/>
      <c r="BB1518" s="51"/>
      <c r="BC1518" s="51"/>
      <c r="BD1518" s="51"/>
      <c r="BE1518" s="51"/>
      <c r="BF1518" s="51"/>
      <c r="BG1518" s="51"/>
      <c r="BH1518" s="51"/>
      <c r="BI1518" s="51"/>
      <c r="BJ1518" s="51"/>
      <c r="BK1518" s="51"/>
      <c r="BL1518" s="51"/>
      <c r="BM1518" s="51"/>
      <c r="BN1518" s="51"/>
      <c r="BO1518" s="51"/>
      <c r="BP1518" s="51"/>
      <c r="BQ1518" s="51"/>
      <c r="BR1518" s="51"/>
      <c r="BS1518" s="51"/>
      <c r="BT1518" s="51"/>
      <c r="BU1518" s="51"/>
      <c r="BV1518" s="51"/>
      <c r="BW1518" s="51"/>
      <c r="BX1518" s="51"/>
      <c r="BY1518" s="51"/>
      <c r="BZ1518" s="51"/>
      <c r="CA1518" s="51"/>
      <c r="CB1518" s="51"/>
      <c r="CC1518" s="51"/>
      <c r="CD1518" s="51"/>
    </row>
    <row r="1519" spans="1:82" s="50" customFormat="1">
      <c r="A1519" s="45"/>
      <c r="B1519" s="49"/>
      <c r="C1519" s="84"/>
      <c r="D1519" s="76"/>
      <c r="F1519" s="48"/>
      <c r="G1519" s="47"/>
      <c r="H1519" s="55"/>
      <c r="I1519" s="55"/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  <c r="AB1519" s="51"/>
      <c r="AC1519" s="51"/>
      <c r="AD1519" s="51"/>
      <c r="AE1519" s="51"/>
      <c r="AF1519" s="51"/>
      <c r="AG1519" s="51"/>
      <c r="AH1519" s="51"/>
      <c r="AI1519" s="51"/>
      <c r="AJ1519" s="51"/>
      <c r="AK1519" s="51"/>
      <c r="AL1519" s="51"/>
      <c r="AM1519" s="51"/>
      <c r="AN1519" s="51"/>
      <c r="AO1519" s="51"/>
      <c r="AP1519" s="51"/>
      <c r="AQ1519" s="51"/>
      <c r="AR1519" s="51"/>
      <c r="AS1519" s="51"/>
      <c r="AT1519" s="51"/>
      <c r="AU1519" s="51"/>
      <c r="AV1519" s="51"/>
      <c r="AW1519" s="51"/>
      <c r="AX1519" s="51"/>
      <c r="AY1519" s="51"/>
      <c r="AZ1519" s="51"/>
      <c r="BA1519" s="51"/>
      <c r="BB1519" s="51"/>
      <c r="BC1519" s="51"/>
      <c r="BD1519" s="51"/>
      <c r="BE1519" s="51"/>
      <c r="BF1519" s="51"/>
      <c r="BG1519" s="51"/>
      <c r="BH1519" s="51"/>
      <c r="BI1519" s="51"/>
      <c r="BJ1519" s="51"/>
      <c r="BK1519" s="51"/>
      <c r="BL1519" s="51"/>
      <c r="BM1519" s="51"/>
      <c r="BN1519" s="51"/>
      <c r="BO1519" s="51"/>
      <c r="BP1519" s="51"/>
      <c r="BQ1519" s="51"/>
      <c r="BR1519" s="51"/>
      <c r="BS1519" s="51"/>
      <c r="BT1519" s="51"/>
      <c r="BU1519" s="51"/>
      <c r="BV1519" s="51"/>
      <c r="BW1519" s="51"/>
      <c r="BX1519" s="51"/>
      <c r="BY1519" s="51"/>
      <c r="BZ1519" s="51"/>
      <c r="CA1519" s="51"/>
      <c r="CB1519" s="51"/>
      <c r="CC1519" s="51"/>
      <c r="CD1519" s="51"/>
    </row>
    <row r="1520" spans="1:82" s="50" customFormat="1">
      <c r="A1520" s="45"/>
      <c r="B1520" s="49"/>
      <c r="C1520" s="84"/>
      <c r="D1520" s="76"/>
      <c r="F1520" s="48"/>
      <c r="G1520" s="47"/>
      <c r="H1520" s="55"/>
      <c r="I1520" s="55"/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  <c r="AB1520" s="51"/>
      <c r="AC1520" s="51"/>
      <c r="AD1520" s="51"/>
      <c r="AE1520" s="51"/>
      <c r="AF1520" s="51"/>
      <c r="AG1520" s="51"/>
      <c r="AH1520" s="51"/>
      <c r="AI1520" s="51"/>
      <c r="AJ1520" s="51"/>
      <c r="AK1520" s="51"/>
      <c r="AL1520" s="51"/>
      <c r="AM1520" s="51"/>
      <c r="AN1520" s="51"/>
      <c r="AO1520" s="51"/>
      <c r="AP1520" s="51"/>
      <c r="AQ1520" s="51"/>
      <c r="AR1520" s="51"/>
      <c r="AS1520" s="51"/>
      <c r="AT1520" s="51"/>
      <c r="AU1520" s="51"/>
      <c r="AV1520" s="51"/>
      <c r="AW1520" s="51"/>
      <c r="AX1520" s="51"/>
      <c r="AY1520" s="51"/>
      <c r="AZ1520" s="51"/>
      <c r="BA1520" s="51"/>
      <c r="BB1520" s="51"/>
      <c r="BC1520" s="51"/>
      <c r="BD1520" s="51"/>
      <c r="BE1520" s="51"/>
      <c r="BF1520" s="51"/>
      <c r="BG1520" s="51"/>
      <c r="BH1520" s="51"/>
      <c r="BI1520" s="51"/>
      <c r="BJ1520" s="51"/>
      <c r="BK1520" s="51"/>
      <c r="BL1520" s="51"/>
      <c r="BM1520" s="51"/>
      <c r="BN1520" s="51"/>
      <c r="BO1520" s="51"/>
      <c r="BP1520" s="51"/>
      <c r="BQ1520" s="51"/>
      <c r="BR1520" s="51"/>
      <c r="BS1520" s="51"/>
      <c r="BT1520" s="51"/>
      <c r="BU1520" s="51"/>
      <c r="BV1520" s="51"/>
      <c r="BW1520" s="51"/>
      <c r="BX1520" s="51"/>
      <c r="BY1520" s="51"/>
      <c r="BZ1520" s="51"/>
      <c r="CA1520" s="51"/>
      <c r="CB1520" s="51"/>
      <c r="CC1520" s="51"/>
      <c r="CD1520" s="51"/>
    </row>
    <row r="1521" spans="1:82" s="50" customFormat="1">
      <c r="A1521" s="45"/>
      <c r="B1521" s="49"/>
      <c r="C1521" s="84"/>
      <c r="D1521" s="76"/>
      <c r="F1521" s="48"/>
      <c r="G1521" s="47"/>
      <c r="H1521" s="55"/>
      <c r="I1521" s="55"/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  <c r="AB1521" s="51"/>
      <c r="AC1521" s="51"/>
      <c r="AD1521" s="51"/>
      <c r="AE1521" s="51"/>
      <c r="AF1521" s="51"/>
      <c r="AG1521" s="51"/>
      <c r="AH1521" s="51"/>
      <c r="AI1521" s="51"/>
      <c r="AJ1521" s="51"/>
      <c r="AK1521" s="51"/>
      <c r="AL1521" s="51"/>
      <c r="AM1521" s="51"/>
      <c r="AN1521" s="51"/>
      <c r="AO1521" s="51"/>
      <c r="AP1521" s="51"/>
      <c r="AQ1521" s="51"/>
      <c r="AR1521" s="51"/>
      <c r="AS1521" s="51"/>
      <c r="AT1521" s="51"/>
      <c r="AU1521" s="51"/>
      <c r="AV1521" s="51"/>
      <c r="AW1521" s="51"/>
      <c r="AX1521" s="51"/>
      <c r="AY1521" s="51"/>
      <c r="AZ1521" s="51"/>
      <c r="BA1521" s="51"/>
      <c r="BB1521" s="51"/>
      <c r="BC1521" s="51"/>
      <c r="BD1521" s="51"/>
      <c r="BE1521" s="51"/>
      <c r="BF1521" s="51"/>
      <c r="BG1521" s="51"/>
      <c r="BH1521" s="51"/>
      <c r="BI1521" s="51"/>
      <c r="BJ1521" s="51"/>
      <c r="BK1521" s="51"/>
      <c r="BL1521" s="51"/>
      <c r="BM1521" s="51"/>
      <c r="BN1521" s="51"/>
      <c r="BO1521" s="51"/>
      <c r="BP1521" s="51"/>
      <c r="BQ1521" s="51"/>
      <c r="BR1521" s="51"/>
      <c r="BS1521" s="51"/>
      <c r="BT1521" s="51"/>
      <c r="BU1521" s="51"/>
      <c r="BV1521" s="51"/>
      <c r="BW1521" s="51"/>
      <c r="BX1521" s="51"/>
      <c r="BY1521" s="51"/>
      <c r="BZ1521" s="51"/>
      <c r="CA1521" s="51"/>
      <c r="CB1521" s="51"/>
      <c r="CC1521" s="51"/>
      <c r="CD1521" s="51"/>
    </row>
    <row r="1522" spans="1:82" s="50" customFormat="1">
      <c r="A1522" s="45"/>
      <c r="B1522" s="49"/>
      <c r="C1522" s="84"/>
      <c r="D1522" s="76"/>
      <c r="F1522" s="48"/>
      <c r="G1522" s="47"/>
      <c r="H1522" s="55"/>
      <c r="I1522" s="55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  <c r="AB1522" s="51"/>
      <c r="AC1522" s="51"/>
      <c r="AD1522" s="51"/>
      <c r="AE1522" s="51"/>
      <c r="AF1522" s="51"/>
      <c r="AG1522" s="51"/>
      <c r="AH1522" s="51"/>
      <c r="AI1522" s="51"/>
      <c r="AJ1522" s="51"/>
      <c r="AK1522" s="51"/>
      <c r="AL1522" s="51"/>
      <c r="AM1522" s="51"/>
      <c r="AN1522" s="51"/>
      <c r="AO1522" s="51"/>
      <c r="AP1522" s="51"/>
      <c r="AQ1522" s="51"/>
      <c r="AR1522" s="51"/>
      <c r="AS1522" s="51"/>
      <c r="AT1522" s="51"/>
      <c r="AU1522" s="51"/>
      <c r="AV1522" s="51"/>
      <c r="AW1522" s="51"/>
      <c r="AX1522" s="51"/>
      <c r="AY1522" s="51"/>
      <c r="AZ1522" s="51"/>
      <c r="BA1522" s="51"/>
      <c r="BB1522" s="51"/>
      <c r="BC1522" s="51"/>
      <c r="BD1522" s="51"/>
      <c r="BE1522" s="51"/>
      <c r="BF1522" s="51"/>
      <c r="BG1522" s="51"/>
      <c r="BH1522" s="51"/>
      <c r="BI1522" s="51"/>
      <c r="BJ1522" s="51"/>
      <c r="BK1522" s="51"/>
      <c r="BL1522" s="51"/>
      <c r="BM1522" s="51"/>
      <c r="BN1522" s="51"/>
      <c r="BO1522" s="51"/>
      <c r="BP1522" s="51"/>
      <c r="BQ1522" s="51"/>
      <c r="BR1522" s="51"/>
      <c r="BS1522" s="51"/>
      <c r="BT1522" s="51"/>
      <c r="BU1522" s="51"/>
      <c r="BV1522" s="51"/>
      <c r="BW1522" s="51"/>
      <c r="BX1522" s="51"/>
      <c r="BY1522" s="51"/>
      <c r="BZ1522" s="51"/>
      <c r="CA1522" s="51"/>
      <c r="CB1522" s="51"/>
      <c r="CC1522" s="51"/>
      <c r="CD1522" s="51"/>
    </row>
    <row r="1523" spans="1:82" s="50" customFormat="1">
      <c r="A1523" s="45"/>
      <c r="B1523" s="49"/>
      <c r="C1523" s="84"/>
      <c r="D1523" s="76"/>
      <c r="F1523" s="48"/>
      <c r="G1523" s="47"/>
      <c r="H1523" s="55"/>
      <c r="I1523" s="55"/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  <c r="AB1523" s="51"/>
      <c r="AC1523" s="51"/>
      <c r="AD1523" s="51"/>
      <c r="AE1523" s="51"/>
      <c r="AF1523" s="51"/>
      <c r="AG1523" s="51"/>
      <c r="AH1523" s="51"/>
      <c r="AI1523" s="51"/>
      <c r="AJ1523" s="51"/>
      <c r="AK1523" s="51"/>
      <c r="AL1523" s="51"/>
      <c r="AM1523" s="51"/>
      <c r="AN1523" s="51"/>
      <c r="AO1523" s="51"/>
      <c r="AP1523" s="51"/>
      <c r="AQ1523" s="51"/>
      <c r="AR1523" s="51"/>
      <c r="AS1523" s="51"/>
      <c r="AT1523" s="51"/>
      <c r="AU1523" s="51"/>
      <c r="AV1523" s="51"/>
      <c r="AW1523" s="51"/>
      <c r="AX1523" s="51"/>
      <c r="AY1523" s="51"/>
      <c r="AZ1523" s="51"/>
      <c r="BA1523" s="51"/>
      <c r="BB1523" s="51"/>
      <c r="BC1523" s="51"/>
      <c r="BD1523" s="51"/>
      <c r="BE1523" s="51"/>
      <c r="BF1523" s="51"/>
      <c r="BG1523" s="51"/>
      <c r="BH1523" s="51"/>
      <c r="BI1523" s="51"/>
      <c r="BJ1523" s="51"/>
      <c r="BK1523" s="51"/>
      <c r="BL1523" s="51"/>
      <c r="BM1523" s="51"/>
      <c r="BN1523" s="51"/>
      <c r="BO1523" s="51"/>
      <c r="BP1523" s="51"/>
      <c r="BQ1523" s="51"/>
      <c r="BR1523" s="51"/>
      <c r="BS1523" s="51"/>
      <c r="BT1523" s="51"/>
      <c r="BU1523" s="51"/>
      <c r="BV1523" s="51"/>
      <c r="BW1523" s="51"/>
      <c r="BX1523" s="51"/>
      <c r="BY1523" s="51"/>
      <c r="BZ1523" s="51"/>
      <c r="CA1523" s="51"/>
      <c r="CB1523" s="51"/>
      <c r="CC1523" s="51"/>
      <c r="CD1523" s="51"/>
    </row>
    <row r="1524" spans="1:82" s="50" customFormat="1">
      <c r="A1524" s="45"/>
      <c r="B1524" s="49"/>
      <c r="C1524" s="84"/>
      <c r="D1524" s="76"/>
      <c r="F1524" s="48"/>
      <c r="G1524" s="47"/>
      <c r="H1524" s="55"/>
      <c r="I1524" s="55"/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  <c r="AB1524" s="51"/>
      <c r="AC1524" s="51"/>
      <c r="AD1524" s="51"/>
      <c r="AE1524" s="51"/>
      <c r="AF1524" s="51"/>
      <c r="AG1524" s="51"/>
      <c r="AH1524" s="51"/>
      <c r="AI1524" s="51"/>
      <c r="AJ1524" s="51"/>
      <c r="AK1524" s="51"/>
      <c r="AL1524" s="51"/>
      <c r="AM1524" s="51"/>
      <c r="AN1524" s="51"/>
      <c r="AO1524" s="51"/>
      <c r="AP1524" s="51"/>
      <c r="AQ1524" s="51"/>
      <c r="AR1524" s="51"/>
      <c r="AS1524" s="51"/>
      <c r="AT1524" s="51"/>
      <c r="AU1524" s="51"/>
      <c r="AV1524" s="51"/>
      <c r="AW1524" s="51"/>
      <c r="AX1524" s="51"/>
      <c r="AY1524" s="51"/>
      <c r="AZ1524" s="51"/>
      <c r="BA1524" s="51"/>
      <c r="BB1524" s="51"/>
      <c r="BC1524" s="51"/>
      <c r="BD1524" s="51"/>
      <c r="BE1524" s="51"/>
      <c r="BF1524" s="51"/>
      <c r="BG1524" s="51"/>
      <c r="BH1524" s="51"/>
      <c r="BI1524" s="51"/>
      <c r="BJ1524" s="51"/>
      <c r="BK1524" s="51"/>
      <c r="BL1524" s="51"/>
      <c r="BM1524" s="51"/>
      <c r="BN1524" s="51"/>
      <c r="BO1524" s="51"/>
      <c r="BP1524" s="51"/>
      <c r="BQ1524" s="51"/>
      <c r="BR1524" s="51"/>
      <c r="BS1524" s="51"/>
      <c r="BT1524" s="51"/>
      <c r="BU1524" s="51"/>
      <c r="BV1524" s="51"/>
      <c r="BW1524" s="51"/>
      <c r="BX1524" s="51"/>
      <c r="BY1524" s="51"/>
      <c r="BZ1524" s="51"/>
      <c r="CA1524" s="51"/>
      <c r="CB1524" s="51"/>
      <c r="CC1524" s="51"/>
      <c r="CD1524" s="51"/>
    </row>
    <row r="1525" spans="1:82" s="50" customFormat="1">
      <c r="A1525" s="45"/>
      <c r="B1525" s="49"/>
      <c r="C1525" s="84"/>
      <c r="D1525" s="76"/>
      <c r="F1525" s="48"/>
      <c r="G1525" s="47"/>
      <c r="H1525" s="55"/>
      <c r="I1525" s="55"/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  <c r="AB1525" s="51"/>
      <c r="AC1525" s="51"/>
      <c r="AD1525" s="51"/>
      <c r="AE1525" s="51"/>
      <c r="AF1525" s="51"/>
      <c r="AG1525" s="51"/>
      <c r="AH1525" s="51"/>
      <c r="AI1525" s="51"/>
      <c r="AJ1525" s="51"/>
      <c r="AK1525" s="51"/>
      <c r="AL1525" s="51"/>
      <c r="AM1525" s="51"/>
      <c r="AN1525" s="51"/>
      <c r="AO1525" s="51"/>
      <c r="AP1525" s="51"/>
      <c r="AQ1525" s="51"/>
      <c r="AR1525" s="51"/>
      <c r="AS1525" s="51"/>
      <c r="AT1525" s="51"/>
      <c r="AU1525" s="51"/>
      <c r="AV1525" s="51"/>
      <c r="AW1525" s="51"/>
      <c r="AX1525" s="51"/>
      <c r="AY1525" s="51"/>
      <c r="AZ1525" s="51"/>
      <c r="BA1525" s="51"/>
      <c r="BB1525" s="51"/>
      <c r="BC1525" s="51"/>
      <c r="BD1525" s="51"/>
      <c r="BE1525" s="51"/>
      <c r="BF1525" s="51"/>
      <c r="BG1525" s="51"/>
      <c r="BH1525" s="51"/>
      <c r="BI1525" s="51"/>
      <c r="BJ1525" s="51"/>
      <c r="BK1525" s="51"/>
      <c r="BL1525" s="51"/>
      <c r="BM1525" s="51"/>
      <c r="BN1525" s="51"/>
      <c r="BO1525" s="51"/>
      <c r="BP1525" s="51"/>
      <c r="BQ1525" s="51"/>
      <c r="BR1525" s="51"/>
      <c r="BS1525" s="51"/>
      <c r="BT1525" s="51"/>
      <c r="BU1525" s="51"/>
      <c r="BV1525" s="51"/>
      <c r="BW1525" s="51"/>
      <c r="BX1525" s="51"/>
      <c r="BY1525" s="51"/>
      <c r="BZ1525" s="51"/>
      <c r="CA1525" s="51"/>
      <c r="CB1525" s="51"/>
      <c r="CC1525" s="51"/>
      <c r="CD1525" s="51"/>
    </row>
    <row r="1526" spans="1:82" s="50" customFormat="1">
      <c r="A1526" s="45"/>
      <c r="B1526" s="49"/>
      <c r="C1526" s="84"/>
      <c r="D1526" s="76"/>
      <c r="F1526" s="48"/>
      <c r="G1526" s="47"/>
      <c r="H1526" s="55"/>
      <c r="I1526" s="55"/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  <c r="AB1526" s="51"/>
      <c r="AC1526" s="51"/>
      <c r="AD1526" s="51"/>
      <c r="AE1526" s="51"/>
      <c r="AF1526" s="51"/>
      <c r="AG1526" s="51"/>
      <c r="AH1526" s="51"/>
      <c r="AI1526" s="51"/>
      <c r="AJ1526" s="51"/>
      <c r="AK1526" s="51"/>
      <c r="AL1526" s="51"/>
      <c r="AM1526" s="51"/>
      <c r="AN1526" s="51"/>
      <c r="AO1526" s="51"/>
      <c r="AP1526" s="51"/>
      <c r="AQ1526" s="51"/>
      <c r="AR1526" s="51"/>
      <c r="AS1526" s="51"/>
      <c r="AT1526" s="51"/>
      <c r="AU1526" s="51"/>
      <c r="AV1526" s="51"/>
      <c r="AW1526" s="51"/>
      <c r="AX1526" s="51"/>
      <c r="AY1526" s="51"/>
      <c r="AZ1526" s="51"/>
      <c r="BA1526" s="51"/>
      <c r="BB1526" s="51"/>
      <c r="BC1526" s="51"/>
      <c r="BD1526" s="51"/>
      <c r="BE1526" s="51"/>
      <c r="BF1526" s="51"/>
      <c r="BG1526" s="51"/>
      <c r="BH1526" s="51"/>
      <c r="BI1526" s="51"/>
      <c r="BJ1526" s="51"/>
      <c r="BK1526" s="51"/>
      <c r="BL1526" s="51"/>
      <c r="BM1526" s="51"/>
      <c r="BN1526" s="51"/>
      <c r="BO1526" s="51"/>
      <c r="BP1526" s="51"/>
      <c r="BQ1526" s="51"/>
      <c r="BR1526" s="51"/>
      <c r="BS1526" s="51"/>
      <c r="BT1526" s="51"/>
      <c r="BU1526" s="51"/>
      <c r="BV1526" s="51"/>
      <c r="BW1526" s="51"/>
      <c r="BX1526" s="51"/>
      <c r="BY1526" s="51"/>
      <c r="BZ1526" s="51"/>
      <c r="CA1526" s="51"/>
      <c r="CB1526" s="51"/>
      <c r="CC1526" s="51"/>
      <c r="CD1526" s="51"/>
    </row>
    <row r="1527" spans="1:82" s="50" customFormat="1">
      <c r="A1527" s="45"/>
      <c r="B1527" s="49"/>
      <c r="C1527" s="84"/>
      <c r="D1527" s="76"/>
      <c r="F1527" s="48"/>
      <c r="G1527" s="47"/>
      <c r="H1527" s="55"/>
      <c r="I1527" s="55"/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  <c r="AB1527" s="51"/>
      <c r="AC1527" s="51"/>
      <c r="AD1527" s="51"/>
      <c r="AE1527" s="51"/>
      <c r="AF1527" s="51"/>
      <c r="AG1527" s="51"/>
      <c r="AH1527" s="51"/>
      <c r="AI1527" s="51"/>
      <c r="AJ1527" s="51"/>
      <c r="AK1527" s="51"/>
      <c r="AL1527" s="51"/>
      <c r="AM1527" s="51"/>
      <c r="AN1527" s="51"/>
      <c r="AO1527" s="51"/>
      <c r="AP1527" s="51"/>
      <c r="AQ1527" s="51"/>
      <c r="AR1527" s="51"/>
      <c r="AS1527" s="51"/>
      <c r="AT1527" s="51"/>
      <c r="AU1527" s="51"/>
      <c r="AV1527" s="51"/>
      <c r="AW1527" s="51"/>
      <c r="AX1527" s="51"/>
      <c r="AY1527" s="51"/>
      <c r="AZ1527" s="51"/>
      <c r="BA1527" s="51"/>
      <c r="BB1527" s="51"/>
      <c r="BC1527" s="51"/>
      <c r="BD1527" s="51"/>
      <c r="BE1527" s="51"/>
      <c r="BF1527" s="51"/>
      <c r="BG1527" s="51"/>
      <c r="BH1527" s="51"/>
      <c r="BI1527" s="51"/>
      <c r="BJ1527" s="51"/>
      <c r="BK1527" s="51"/>
      <c r="BL1527" s="51"/>
      <c r="BM1527" s="51"/>
      <c r="BN1527" s="51"/>
      <c r="BO1527" s="51"/>
      <c r="BP1527" s="51"/>
      <c r="BQ1527" s="51"/>
      <c r="BR1527" s="51"/>
      <c r="BS1527" s="51"/>
      <c r="BT1527" s="51"/>
      <c r="BU1527" s="51"/>
      <c r="BV1527" s="51"/>
      <c r="BW1527" s="51"/>
      <c r="BX1527" s="51"/>
      <c r="BY1527" s="51"/>
      <c r="BZ1527" s="51"/>
      <c r="CA1527" s="51"/>
      <c r="CB1527" s="51"/>
      <c r="CC1527" s="51"/>
      <c r="CD1527" s="51"/>
    </row>
    <row r="1528" spans="1:82" s="50" customFormat="1">
      <c r="A1528" s="45"/>
      <c r="B1528" s="49"/>
      <c r="C1528" s="84"/>
      <c r="D1528" s="76"/>
      <c r="F1528" s="48"/>
      <c r="G1528" s="47"/>
      <c r="H1528" s="55"/>
      <c r="I1528" s="55"/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  <c r="AB1528" s="51"/>
      <c r="AC1528" s="51"/>
      <c r="AD1528" s="51"/>
      <c r="AE1528" s="51"/>
      <c r="AF1528" s="51"/>
      <c r="AG1528" s="51"/>
      <c r="AH1528" s="51"/>
      <c r="AI1528" s="51"/>
      <c r="AJ1528" s="51"/>
      <c r="AK1528" s="51"/>
      <c r="AL1528" s="51"/>
      <c r="AM1528" s="51"/>
      <c r="AN1528" s="51"/>
      <c r="AO1528" s="51"/>
      <c r="AP1528" s="51"/>
      <c r="AQ1528" s="51"/>
      <c r="AR1528" s="51"/>
      <c r="AS1528" s="51"/>
      <c r="AT1528" s="51"/>
      <c r="AU1528" s="51"/>
      <c r="AV1528" s="51"/>
      <c r="AW1528" s="51"/>
      <c r="AX1528" s="51"/>
      <c r="AY1528" s="51"/>
      <c r="AZ1528" s="51"/>
      <c r="BA1528" s="51"/>
      <c r="BB1528" s="51"/>
      <c r="BC1528" s="51"/>
      <c r="BD1528" s="51"/>
      <c r="BE1528" s="51"/>
      <c r="BF1528" s="51"/>
      <c r="BG1528" s="51"/>
      <c r="BH1528" s="51"/>
      <c r="BI1528" s="51"/>
      <c r="BJ1528" s="51"/>
      <c r="BK1528" s="51"/>
      <c r="BL1528" s="51"/>
      <c r="BM1528" s="51"/>
      <c r="BN1528" s="51"/>
      <c r="BO1528" s="51"/>
      <c r="BP1528" s="51"/>
      <c r="BQ1528" s="51"/>
      <c r="BR1528" s="51"/>
      <c r="BS1528" s="51"/>
      <c r="BT1528" s="51"/>
      <c r="BU1528" s="51"/>
      <c r="BV1528" s="51"/>
      <c r="BW1528" s="51"/>
      <c r="BX1528" s="51"/>
      <c r="BY1528" s="51"/>
      <c r="BZ1528" s="51"/>
      <c r="CA1528" s="51"/>
      <c r="CB1528" s="51"/>
      <c r="CC1528" s="51"/>
      <c r="CD1528" s="51"/>
    </row>
    <row r="1529" spans="1:82" s="50" customFormat="1">
      <c r="A1529" s="45"/>
      <c r="B1529" s="49"/>
      <c r="C1529" s="84"/>
      <c r="D1529" s="76"/>
      <c r="F1529" s="48"/>
      <c r="G1529" s="47"/>
      <c r="H1529" s="55"/>
      <c r="I1529" s="55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  <c r="AB1529" s="51"/>
      <c r="AC1529" s="51"/>
      <c r="AD1529" s="51"/>
      <c r="AE1529" s="51"/>
      <c r="AF1529" s="51"/>
      <c r="AG1529" s="51"/>
      <c r="AH1529" s="51"/>
      <c r="AI1529" s="51"/>
      <c r="AJ1529" s="51"/>
      <c r="AK1529" s="51"/>
      <c r="AL1529" s="51"/>
      <c r="AM1529" s="51"/>
      <c r="AN1529" s="51"/>
      <c r="AO1529" s="51"/>
      <c r="AP1529" s="51"/>
      <c r="AQ1529" s="51"/>
      <c r="AR1529" s="51"/>
      <c r="AS1529" s="51"/>
      <c r="AT1529" s="51"/>
      <c r="AU1529" s="51"/>
      <c r="AV1529" s="51"/>
      <c r="AW1529" s="51"/>
      <c r="AX1529" s="51"/>
      <c r="AY1529" s="51"/>
      <c r="AZ1529" s="51"/>
      <c r="BA1529" s="51"/>
      <c r="BB1529" s="51"/>
      <c r="BC1529" s="51"/>
      <c r="BD1529" s="51"/>
      <c r="BE1529" s="51"/>
      <c r="BF1529" s="51"/>
      <c r="BG1529" s="51"/>
      <c r="BH1529" s="51"/>
      <c r="BI1529" s="51"/>
      <c r="BJ1529" s="51"/>
      <c r="BK1529" s="51"/>
      <c r="BL1529" s="51"/>
      <c r="BM1529" s="51"/>
      <c r="BN1529" s="51"/>
      <c r="BO1529" s="51"/>
      <c r="BP1529" s="51"/>
      <c r="BQ1529" s="51"/>
      <c r="BR1529" s="51"/>
      <c r="BS1529" s="51"/>
      <c r="BT1529" s="51"/>
      <c r="BU1529" s="51"/>
      <c r="BV1529" s="51"/>
      <c r="BW1529" s="51"/>
      <c r="BX1529" s="51"/>
      <c r="BY1529" s="51"/>
      <c r="BZ1529" s="51"/>
      <c r="CA1529" s="51"/>
      <c r="CB1529" s="51"/>
      <c r="CC1529" s="51"/>
      <c r="CD1529" s="51"/>
    </row>
    <row r="1530" spans="1:82" s="50" customFormat="1">
      <c r="A1530" s="45"/>
      <c r="B1530" s="49"/>
      <c r="C1530" s="84"/>
      <c r="D1530" s="76"/>
      <c r="F1530" s="48"/>
      <c r="G1530" s="47"/>
      <c r="H1530" s="55"/>
      <c r="I1530" s="55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  <c r="AB1530" s="51"/>
      <c r="AC1530" s="51"/>
      <c r="AD1530" s="51"/>
      <c r="AE1530" s="51"/>
      <c r="AF1530" s="51"/>
      <c r="AG1530" s="51"/>
      <c r="AH1530" s="51"/>
      <c r="AI1530" s="51"/>
      <c r="AJ1530" s="51"/>
      <c r="AK1530" s="51"/>
      <c r="AL1530" s="51"/>
      <c r="AM1530" s="51"/>
      <c r="AN1530" s="51"/>
      <c r="AO1530" s="51"/>
      <c r="AP1530" s="51"/>
      <c r="AQ1530" s="51"/>
      <c r="AR1530" s="51"/>
      <c r="AS1530" s="51"/>
      <c r="AT1530" s="51"/>
      <c r="AU1530" s="51"/>
      <c r="AV1530" s="51"/>
      <c r="AW1530" s="51"/>
      <c r="AX1530" s="51"/>
      <c r="AY1530" s="51"/>
      <c r="AZ1530" s="51"/>
      <c r="BA1530" s="51"/>
      <c r="BB1530" s="51"/>
      <c r="BC1530" s="51"/>
      <c r="BD1530" s="51"/>
      <c r="BE1530" s="51"/>
      <c r="BF1530" s="51"/>
      <c r="BG1530" s="51"/>
      <c r="BH1530" s="51"/>
      <c r="BI1530" s="51"/>
      <c r="BJ1530" s="51"/>
      <c r="BK1530" s="51"/>
      <c r="BL1530" s="51"/>
      <c r="BM1530" s="51"/>
      <c r="BN1530" s="51"/>
      <c r="BO1530" s="51"/>
      <c r="BP1530" s="51"/>
      <c r="BQ1530" s="51"/>
      <c r="BR1530" s="51"/>
      <c r="BS1530" s="51"/>
      <c r="BT1530" s="51"/>
      <c r="BU1530" s="51"/>
      <c r="BV1530" s="51"/>
      <c r="BW1530" s="51"/>
      <c r="BX1530" s="51"/>
      <c r="BY1530" s="51"/>
      <c r="BZ1530" s="51"/>
      <c r="CA1530" s="51"/>
      <c r="CB1530" s="51"/>
      <c r="CC1530" s="51"/>
      <c r="CD1530" s="51"/>
    </row>
    <row r="1531" spans="1:82" s="50" customFormat="1">
      <c r="A1531" s="45"/>
      <c r="B1531" s="49"/>
      <c r="C1531" s="84"/>
      <c r="D1531" s="76"/>
      <c r="F1531" s="48"/>
      <c r="G1531" s="47"/>
      <c r="H1531" s="55"/>
      <c r="I1531" s="55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  <c r="AB1531" s="51"/>
      <c r="AC1531" s="51"/>
      <c r="AD1531" s="51"/>
      <c r="AE1531" s="51"/>
      <c r="AF1531" s="51"/>
      <c r="AG1531" s="51"/>
      <c r="AH1531" s="51"/>
      <c r="AI1531" s="51"/>
      <c r="AJ1531" s="51"/>
      <c r="AK1531" s="51"/>
      <c r="AL1531" s="51"/>
      <c r="AM1531" s="51"/>
      <c r="AN1531" s="51"/>
      <c r="AO1531" s="51"/>
      <c r="AP1531" s="51"/>
      <c r="AQ1531" s="51"/>
      <c r="AR1531" s="51"/>
      <c r="AS1531" s="51"/>
      <c r="AT1531" s="51"/>
      <c r="AU1531" s="51"/>
      <c r="AV1531" s="51"/>
      <c r="AW1531" s="51"/>
      <c r="AX1531" s="51"/>
      <c r="AY1531" s="51"/>
      <c r="AZ1531" s="51"/>
      <c r="BA1531" s="51"/>
      <c r="BB1531" s="51"/>
      <c r="BC1531" s="51"/>
      <c r="BD1531" s="51"/>
      <c r="BE1531" s="51"/>
      <c r="BF1531" s="51"/>
      <c r="BG1531" s="51"/>
      <c r="BH1531" s="51"/>
      <c r="BI1531" s="51"/>
      <c r="BJ1531" s="51"/>
      <c r="BK1531" s="51"/>
      <c r="BL1531" s="51"/>
      <c r="BM1531" s="51"/>
      <c r="BN1531" s="51"/>
      <c r="BO1531" s="51"/>
      <c r="BP1531" s="51"/>
      <c r="BQ1531" s="51"/>
      <c r="BR1531" s="51"/>
      <c r="BS1531" s="51"/>
      <c r="BT1531" s="51"/>
      <c r="BU1531" s="51"/>
      <c r="BV1531" s="51"/>
      <c r="BW1531" s="51"/>
      <c r="BX1531" s="51"/>
      <c r="BY1531" s="51"/>
      <c r="BZ1531" s="51"/>
      <c r="CA1531" s="51"/>
      <c r="CB1531" s="51"/>
      <c r="CC1531" s="51"/>
      <c r="CD1531" s="51"/>
    </row>
    <row r="1532" spans="1:82" s="50" customFormat="1">
      <c r="A1532" s="45"/>
      <c r="B1532" s="49"/>
      <c r="C1532" s="84"/>
      <c r="D1532" s="76"/>
      <c r="F1532" s="48"/>
      <c r="G1532" s="47"/>
      <c r="H1532" s="55"/>
      <c r="I1532" s="55"/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  <c r="AB1532" s="51"/>
      <c r="AC1532" s="51"/>
      <c r="AD1532" s="51"/>
      <c r="AE1532" s="51"/>
      <c r="AF1532" s="51"/>
      <c r="AG1532" s="51"/>
      <c r="AH1532" s="51"/>
      <c r="AI1532" s="51"/>
      <c r="AJ1532" s="51"/>
      <c r="AK1532" s="51"/>
      <c r="AL1532" s="51"/>
      <c r="AM1532" s="51"/>
      <c r="AN1532" s="51"/>
      <c r="AO1532" s="51"/>
      <c r="AP1532" s="51"/>
      <c r="AQ1532" s="51"/>
      <c r="AR1532" s="51"/>
      <c r="AS1532" s="51"/>
      <c r="AT1532" s="51"/>
      <c r="AU1532" s="51"/>
      <c r="AV1532" s="51"/>
      <c r="AW1532" s="51"/>
      <c r="AX1532" s="51"/>
      <c r="AY1532" s="51"/>
      <c r="AZ1532" s="51"/>
      <c r="BA1532" s="51"/>
      <c r="BB1532" s="51"/>
      <c r="BC1532" s="51"/>
      <c r="BD1532" s="51"/>
      <c r="BE1532" s="51"/>
      <c r="BF1532" s="51"/>
      <c r="BG1532" s="51"/>
      <c r="BH1532" s="51"/>
      <c r="BI1532" s="51"/>
      <c r="BJ1532" s="51"/>
      <c r="BK1532" s="51"/>
      <c r="BL1532" s="51"/>
      <c r="BM1532" s="51"/>
      <c r="BN1532" s="51"/>
      <c r="BO1532" s="51"/>
      <c r="BP1532" s="51"/>
      <c r="BQ1532" s="51"/>
      <c r="BR1532" s="51"/>
      <c r="BS1532" s="51"/>
      <c r="BT1532" s="51"/>
      <c r="BU1532" s="51"/>
      <c r="BV1532" s="51"/>
      <c r="BW1532" s="51"/>
      <c r="BX1532" s="51"/>
      <c r="BY1532" s="51"/>
      <c r="BZ1532" s="51"/>
      <c r="CA1532" s="51"/>
      <c r="CB1532" s="51"/>
      <c r="CC1532" s="51"/>
      <c r="CD1532" s="51"/>
    </row>
    <row r="1533" spans="1:82" s="50" customFormat="1">
      <c r="A1533" s="45"/>
      <c r="B1533" s="49"/>
      <c r="C1533" s="84"/>
      <c r="D1533" s="76"/>
      <c r="F1533" s="48"/>
      <c r="G1533" s="47"/>
      <c r="H1533" s="55"/>
      <c r="I1533" s="55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  <c r="AG1533" s="51"/>
      <c r="AH1533" s="51"/>
      <c r="AI1533" s="51"/>
      <c r="AJ1533" s="51"/>
      <c r="AK1533" s="51"/>
      <c r="AL1533" s="51"/>
      <c r="AM1533" s="51"/>
      <c r="AN1533" s="51"/>
      <c r="AO1533" s="51"/>
      <c r="AP1533" s="51"/>
      <c r="AQ1533" s="51"/>
      <c r="AR1533" s="51"/>
      <c r="AS1533" s="51"/>
      <c r="AT1533" s="51"/>
      <c r="AU1533" s="51"/>
      <c r="AV1533" s="51"/>
      <c r="AW1533" s="51"/>
      <c r="AX1533" s="51"/>
      <c r="AY1533" s="51"/>
      <c r="AZ1533" s="51"/>
      <c r="BA1533" s="51"/>
      <c r="BB1533" s="51"/>
      <c r="BC1533" s="51"/>
      <c r="BD1533" s="51"/>
      <c r="BE1533" s="51"/>
      <c r="BF1533" s="51"/>
      <c r="BG1533" s="51"/>
      <c r="BH1533" s="51"/>
      <c r="BI1533" s="51"/>
      <c r="BJ1533" s="51"/>
      <c r="BK1533" s="51"/>
      <c r="BL1533" s="51"/>
      <c r="BM1533" s="51"/>
      <c r="BN1533" s="51"/>
      <c r="BO1533" s="51"/>
      <c r="BP1533" s="51"/>
      <c r="BQ1533" s="51"/>
      <c r="BR1533" s="51"/>
      <c r="BS1533" s="51"/>
      <c r="BT1533" s="51"/>
      <c r="BU1533" s="51"/>
      <c r="BV1533" s="51"/>
      <c r="BW1533" s="51"/>
      <c r="BX1533" s="51"/>
      <c r="BY1533" s="51"/>
      <c r="BZ1533" s="51"/>
      <c r="CA1533" s="51"/>
      <c r="CB1533" s="51"/>
      <c r="CC1533" s="51"/>
      <c r="CD1533" s="51"/>
    </row>
    <row r="1534" spans="1:82" s="50" customFormat="1">
      <c r="A1534" s="45"/>
      <c r="B1534" s="49"/>
      <c r="C1534" s="84"/>
      <c r="D1534" s="76"/>
      <c r="F1534" s="48"/>
      <c r="G1534" s="47"/>
      <c r="H1534" s="55"/>
      <c r="I1534" s="55"/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  <c r="AB1534" s="51"/>
      <c r="AC1534" s="51"/>
      <c r="AD1534" s="51"/>
      <c r="AE1534" s="51"/>
      <c r="AF1534" s="51"/>
      <c r="AG1534" s="51"/>
      <c r="AH1534" s="51"/>
      <c r="AI1534" s="51"/>
      <c r="AJ1534" s="51"/>
      <c r="AK1534" s="51"/>
      <c r="AL1534" s="51"/>
      <c r="AM1534" s="51"/>
      <c r="AN1534" s="51"/>
      <c r="AO1534" s="51"/>
      <c r="AP1534" s="51"/>
      <c r="AQ1534" s="51"/>
      <c r="AR1534" s="51"/>
      <c r="AS1534" s="51"/>
      <c r="AT1534" s="51"/>
      <c r="AU1534" s="51"/>
      <c r="AV1534" s="51"/>
      <c r="AW1534" s="51"/>
      <c r="AX1534" s="51"/>
      <c r="AY1534" s="51"/>
      <c r="AZ1534" s="51"/>
      <c r="BA1534" s="51"/>
      <c r="BB1534" s="51"/>
      <c r="BC1534" s="51"/>
      <c r="BD1534" s="51"/>
      <c r="BE1534" s="51"/>
      <c r="BF1534" s="51"/>
      <c r="BG1534" s="51"/>
      <c r="BH1534" s="51"/>
      <c r="BI1534" s="51"/>
      <c r="BJ1534" s="51"/>
      <c r="BK1534" s="51"/>
      <c r="BL1534" s="51"/>
      <c r="BM1534" s="51"/>
      <c r="BN1534" s="51"/>
      <c r="BO1534" s="51"/>
      <c r="BP1534" s="51"/>
      <c r="BQ1534" s="51"/>
      <c r="BR1534" s="51"/>
      <c r="BS1534" s="51"/>
      <c r="BT1534" s="51"/>
      <c r="BU1534" s="51"/>
      <c r="BV1534" s="51"/>
      <c r="BW1534" s="51"/>
      <c r="BX1534" s="51"/>
      <c r="BY1534" s="51"/>
      <c r="BZ1534" s="51"/>
      <c r="CA1534" s="51"/>
      <c r="CB1534" s="51"/>
      <c r="CC1534" s="51"/>
      <c r="CD1534" s="51"/>
    </row>
    <row r="1535" spans="1:82" s="50" customFormat="1">
      <c r="A1535" s="45"/>
      <c r="B1535" s="49"/>
      <c r="C1535" s="84"/>
      <c r="D1535" s="76"/>
      <c r="F1535" s="48"/>
      <c r="G1535" s="47"/>
      <c r="H1535" s="55"/>
      <c r="I1535" s="55"/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  <c r="AB1535" s="51"/>
      <c r="AC1535" s="51"/>
      <c r="AD1535" s="51"/>
      <c r="AE1535" s="51"/>
      <c r="AF1535" s="51"/>
      <c r="AG1535" s="51"/>
      <c r="AH1535" s="51"/>
      <c r="AI1535" s="51"/>
      <c r="AJ1535" s="51"/>
      <c r="AK1535" s="51"/>
      <c r="AL1535" s="51"/>
      <c r="AM1535" s="51"/>
      <c r="AN1535" s="51"/>
      <c r="AO1535" s="51"/>
      <c r="AP1535" s="51"/>
      <c r="AQ1535" s="51"/>
      <c r="AR1535" s="51"/>
      <c r="AS1535" s="51"/>
      <c r="AT1535" s="51"/>
      <c r="AU1535" s="51"/>
      <c r="AV1535" s="51"/>
      <c r="AW1535" s="51"/>
      <c r="AX1535" s="51"/>
      <c r="AY1535" s="51"/>
      <c r="AZ1535" s="51"/>
      <c r="BA1535" s="51"/>
      <c r="BB1535" s="51"/>
      <c r="BC1535" s="51"/>
      <c r="BD1535" s="51"/>
      <c r="BE1535" s="51"/>
      <c r="BF1535" s="51"/>
      <c r="BG1535" s="51"/>
      <c r="BH1535" s="51"/>
      <c r="BI1535" s="51"/>
      <c r="BJ1535" s="51"/>
      <c r="BK1535" s="51"/>
      <c r="BL1535" s="51"/>
      <c r="BM1535" s="51"/>
      <c r="BN1535" s="51"/>
      <c r="BO1535" s="51"/>
      <c r="BP1535" s="51"/>
      <c r="BQ1535" s="51"/>
      <c r="BR1535" s="51"/>
      <c r="BS1535" s="51"/>
      <c r="BT1535" s="51"/>
      <c r="BU1535" s="51"/>
      <c r="BV1535" s="51"/>
      <c r="BW1535" s="51"/>
      <c r="BX1535" s="51"/>
      <c r="BY1535" s="51"/>
      <c r="BZ1535" s="51"/>
      <c r="CA1535" s="51"/>
      <c r="CB1535" s="51"/>
      <c r="CC1535" s="51"/>
      <c r="CD1535" s="51"/>
    </row>
    <row r="1536" spans="1:82" s="50" customFormat="1">
      <c r="A1536" s="45"/>
      <c r="B1536" s="49"/>
      <c r="C1536" s="84"/>
      <c r="D1536" s="76"/>
      <c r="F1536" s="48"/>
      <c r="G1536" s="47"/>
      <c r="H1536" s="55"/>
      <c r="I1536" s="55"/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  <c r="AB1536" s="51"/>
      <c r="AC1536" s="51"/>
      <c r="AD1536" s="51"/>
      <c r="AE1536" s="51"/>
      <c r="AF1536" s="51"/>
      <c r="AG1536" s="51"/>
      <c r="AH1536" s="51"/>
      <c r="AI1536" s="51"/>
      <c r="AJ1536" s="51"/>
      <c r="AK1536" s="51"/>
      <c r="AL1536" s="51"/>
      <c r="AM1536" s="51"/>
      <c r="AN1536" s="51"/>
      <c r="AO1536" s="51"/>
      <c r="AP1536" s="51"/>
      <c r="AQ1536" s="51"/>
      <c r="AR1536" s="51"/>
      <c r="AS1536" s="51"/>
      <c r="AT1536" s="51"/>
      <c r="AU1536" s="51"/>
      <c r="AV1536" s="51"/>
      <c r="AW1536" s="51"/>
      <c r="AX1536" s="51"/>
      <c r="AY1536" s="51"/>
      <c r="AZ1536" s="51"/>
      <c r="BA1536" s="51"/>
      <c r="BB1536" s="51"/>
      <c r="BC1536" s="51"/>
      <c r="BD1536" s="51"/>
      <c r="BE1536" s="51"/>
      <c r="BF1536" s="51"/>
      <c r="BG1536" s="51"/>
      <c r="BH1536" s="51"/>
      <c r="BI1536" s="51"/>
      <c r="BJ1536" s="51"/>
      <c r="BK1536" s="51"/>
      <c r="BL1536" s="51"/>
      <c r="BM1536" s="51"/>
      <c r="BN1536" s="51"/>
      <c r="BO1536" s="51"/>
      <c r="BP1536" s="51"/>
      <c r="BQ1536" s="51"/>
      <c r="BR1536" s="51"/>
      <c r="BS1536" s="51"/>
      <c r="BT1536" s="51"/>
      <c r="BU1536" s="51"/>
      <c r="BV1536" s="51"/>
      <c r="BW1536" s="51"/>
      <c r="BX1536" s="51"/>
      <c r="BY1536" s="51"/>
      <c r="BZ1536" s="51"/>
      <c r="CA1536" s="51"/>
      <c r="CB1536" s="51"/>
      <c r="CC1536" s="51"/>
      <c r="CD1536" s="51"/>
    </row>
    <row r="1537" spans="1:82" s="50" customFormat="1">
      <c r="A1537" s="45"/>
      <c r="B1537" s="49"/>
      <c r="C1537" s="84"/>
      <c r="D1537" s="76"/>
      <c r="F1537" s="48"/>
      <c r="G1537" s="47"/>
      <c r="H1537" s="55"/>
      <c r="I1537" s="55"/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  <c r="AB1537" s="51"/>
      <c r="AC1537" s="51"/>
      <c r="AD1537" s="51"/>
      <c r="AE1537" s="51"/>
      <c r="AF1537" s="51"/>
      <c r="AG1537" s="51"/>
      <c r="AH1537" s="51"/>
      <c r="AI1537" s="51"/>
      <c r="AJ1537" s="51"/>
      <c r="AK1537" s="51"/>
      <c r="AL1537" s="51"/>
      <c r="AM1537" s="51"/>
      <c r="AN1537" s="51"/>
      <c r="AO1537" s="51"/>
      <c r="AP1537" s="51"/>
      <c r="AQ1537" s="51"/>
      <c r="AR1537" s="51"/>
      <c r="AS1537" s="51"/>
      <c r="AT1537" s="51"/>
      <c r="AU1537" s="51"/>
      <c r="AV1537" s="51"/>
      <c r="AW1537" s="51"/>
      <c r="AX1537" s="51"/>
      <c r="AY1537" s="51"/>
      <c r="AZ1537" s="51"/>
      <c r="BA1537" s="51"/>
      <c r="BB1537" s="51"/>
      <c r="BC1537" s="51"/>
      <c r="BD1537" s="51"/>
      <c r="BE1537" s="51"/>
      <c r="BF1537" s="51"/>
      <c r="BG1537" s="51"/>
      <c r="BH1537" s="51"/>
      <c r="BI1537" s="51"/>
      <c r="BJ1537" s="51"/>
      <c r="BK1537" s="51"/>
      <c r="BL1537" s="51"/>
      <c r="BM1537" s="51"/>
      <c r="BN1537" s="51"/>
      <c r="BO1537" s="51"/>
      <c r="BP1537" s="51"/>
      <c r="BQ1537" s="51"/>
      <c r="BR1537" s="51"/>
      <c r="BS1537" s="51"/>
      <c r="BT1537" s="51"/>
      <c r="BU1537" s="51"/>
      <c r="BV1537" s="51"/>
      <c r="BW1537" s="51"/>
      <c r="BX1537" s="51"/>
      <c r="BY1537" s="51"/>
      <c r="BZ1537" s="51"/>
      <c r="CA1537" s="51"/>
      <c r="CB1537" s="51"/>
      <c r="CC1537" s="51"/>
      <c r="CD1537" s="51"/>
    </row>
    <row r="1538" spans="1:82" s="50" customFormat="1">
      <c r="A1538" s="45"/>
      <c r="B1538" s="49"/>
      <c r="C1538" s="84"/>
      <c r="D1538" s="76"/>
      <c r="F1538" s="48"/>
      <c r="G1538" s="47"/>
      <c r="H1538" s="55"/>
      <c r="I1538" s="55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  <c r="AB1538" s="51"/>
      <c r="AC1538" s="51"/>
      <c r="AD1538" s="51"/>
      <c r="AE1538" s="51"/>
      <c r="AF1538" s="51"/>
      <c r="AG1538" s="51"/>
      <c r="AH1538" s="51"/>
      <c r="AI1538" s="51"/>
      <c r="AJ1538" s="51"/>
      <c r="AK1538" s="51"/>
      <c r="AL1538" s="51"/>
      <c r="AM1538" s="51"/>
      <c r="AN1538" s="51"/>
      <c r="AO1538" s="51"/>
      <c r="AP1538" s="51"/>
      <c r="AQ1538" s="51"/>
      <c r="AR1538" s="51"/>
      <c r="AS1538" s="51"/>
      <c r="AT1538" s="51"/>
      <c r="AU1538" s="51"/>
      <c r="AV1538" s="51"/>
      <c r="AW1538" s="51"/>
      <c r="AX1538" s="51"/>
      <c r="AY1538" s="51"/>
      <c r="AZ1538" s="51"/>
      <c r="BA1538" s="51"/>
      <c r="BB1538" s="51"/>
      <c r="BC1538" s="51"/>
      <c r="BD1538" s="51"/>
      <c r="BE1538" s="51"/>
      <c r="BF1538" s="51"/>
      <c r="BG1538" s="51"/>
      <c r="BH1538" s="51"/>
      <c r="BI1538" s="51"/>
      <c r="BJ1538" s="51"/>
      <c r="BK1538" s="51"/>
      <c r="BL1538" s="51"/>
      <c r="BM1538" s="51"/>
      <c r="BN1538" s="51"/>
      <c r="BO1538" s="51"/>
      <c r="BP1538" s="51"/>
      <c r="BQ1538" s="51"/>
      <c r="BR1538" s="51"/>
      <c r="BS1538" s="51"/>
      <c r="BT1538" s="51"/>
      <c r="BU1538" s="51"/>
      <c r="BV1538" s="51"/>
      <c r="BW1538" s="51"/>
      <c r="BX1538" s="51"/>
      <c r="BY1538" s="51"/>
      <c r="BZ1538" s="51"/>
      <c r="CA1538" s="51"/>
      <c r="CB1538" s="51"/>
      <c r="CC1538" s="51"/>
      <c r="CD1538" s="51"/>
    </row>
    <row r="1539" spans="1:82" s="50" customFormat="1">
      <c r="A1539" s="45"/>
      <c r="B1539" s="49"/>
      <c r="C1539" s="84"/>
      <c r="D1539" s="76"/>
      <c r="F1539" s="48"/>
      <c r="G1539" s="47"/>
      <c r="H1539" s="55"/>
      <c r="I1539" s="55"/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  <c r="AB1539" s="51"/>
      <c r="AC1539" s="51"/>
      <c r="AD1539" s="51"/>
      <c r="AE1539" s="51"/>
      <c r="AF1539" s="51"/>
      <c r="AG1539" s="51"/>
      <c r="AH1539" s="51"/>
      <c r="AI1539" s="51"/>
      <c r="AJ1539" s="51"/>
      <c r="AK1539" s="51"/>
      <c r="AL1539" s="51"/>
      <c r="AM1539" s="51"/>
      <c r="AN1539" s="51"/>
      <c r="AO1539" s="51"/>
      <c r="AP1539" s="51"/>
      <c r="AQ1539" s="51"/>
      <c r="AR1539" s="51"/>
      <c r="AS1539" s="51"/>
      <c r="AT1539" s="51"/>
      <c r="AU1539" s="51"/>
      <c r="AV1539" s="51"/>
      <c r="AW1539" s="51"/>
      <c r="AX1539" s="51"/>
      <c r="AY1539" s="51"/>
      <c r="AZ1539" s="51"/>
      <c r="BA1539" s="51"/>
      <c r="BB1539" s="51"/>
      <c r="BC1539" s="51"/>
      <c r="BD1539" s="51"/>
      <c r="BE1539" s="51"/>
      <c r="BF1539" s="51"/>
      <c r="BG1539" s="51"/>
      <c r="BH1539" s="51"/>
      <c r="BI1539" s="51"/>
      <c r="BJ1539" s="51"/>
      <c r="BK1539" s="51"/>
      <c r="BL1539" s="51"/>
      <c r="BM1539" s="51"/>
      <c r="BN1539" s="51"/>
      <c r="BO1539" s="51"/>
      <c r="BP1539" s="51"/>
      <c r="BQ1539" s="51"/>
      <c r="BR1539" s="51"/>
      <c r="BS1539" s="51"/>
      <c r="BT1539" s="51"/>
      <c r="BU1539" s="51"/>
      <c r="BV1539" s="51"/>
      <c r="BW1539" s="51"/>
      <c r="BX1539" s="51"/>
      <c r="BY1539" s="51"/>
      <c r="BZ1539" s="51"/>
      <c r="CA1539" s="51"/>
      <c r="CB1539" s="51"/>
      <c r="CC1539" s="51"/>
      <c r="CD1539" s="51"/>
    </row>
    <row r="1540" spans="1:82" s="50" customFormat="1">
      <c r="A1540" s="45"/>
      <c r="B1540" s="49"/>
      <c r="C1540" s="84"/>
      <c r="D1540" s="76"/>
      <c r="F1540" s="48"/>
      <c r="G1540" s="47"/>
      <c r="H1540" s="55"/>
      <c r="I1540" s="55"/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  <c r="AB1540" s="51"/>
      <c r="AC1540" s="51"/>
      <c r="AD1540" s="51"/>
      <c r="AE1540" s="51"/>
      <c r="AF1540" s="51"/>
      <c r="AG1540" s="51"/>
      <c r="AH1540" s="51"/>
      <c r="AI1540" s="51"/>
      <c r="AJ1540" s="51"/>
      <c r="AK1540" s="51"/>
      <c r="AL1540" s="51"/>
      <c r="AM1540" s="51"/>
      <c r="AN1540" s="51"/>
      <c r="AO1540" s="51"/>
      <c r="AP1540" s="51"/>
      <c r="AQ1540" s="51"/>
      <c r="AR1540" s="51"/>
      <c r="AS1540" s="51"/>
      <c r="AT1540" s="51"/>
      <c r="AU1540" s="51"/>
      <c r="AV1540" s="51"/>
      <c r="AW1540" s="51"/>
      <c r="AX1540" s="51"/>
      <c r="AY1540" s="51"/>
      <c r="AZ1540" s="51"/>
      <c r="BA1540" s="51"/>
      <c r="BB1540" s="51"/>
      <c r="BC1540" s="51"/>
      <c r="BD1540" s="51"/>
      <c r="BE1540" s="51"/>
      <c r="BF1540" s="51"/>
      <c r="BG1540" s="51"/>
      <c r="BH1540" s="51"/>
      <c r="BI1540" s="51"/>
      <c r="BJ1540" s="51"/>
      <c r="BK1540" s="51"/>
      <c r="BL1540" s="51"/>
      <c r="BM1540" s="51"/>
      <c r="BN1540" s="51"/>
      <c r="BO1540" s="51"/>
      <c r="BP1540" s="51"/>
      <c r="BQ1540" s="51"/>
      <c r="BR1540" s="51"/>
      <c r="BS1540" s="51"/>
      <c r="BT1540" s="51"/>
      <c r="BU1540" s="51"/>
      <c r="BV1540" s="51"/>
      <c r="BW1540" s="51"/>
      <c r="BX1540" s="51"/>
      <c r="BY1540" s="51"/>
      <c r="BZ1540" s="51"/>
      <c r="CA1540" s="51"/>
      <c r="CB1540" s="51"/>
      <c r="CC1540" s="51"/>
      <c r="CD1540" s="51"/>
    </row>
    <row r="1541" spans="1:82" s="50" customFormat="1">
      <c r="A1541" s="45"/>
      <c r="B1541" s="49"/>
      <c r="C1541" s="84"/>
      <c r="D1541" s="76"/>
      <c r="F1541" s="48"/>
      <c r="G1541" s="47"/>
      <c r="H1541" s="55"/>
      <c r="I1541" s="55"/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  <c r="AB1541" s="51"/>
      <c r="AC1541" s="51"/>
      <c r="AD1541" s="51"/>
      <c r="AE1541" s="51"/>
      <c r="AF1541" s="51"/>
      <c r="AG1541" s="51"/>
      <c r="AH1541" s="51"/>
      <c r="AI1541" s="51"/>
      <c r="AJ1541" s="51"/>
      <c r="AK1541" s="51"/>
      <c r="AL1541" s="51"/>
      <c r="AM1541" s="51"/>
      <c r="AN1541" s="51"/>
      <c r="AO1541" s="51"/>
      <c r="AP1541" s="51"/>
      <c r="AQ1541" s="51"/>
      <c r="AR1541" s="51"/>
      <c r="AS1541" s="51"/>
      <c r="AT1541" s="51"/>
      <c r="AU1541" s="51"/>
      <c r="AV1541" s="51"/>
      <c r="AW1541" s="51"/>
      <c r="AX1541" s="51"/>
      <c r="AY1541" s="51"/>
      <c r="AZ1541" s="51"/>
      <c r="BA1541" s="51"/>
      <c r="BB1541" s="51"/>
      <c r="BC1541" s="51"/>
      <c r="BD1541" s="51"/>
      <c r="BE1541" s="51"/>
      <c r="BF1541" s="51"/>
      <c r="BG1541" s="51"/>
      <c r="BH1541" s="51"/>
      <c r="BI1541" s="51"/>
      <c r="BJ1541" s="51"/>
      <c r="BK1541" s="51"/>
      <c r="BL1541" s="51"/>
      <c r="BM1541" s="51"/>
      <c r="BN1541" s="51"/>
      <c r="BO1541" s="51"/>
      <c r="BP1541" s="51"/>
      <c r="BQ1541" s="51"/>
      <c r="BR1541" s="51"/>
      <c r="BS1541" s="51"/>
      <c r="BT1541" s="51"/>
      <c r="BU1541" s="51"/>
      <c r="BV1541" s="51"/>
      <c r="BW1541" s="51"/>
      <c r="BX1541" s="51"/>
      <c r="BY1541" s="51"/>
      <c r="BZ1541" s="51"/>
      <c r="CA1541" s="51"/>
      <c r="CB1541" s="51"/>
      <c r="CC1541" s="51"/>
      <c r="CD1541" s="51"/>
    </row>
    <row r="1542" spans="1:82" s="50" customFormat="1">
      <c r="A1542" s="45"/>
      <c r="B1542" s="49"/>
      <c r="C1542" s="84"/>
      <c r="D1542" s="76"/>
      <c r="F1542" s="48"/>
      <c r="G1542" s="47"/>
      <c r="H1542" s="55"/>
      <c r="I1542" s="55"/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  <c r="AB1542" s="51"/>
      <c r="AC1542" s="51"/>
      <c r="AD1542" s="51"/>
      <c r="AE1542" s="51"/>
      <c r="AF1542" s="51"/>
      <c r="AG1542" s="51"/>
      <c r="AH1542" s="51"/>
      <c r="AI1542" s="51"/>
      <c r="AJ1542" s="51"/>
      <c r="AK1542" s="51"/>
      <c r="AL1542" s="51"/>
      <c r="AM1542" s="51"/>
      <c r="AN1542" s="51"/>
      <c r="AO1542" s="51"/>
      <c r="AP1542" s="51"/>
      <c r="AQ1542" s="51"/>
      <c r="AR1542" s="51"/>
      <c r="AS1542" s="51"/>
      <c r="AT1542" s="51"/>
      <c r="AU1542" s="51"/>
      <c r="AV1542" s="51"/>
      <c r="AW1542" s="51"/>
      <c r="AX1542" s="51"/>
      <c r="AY1542" s="51"/>
      <c r="AZ1542" s="51"/>
      <c r="BA1542" s="51"/>
      <c r="BB1542" s="51"/>
      <c r="BC1542" s="51"/>
      <c r="BD1542" s="51"/>
      <c r="BE1542" s="51"/>
      <c r="BF1542" s="51"/>
      <c r="BG1542" s="51"/>
      <c r="BH1542" s="51"/>
      <c r="BI1542" s="51"/>
      <c r="BJ1542" s="51"/>
      <c r="BK1542" s="51"/>
      <c r="BL1542" s="51"/>
      <c r="BM1542" s="51"/>
      <c r="BN1542" s="51"/>
      <c r="BO1542" s="51"/>
      <c r="BP1542" s="51"/>
      <c r="BQ1542" s="51"/>
      <c r="BR1542" s="51"/>
      <c r="BS1542" s="51"/>
      <c r="BT1542" s="51"/>
      <c r="BU1542" s="51"/>
      <c r="BV1542" s="51"/>
      <c r="BW1542" s="51"/>
      <c r="BX1542" s="51"/>
      <c r="BY1542" s="51"/>
      <c r="BZ1542" s="51"/>
      <c r="CA1542" s="51"/>
      <c r="CB1542" s="51"/>
      <c r="CC1542" s="51"/>
      <c r="CD1542" s="51"/>
    </row>
    <row r="1543" spans="1:82" s="50" customFormat="1">
      <c r="A1543" s="45"/>
      <c r="B1543" s="49"/>
      <c r="C1543" s="84"/>
      <c r="D1543" s="76"/>
      <c r="F1543" s="48"/>
      <c r="G1543" s="47"/>
      <c r="H1543" s="55"/>
      <c r="I1543" s="55"/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  <c r="AB1543" s="51"/>
      <c r="AC1543" s="51"/>
      <c r="AD1543" s="51"/>
      <c r="AE1543" s="51"/>
      <c r="AF1543" s="51"/>
      <c r="AG1543" s="51"/>
      <c r="AH1543" s="51"/>
      <c r="AI1543" s="51"/>
      <c r="AJ1543" s="51"/>
      <c r="AK1543" s="51"/>
      <c r="AL1543" s="51"/>
      <c r="AM1543" s="51"/>
      <c r="AN1543" s="51"/>
      <c r="AO1543" s="51"/>
      <c r="AP1543" s="51"/>
      <c r="AQ1543" s="51"/>
      <c r="AR1543" s="51"/>
      <c r="AS1543" s="51"/>
      <c r="AT1543" s="51"/>
      <c r="AU1543" s="51"/>
      <c r="AV1543" s="51"/>
      <c r="AW1543" s="51"/>
      <c r="AX1543" s="51"/>
      <c r="AY1543" s="51"/>
      <c r="AZ1543" s="51"/>
      <c r="BA1543" s="51"/>
      <c r="BB1543" s="51"/>
      <c r="BC1543" s="51"/>
      <c r="BD1543" s="51"/>
      <c r="BE1543" s="51"/>
      <c r="BF1543" s="51"/>
      <c r="BG1543" s="51"/>
      <c r="BH1543" s="51"/>
      <c r="BI1543" s="51"/>
      <c r="BJ1543" s="51"/>
      <c r="BK1543" s="51"/>
      <c r="BL1543" s="51"/>
      <c r="BM1543" s="51"/>
      <c r="BN1543" s="51"/>
      <c r="BO1543" s="51"/>
      <c r="BP1543" s="51"/>
      <c r="BQ1543" s="51"/>
      <c r="BR1543" s="51"/>
      <c r="BS1543" s="51"/>
      <c r="BT1543" s="51"/>
      <c r="BU1543" s="51"/>
      <c r="BV1543" s="51"/>
      <c r="BW1543" s="51"/>
      <c r="BX1543" s="51"/>
      <c r="BY1543" s="51"/>
      <c r="BZ1543" s="51"/>
      <c r="CA1543" s="51"/>
      <c r="CB1543" s="51"/>
      <c r="CC1543" s="51"/>
      <c r="CD1543" s="51"/>
    </row>
    <row r="1544" spans="1:82" s="50" customFormat="1">
      <c r="A1544" s="45"/>
      <c r="B1544" s="49"/>
      <c r="C1544" s="84"/>
      <c r="D1544" s="76"/>
      <c r="F1544" s="48"/>
      <c r="G1544" s="47"/>
      <c r="H1544" s="55"/>
      <c r="I1544" s="55"/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  <c r="AB1544" s="51"/>
      <c r="AC1544" s="51"/>
      <c r="AD1544" s="51"/>
      <c r="AE1544" s="51"/>
      <c r="AF1544" s="51"/>
      <c r="AG1544" s="51"/>
      <c r="AH1544" s="51"/>
      <c r="AI1544" s="51"/>
      <c r="AJ1544" s="51"/>
      <c r="AK1544" s="51"/>
      <c r="AL1544" s="51"/>
      <c r="AM1544" s="51"/>
      <c r="AN1544" s="51"/>
      <c r="AO1544" s="51"/>
      <c r="AP1544" s="51"/>
      <c r="AQ1544" s="51"/>
      <c r="AR1544" s="51"/>
      <c r="AS1544" s="51"/>
      <c r="AT1544" s="51"/>
      <c r="AU1544" s="51"/>
      <c r="AV1544" s="51"/>
      <c r="AW1544" s="51"/>
      <c r="AX1544" s="51"/>
      <c r="AY1544" s="51"/>
      <c r="AZ1544" s="51"/>
      <c r="BA1544" s="51"/>
      <c r="BB1544" s="51"/>
      <c r="BC1544" s="51"/>
      <c r="BD1544" s="51"/>
      <c r="BE1544" s="51"/>
      <c r="BF1544" s="51"/>
      <c r="BG1544" s="51"/>
      <c r="BH1544" s="51"/>
      <c r="BI1544" s="51"/>
      <c r="BJ1544" s="51"/>
      <c r="BK1544" s="51"/>
      <c r="BL1544" s="51"/>
      <c r="BM1544" s="51"/>
      <c r="BN1544" s="51"/>
      <c r="BO1544" s="51"/>
      <c r="BP1544" s="51"/>
      <c r="BQ1544" s="51"/>
      <c r="BR1544" s="51"/>
      <c r="BS1544" s="51"/>
      <c r="BT1544" s="51"/>
      <c r="BU1544" s="51"/>
      <c r="BV1544" s="51"/>
      <c r="BW1544" s="51"/>
      <c r="BX1544" s="51"/>
      <c r="BY1544" s="51"/>
      <c r="BZ1544" s="51"/>
      <c r="CA1544" s="51"/>
      <c r="CB1544" s="51"/>
      <c r="CC1544" s="51"/>
      <c r="CD1544" s="51"/>
    </row>
    <row r="1545" spans="1:82" s="50" customFormat="1">
      <c r="A1545" s="45"/>
      <c r="B1545" s="49"/>
      <c r="C1545" s="84"/>
      <c r="D1545" s="76"/>
      <c r="F1545" s="48"/>
      <c r="G1545" s="47"/>
      <c r="H1545" s="55"/>
      <c r="I1545" s="55"/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  <c r="AB1545" s="51"/>
      <c r="AC1545" s="51"/>
      <c r="AD1545" s="51"/>
      <c r="AE1545" s="51"/>
      <c r="AF1545" s="51"/>
      <c r="AG1545" s="51"/>
      <c r="AH1545" s="51"/>
      <c r="AI1545" s="51"/>
      <c r="AJ1545" s="51"/>
      <c r="AK1545" s="51"/>
      <c r="AL1545" s="51"/>
      <c r="AM1545" s="51"/>
      <c r="AN1545" s="51"/>
      <c r="AO1545" s="51"/>
      <c r="AP1545" s="51"/>
      <c r="AQ1545" s="51"/>
      <c r="AR1545" s="51"/>
      <c r="AS1545" s="51"/>
      <c r="AT1545" s="51"/>
      <c r="AU1545" s="51"/>
      <c r="AV1545" s="51"/>
      <c r="AW1545" s="51"/>
      <c r="AX1545" s="51"/>
      <c r="AY1545" s="51"/>
      <c r="AZ1545" s="51"/>
      <c r="BA1545" s="51"/>
      <c r="BB1545" s="51"/>
      <c r="BC1545" s="51"/>
      <c r="BD1545" s="51"/>
      <c r="BE1545" s="51"/>
      <c r="BF1545" s="51"/>
      <c r="BG1545" s="51"/>
      <c r="BH1545" s="51"/>
      <c r="BI1545" s="51"/>
      <c r="BJ1545" s="51"/>
      <c r="BK1545" s="51"/>
      <c r="BL1545" s="51"/>
      <c r="BM1545" s="51"/>
      <c r="BN1545" s="51"/>
      <c r="BO1545" s="51"/>
      <c r="BP1545" s="51"/>
      <c r="BQ1545" s="51"/>
      <c r="BR1545" s="51"/>
      <c r="BS1545" s="51"/>
      <c r="BT1545" s="51"/>
      <c r="BU1545" s="51"/>
      <c r="BV1545" s="51"/>
      <c r="BW1545" s="51"/>
      <c r="BX1545" s="51"/>
      <c r="BY1545" s="51"/>
      <c r="BZ1545" s="51"/>
      <c r="CA1545" s="51"/>
      <c r="CB1545" s="51"/>
      <c r="CC1545" s="51"/>
      <c r="CD1545" s="51"/>
    </row>
    <row r="1546" spans="1:82" s="50" customFormat="1">
      <c r="A1546" s="45"/>
      <c r="B1546" s="49"/>
      <c r="C1546" s="84"/>
      <c r="D1546" s="76"/>
      <c r="F1546" s="48"/>
      <c r="G1546" s="47"/>
      <c r="H1546" s="55"/>
      <c r="I1546" s="55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  <c r="AB1546" s="51"/>
      <c r="AC1546" s="51"/>
      <c r="AD1546" s="51"/>
      <c r="AE1546" s="51"/>
      <c r="AF1546" s="51"/>
      <c r="AG1546" s="51"/>
      <c r="AH1546" s="51"/>
      <c r="AI1546" s="51"/>
      <c r="AJ1546" s="51"/>
      <c r="AK1546" s="51"/>
      <c r="AL1546" s="51"/>
      <c r="AM1546" s="51"/>
      <c r="AN1546" s="51"/>
      <c r="AO1546" s="51"/>
      <c r="AP1546" s="51"/>
      <c r="AQ1546" s="51"/>
      <c r="AR1546" s="51"/>
      <c r="AS1546" s="51"/>
      <c r="AT1546" s="51"/>
      <c r="AU1546" s="51"/>
      <c r="AV1546" s="51"/>
      <c r="AW1546" s="51"/>
      <c r="AX1546" s="51"/>
      <c r="AY1546" s="51"/>
      <c r="AZ1546" s="51"/>
      <c r="BA1546" s="51"/>
      <c r="BB1546" s="51"/>
      <c r="BC1546" s="51"/>
      <c r="BD1546" s="51"/>
      <c r="BE1546" s="51"/>
      <c r="BF1546" s="51"/>
      <c r="BG1546" s="51"/>
      <c r="BH1546" s="51"/>
      <c r="BI1546" s="51"/>
      <c r="BJ1546" s="51"/>
      <c r="BK1546" s="51"/>
      <c r="BL1546" s="51"/>
      <c r="BM1546" s="51"/>
      <c r="BN1546" s="51"/>
      <c r="BO1546" s="51"/>
      <c r="BP1546" s="51"/>
      <c r="BQ1546" s="51"/>
      <c r="BR1546" s="51"/>
      <c r="BS1546" s="51"/>
      <c r="BT1546" s="51"/>
      <c r="BU1546" s="51"/>
      <c r="BV1546" s="51"/>
      <c r="BW1546" s="51"/>
      <c r="BX1546" s="51"/>
      <c r="BY1546" s="51"/>
      <c r="BZ1546" s="51"/>
      <c r="CA1546" s="51"/>
      <c r="CB1546" s="51"/>
      <c r="CC1546" s="51"/>
      <c r="CD1546" s="51"/>
    </row>
    <row r="1547" spans="1:82" s="50" customFormat="1">
      <c r="A1547" s="45"/>
      <c r="B1547" s="49"/>
      <c r="C1547" s="84"/>
      <c r="D1547" s="76"/>
      <c r="F1547" s="48"/>
      <c r="G1547" s="47"/>
      <c r="H1547" s="55"/>
      <c r="I1547" s="55"/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  <c r="AB1547" s="51"/>
      <c r="AC1547" s="51"/>
      <c r="AD1547" s="51"/>
      <c r="AE1547" s="51"/>
      <c r="AF1547" s="51"/>
      <c r="AG1547" s="51"/>
      <c r="AH1547" s="51"/>
      <c r="AI1547" s="51"/>
      <c r="AJ1547" s="51"/>
      <c r="AK1547" s="51"/>
      <c r="AL1547" s="51"/>
      <c r="AM1547" s="51"/>
      <c r="AN1547" s="51"/>
      <c r="AO1547" s="51"/>
      <c r="AP1547" s="51"/>
      <c r="AQ1547" s="51"/>
      <c r="AR1547" s="51"/>
      <c r="AS1547" s="51"/>
      <c r="AT1547" s="51"/>
      <c r="AU1547" s="51"/>
      <c r="AV1547" s="51"/>
      <c r="AW1547" s="51"/>
      <c r="AX1547" s="51"/>
      <c r="AY1547" s="51"/>
      <c r="AZ1547" s="51"/>
      <c r="BA1547" s="51"/>
      <c r="BB1547" s="51"/>
      <c r="BC1547" s="51"/>
      <c r="BD1547" s="51"/>
      <c r="BE1547" s="51"/>
      <c r="BF1547" s="51"/>
      <c r="BG1547" s="51"/>
      <c r="BH1547" s="51"/>
      <c r="BI1547" s="51"/>
      <c r="BJ1547" s="51"/>
      <c r="BK1547" s="51"/>
      <c r="BL1547" s="51"/>
      <c r="BM1547" s="51"/>
      <c r="BN1547" s="51"/>
      <c r="BO1547" s="51"/>
      <c r="BP1547" s="51"/>
      <c r="BQ1547" s="51"/>
      <c r="BR1547" s="51"/>
      <c r="BS1547" s="51"/>
      <c r="BT1547" s="51"/>
      <c r="BU1547" s="51"/>
      <c r="BV1547" s="51"/>
      <c r="BW1547" s="51"/>
      <c r="BX1547" s="51"/>
      <c r="BY1547" s="51"/>
      <c r="BZ1547" s="51"/>
      <c r="CA1547" s="51"/>
      <c r="CB1547" s="51"/>
      <c r="CC1547" s="51"/>
      <c r="CD1547" s="51"/>
    </row>
    <row r="1548" spans="1:82" s="50" customFormat="1">
      <c r="A1548" s="45"/>
      <c r="B1548" s="49"/>
      <c r="C1548" s="84"/>
      <c r="D1548" s="76"/>
      <c r="F1548" s="48"/>
      <c r="G1548" s="47"/>
      <c r="H1548" s="55"/>
      <c r="I1548" s="55"/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  <c r="AB1548" s="51"/>
      <c r="AC1548" s="51"/>
      <c r="AD1548" s="51"/>
      <c r="AE1548" s="51"/>
      <c r="AF1548" s="51"/>
      <c r="AG1548" s="51"/>
      <c r="AH1548" s="51"/>
      <c r="AI1548" s="51"/>
      <c r="AJ1548" s="51"/>
      <c r="AK1548" s="51"/>
      <c r="AL1548" s="51"/>
      <c r="AM1548" s="51"/>
      <c r="AN1548" s="51"/>
      <c r="AO1548" s="51"/>
      <c r="AP1548" s="51"/>
      <c r="AQ1548" s="51"/>
      <c r="AR1548" s="51"/>
      <c r="AS1548" s="51"/>
      <c r="AT1548" s="51"/>
      <c r="AU1548" s="51"/>
      <c r="AV1548" s="51"/>
      <c r="AW1548" s="51"/>
      <c r="AX1548" s="51"/>
      <c r="AY1548" s="51"/>
      <c r="AZ1548" s="51"/>
      <c r="BA1548" s="51"/>
      <c r="BB1548" s="51"/>
      <c r="BC1548" s="51"/>
      <c r="BD1548" s="51"/>
      <c r="BE1548" s="51"/>
      <c r="BF1548" s="51"/>
      <c r="BG1548" s="51"/>
      <c r="BH1548" s="51"/>
      <c r="BI1548" s="51"/>
      <c r="BJ1548" s="51"/>
      <c r="BK1548" s="51"/>
      <c r="BL1548" s="51"/>
      <c r="BM1548" s="51"/>
      <c r="BN1548" s="51"/>
      <c r="BO1548" s="51"/>
      <c r="BP1548" s="51"/>
      <c r="BQ1548" s="51"/>
      <c r="BR1548" s="51"/>
      <c r="BS1548" s="51"/>
      <c r="BT1548" s="51"/>
      <c r="BU1548" s="51"/>
      <c r="BV1548" s="51"/>
      <c r="BW1548" s="51"/>
      <c r="BX1548" s="51"/>
      <c r="BY1548" s="51"/>
      <c r="BZ1548" s="51"/>
      <c r="CA1548" s="51"/>
      <c r="CB1548" s="51"/>
      <c r="CC1548" s="51"/>
      <c r="CD1548" s="51"/>
    </row>
    <row r="1549" spans="1:82" s="50" customFormat="1">
      <c r="A1549" s="45"/>
      <c r="B1549" s="49"/>
      <c r="C1549" s="84"/>
      <c r="D1549" s="76"/>
      <c r="F1549" s="48"/>
      <c r="G1549" s="47"/>
      <c r="H1549" s="55"/>
      <c r="I1549" s="55"/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  <c r="AB1549" s="51"/>
      <c r="AC1549" s="51"/>
      <c r="AD1549" s="51"/>
      <c r="AE1549" s="51"/>
      <c r="AF1549" s="51"/>
      <c r="AG1549" s="51"/>
      <c r="AH1549" s="51"/>
      <c r="AI1549" s="51"/>
      <c r="AJ1549" s="51"/>
      <c r="AK1549" s="51"/>
      <c r="AL1549" s="51"/>
      <c r="AM1549" s="51"/>
      <c r="AN1549" s="51"/>
      <c r="AO1549" s="51"/>
      <c r="AP1549" s="51"/>
      <c r="AQ1549" s="51"/>
      <c r="AR1549" s="51"/>
      <c r="AS1549" s="51"/>
      <c r="AT1549" s="51"/>
      <c r="AU1549" s="51"/>
      <c r="AV1549" s="51"/>
      <c r="AW1549" s="51"/>
      <c r="AX1549" s="51"/>
      <c r="AY1549" s="51"/>
      <c r="AZ1549" s="51"/>
      <c r="BA1549" s="51"/>
      <c r="BB1549" s="51"/>
      <c r="BC1549" s="51"/>
      <c r="BD1549" s="51"/>
      <c r="BE1549" s="51"/>
      <c r="BF1549" s="51"/>
      <c r="BG1549" s="51"/>
      <c r="BH1549" s="51"/>
      <c r="BI1549" s="51"/>
      <c r="BJ1549" s="51"/>
      <c r="BK1549" s="51"/>
      <c r="BL1549" s="51"/>
      <c r="BM1549" s="51"/>
      <c r="BN1549" s="51"/>
      <c r="BO1549" s="51"/>
      <c r="BP1549" s="51"/>
      <c r="BQ1549" s="51"/>
      <c r="BR1549" s="51"/>
      <c r="BS1549" s="51"/>
      <c r="BT1549" s="51"/>
      <c r="BU1549" s="51"/>
      <c r="BV1549" s="51"/>
      <c r="BW1549" s="51"/>
      <c r="BX1549" s="51"/>
      <c r="BY1549" s="51"/>
      <c r="BZ1549" s="51"/>
      <c r="CA1549" s="51"/>
      <c r="CB1549" s="51"/>
      <c r="CC1549" s="51"/>
      <c r="CD1549" s="51"/>
    </row>
    <row r="1550" spans="1:82" s="50" customFormat="1">
      <c r="A1550" s="45"/>
      <c r="B1550" s="49"/>
      <c r="C1550" s="84"/>
      <c r="D1550" s="76"/>
      <c r="F1550" s="48"/>
      <c r="G1550" s="47"/>
      <c r="H1550" s="55"/>
      <c r="I1550" s="55"/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  <c r="AB1550" s="51"/>
      <c r="AC1550" s="51"/>
      <c r="AD1550" s="51"/>
      <c r="AE1550" s="51"/>
      <c r="AF1550" s="51"/>
      <c r="AG1550" s="51"/>
      <c r="AH1550" s="51"/>
      <c r="AI1550" s="51"/>
      <c r="AJ1550" s="51"/>
      <c r="AK1550" s="51"/>
      <c r="AL1550" s="51"/>
      <c r="AM1550" s="51"/>
      <c r="AN1550" s="51"/>
      <c r="AO1550" s="51"/>
      <c r="AP1550" s="51"/>
      <c r="AQ1550" s="51"/>
      <c r="AR1550" s="51"/>
      <c r="AS1550" s="51"/>
      <c r="AT1550" s="51"/>
      <c r="AU1550" s="51"/>
      <c r="AV1550" s="51"/>
      <c r="AW1550" s="51"/>
      <c r="AX1550" s="51"/>
      <c r="AY1550" s="51"/>
      <c r="AZ1550" s="51"/>
      <c r="BA1550" s="51"/>
      <c r="BB1550" s="51"/>
      <c r="BC1550" s="51"/>
      <c r="BD1550" s="51"/>
      <c r="BE1550" s="51"/>
      <c r="BF1550" s="51"/>
      <c r="BG1550" s="51"/>
      <c r="BH1550" s="51"/>
      <c r="BI1550" s="51"/>
      <c r="BJ1550" s="51"/>
      <c r="BK1550" s="51"/>
      <c r="BL1550" s="51"/>
      <c r="BM1550" s="51"/>
      <c r="BN1550" s="51"/>
      <c r="BO1550" s="51"/>
      <c r="BP1550" s="51"/>
      <c r="BQ1550" s="51"/>
      <c r="BR1550" s="51"/>
      <c r="BS1550" s="51"/>
      <c r="BT1550" s="51"/>
      <c r="BU1550" s="51"/>
      <c r="BV1550" s="51"/>
      <c r="BW1550" s="51"/>
      <c r="BX1550" s="51"/>
      <c r="BY1550" s="51"/>
      <c r="BZ1550" s="51"/>
      <c r="CA1550" s="51"/>
      <c r="CB1550" s="51"/>
      <c r="CC1550" s="51"/>
      <c r="CD1550" s="51"/>
    </row>
    <row r="1551" spans="1:82" s="50" customFormat="1">
      <c r="A1551" s="45"/>
      <c r="B1551" s="49"/>
      <c r="C1551" s="84"/>
      <c r="D1551" s="76"/>
      <c r="F1551" s="48"/>
      <c r="G1551" s="47"/>
      <c r="H1551" s="55"/>
      <c r="I1551" s="55"/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  <c r="AB1551" s="51"/>
      <c r="AC1551" s="51"/>
      <c r="AD1551" s="51"/>
      <c r="AE1551" s="51"/>
      <c r="AF1551" s="51"/>
      <c r="AG1551" s="51"/>
      <c r="AH1551" s="51"/>
      <c r="AI1551" s="51"/>
      <c r="AJ1551" s="51"/>
      <c r="AK1551" s="51"/>
      <c r="AL1551" s="51"/>
      <c r="AM1551" s="51"/>
      <c r="AN1551" s="51"/>
      <c r="AO1551" s="51"/>
      <c r="AP1551" s="51"/>
      <c r="AQ1551" s="51"/>
      <c r="AR1551" s="51"/>
      <c r="AS1551" s="51"/>
      <c r="AT1551" s="51"/>
      <c r="AU1551" s="51"/>
      <c r="AV1551" s="51"/>
      <c r="AW1551" s="51"/>
      <c r="AX1551" s="51"/>
      <c r="AY1551" s="51"/>
      <c r="AZ1551" s="51"/>
      <c r="BA1551" s="51"/>
      <c r="BB1551" s="51"/>
      <c r="BC1551" s="51"/>
      <c r="BD1551" s="51"/>
      <c r="BE1551" s="51"/>
      <c r="BF1551" s="51"/>
      <c r="BG1551" s="51"/>
      <c r="BH1551" s="51"/>
      <c r="BI1551" s="51"/>
      <c r="BJ1551" s="51"/>
      <c r="BK1551" s="51"/>
      <c r="BL1551" s="51"/>
      <c r="BM1551" s="51"/>
      <c r="BN1551" s="51"/>
      <c r="BO1551" s="51"/>
      <c r="BP1551" s="51"/>
      <c r="BQ1551" s="51"/>
      <c r="BR1551" s="51"/>
      <c r="BS1551" s="51"/>
      <c r="BT1551" s="51"/>
      <c r="BU1551" s="51"/>
      <c r="BV1551" s="51"/>
      <c r="BW1551" s="51"/>
      <c r="BX1551" s="51"/>
      <c r="BY1551" s="51"/>
      <c r="BZ1551" s="51"/>
      <c r="CA1551" s="51"/>
      <c r="CB1551" s="51"/>
      <c r="CC1551" s="51"/>
      <c r="CD1551" s="51"/>
    </row>
    <row r="1552" spans="1:82" s="50" customFormat="1">
      <c r="A1552" s="45"/>
      <c r="B1552" s="49"/>
      <c r="C1552" s="84"/>
      <c r="D1552" s="76"/>
      <c r="F1552" s="48"/>
      <c r="G1552" s="47"/>
      <c r="H1552" s="55"/>
      <c r="I1552" s="55"/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  <c r="AB1552" s="51"/>
      <c r="AC1552" s="51"/>
      <c r="AD1552" s="51"/>
      <c r="AE1552" s="51"/>
      <c r="AF1552" s="51"/>
      <c r="AG1552" s="51"/>
      <c r="AH1552" s="51"/>
      <c r="AI1552" s="51"/>
      <c r="AJ1552" s="51"/>
      <c r="AK1552" s="51"/>
      <c r="AL1552" s="51"/>
      <c r="AM1552" s="51"/>
      <c r="AN1552" s="51"/>
      <c r="AO1552" s="51"/>
      <c r="AP1552" s="51"/>
      <c r="AQ1552" s="51"/>
      <c r="AR1552" s="51"/>
      <c r="AS1552" s="51"/>
      <c r="AT1552" s="51"/>
      <c r="AU1552" s="51"/>
      <c r="AV1552" s="51"/>
      <c r="AW1552" s="51"/>
      <c r="AX1552" s="51"/>
      <c r="AY1552" s="51"/>
      <c r="AZ1552" s="51"/>
      <c r="BA1552" s="51"/>
      <c r="BB1552" s="51"/>
      <c r="BC1552" s="51"/>
      <c r="BD1552" s="51"/>
      <c r="BE1552" s="51"/>
      <c r="BF1552" s="51"/>
      <c r="BG1552" s="51"/>
      <c r="BH1552" s="51"/>
      <c r="BI1552" s="51"/>
      <c r="BJ1552" s="51"/>
      <c r="BK1552" s="51"/>
      <c r="BL1552" s="51"/>
      <c r="BM1552" s="51"/>
      <c r="BN1552" s="51"/>
      <c r="BO1552" s="51"/>
      <c r="BP1552" s="51"/>
      <c r="BQ1552" s="51"/>
      <c r="BR1552" s="51"/>
      <c r="BS1552" s="51"/>
      <c r="BT1552" s="51"/>
      <c r="BU1552" s="51"/>
      <c r="BV1552" s="51"/>
      <c r="BW1552" s="51"/>
      <c r="BX1552" s="51"/>
      <c r="BY1552" s="51"/>
      <c r="BZ1552" s="51"/>
      <c r="CA1552" s="51"/>
      <c r="CB1552" s="51"/>
      <c r="CC1552" s="51"/>
      <c r="CD1552" s="51"/>
    </row>
    <row r="1553" spans="1:82" s="50" customFormat="1">
      <c r="A1553" s="45"/>
      <c r="B1553" s="49"/>
      <c r="C1553" s="84"/>
      <c r="D1553" s="76"/>
      <c r="F1553" s="48"/>
      <c r="G1553" s="47"/>
      <c r="H1553" s="55"/>
      <c r="I1553" s="55"/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  <c r="AB1553" s="51"/>
      <c r="AC1553" s="51"/>
      <c r="AD1553" s="51"/>
      <c r="AE1553" s="51"/>
      <c r="AF1553" s="51"/>
      <c r="AG1553" s="51"/>
      <c r="AH1553" s="51"/>
      <c r="AI1553" s="51"/>
      <c r="AJ1553" s="51"/>
      <c r="AK1553" s="51"/>
      <c r="AL1553" s="51"/>
      <c r="AM1553" s="51"/>
      <c r="AN1553" s="51"/>
      <c r="AO1553" s="51"/>
      <c r="AP1553" s="51"/>
      <c r="AQ1553" s="51"/>
      <c r="AR1553" s="51"/>
      <c r="AS1553" s="51"/>
      <c r="AT1553" s="51"/>
      <c r="AU1553" s="51"/>
      <c r="AV1553" s="51"/>
      <c r="AW1553" s="51"/>
      <c r="AX1553" s="51"/>
      <c r="AY1553" s="51"/>
      <c r="AZ1553" s="51"/>
      <c r="BA1553" s="51"/>
      <c r="BB1553" s="51"/>
      <c r="BC1553" s="51"/>
      <c r="BD1553" s="51"/>
      <c r="BE1553" s="51"/>
      <c r="BF1553" s="51"/>
      <c r="BG1553" s="51"/>
      <c r="BH1553" s="51"/>
      <c r="BI1553" s="51"/>
      <c r="BJ1553" s="51"/>
      <c r="BK1553" s="51"/>
      <c r="BL1553" s="51"/>
      <c r="BM1553" s="51"/>
      <c r="BN1553" s="51"/>
      <c r="BO1553" s="51"/>
      <c r="BP1553" s="51"/>
      <c r="BQ1553" s="51"/>
      <c r="BR1553" s="51"/>
      <c r="BS1553" s="51"/>
      <c r="BT1553" s="51"/>
      <c r="BU1553" s="51"/>
      <c r="BV1553" s="51"/>
      <c r="BW1553" s="51"/>
      <c r="BX1553" s="51"/>
      <c r="BY1553" s="51"/>
      <c r="BZ1553" s="51"/>
      <c r="CA1553" s="51"/>
      <c r="CB1553" s="51"/>
      <c r="CC1553" s="51"/>
      <c r="CD1553" s="51"/>
    </row>
    <row r="1554" spans="1:82" s="50" customFormat="1">
      <c r="A1554" s="45"/>
      <c r="B1554" s="49"/>
      <c r="C1554" s="84"/>
      <c r="D1554" s="76"/>
      <c r="F1554" s="48"/>
      <c r="G1554" s="47"/>
      <c r="H1554" s="55"/>
      <c r="I1554" s="55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  <c r="AB1554" s="51"/>
      <c r="AC1554" s="51"/>
      <c r="AD1554" s="51"/>
      <c r="AE1554" s="51"/>
      <c r="AF1554" s="51"/>
      <c r="AG1554" s="51"/>
      <c r="AH1554" s="51"/>
      <c r="AI1554" s="51"/>
      <c r="AJ1554" s="51"/>
      <c r="AK1554" s="51"/>
      <c r="AL1554" s="51"/>
      <c r="AM1554" s="51"/>
      <c r="AN1554" s="51"/>
      <c r="AO1554" s="51"/>
      <c r="AP1554" s="51"/>
      <c r="AQ1554" s="51"/>
      <c r="AR1554" s="51"/>
      <c r="AS1554" s="51"/>
      <c r="AT1554" s="51"/>
      <c r="AU1554" s="51"/>
      <c r="AV1554" s="51"/>
      <c r="AW1554" s="51"/>
      <c r="AX1554" s="51"/>
      <c r="AY1554" s="51"/>
      <c r="AZ1554" s="51"/>
      <c r="BA1554" s="51"/>
      <c r="BB1554" s="51"/>
      <c r="BC1554" s="51"/>
      <c r="BD1554" s="51"/>
      <c r="BE1554" s="51"/>
      <c r="BF1554" s="51"/>
      <c r="BG1554" s="51"/>
      <c r="BH1554" s="51"/>
      <c r="BI1554" s="51"/>
      <c r="BJ1554" s="51"/>
      <c r="BK1554" s="51"/>
      <c r="BL1554" s="51"/>
      <c r="BM1554" s="51"/>
      <c r="BN1554" s="51"/>
      <c r="BO1554" s="51"/>
      <c r="BP1554" s="51"/>
      <c r="BQ1554" s="51"/>
      <c r="BR1554" s="51"/>
      <c r="BS1554" s="51"/>
      <c r="BT1554" s="51"/>
      <c r="BU1554" s="51"/>
      <c r="BV1554" s="51"/>
      <c r="BW1554" s="51"/>
      <c r="BX1554" s="51"/>
      <c r="BY1554" s="51"/>
      <c r="BZ1554" s="51"/>
      <c r="CA1554" s="51"/>
      <c r="CB1554" s="51"/>
      <c r="CC1554" s="51"/>
      <c r="CD1554" s="51"/>
    </row>
    <row r="1555" spans="1:82" s="50" customFormat="1">
      <c r="A1555" s="45"/>
      <c r="B1555" s="49"/>
      <c r="C1555" s="84"/>
      <c r="D1555" s="76"/>
      <c r="F1555" s="48"/>
      <c r="G1555" s="47"/>
      <c r="H1555" s="55"/>
      <c r="I1555" s="55"/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  <c r="AB1555" s="51"/>
      <c r="AC1555" s="51"/>
      <c r="AD1555" s="51"/>
      <c r="AE1555" s="51"/>
      <c r="AF1555" s="51"/>
      <c r="AG1555" s="51"/>
      <c r="AH1555" s="51"/>
      <c r="AI1555" s="51"/>
      <c r="AJ1555" s="51"/>
      <c r="AK1555" s="51"/>
      <c r="AL1555" s="51"/>
      <c r="AM1555" s="51"/>
      <c r="AN1555" s="51"/>
      <c r="AO1555" s="51"/>
      <c r="AP1555" s="51"/>
      <c r="AQ1555" s="51"/>
      <c r="AR1555" s="51"/>
      <c r="AS1555" s="51"/>
      <c r="AT1555" s="51"/>
      <c r="AU1555" s="51"/>
      <c r="AV1555" s="51"/>
      <c r="AW1555" s="51"/>
      <c r="AX1555" s="51"/>
      <c r="AY1555" s="51"/>
      <c r="AZ1555" s="51"/>
      <c r="BA1555" s="51"/>
      <c r="BB1555" s="51"/>
      <c r="BC1555" s="51"/>
      <c r="BD1555" s="51"/>
      <c r="BE1555" s="51"/>
      <c r="BF1555" s="51"/>
      <c r="BG1555" s="51"/>
      <c r="BH1555" s="51"/>
      <c r="BI1555" s="51"/>
      <c r="BJ1555" s="51"/>
      <c r="BK1555" s="51"/>
      <c r="BL1555" s="51"/>
      <c r="BM1555" s="51"/>
      <c r="BN1555" s="51"/>
      <c r="BO1555" s="51"/>
      <c r="BP1555" s="51"/>
      <c r="BQ1555" s="51"/>
      <c r="BR1555" s="51"/>
      <c r="BS1555" s="51"/>
      <c r="BT1555" s="51"/>
      <c r="BU1555" s="51"/>
      <c r="BV1555" s="51"/>
      <c r="BW1555" s="51"/>
      <c r="BX1555" s="51"/>
      <c r="BY1555" s="51"/>
      <c r="BZ1555" s="51"/>
      <c r="CA1555" s="51"/>
      <c r="CB1555" s="51"/>
      <c r="CC1555" s="51"/>
      <c r="CD1555" s="51"/>
    </row>
    <row r="1556" spans="1:82" s="50" customFormat="1">
      <c r="A1556" s="45"/>
      <c r="B1556" s="49"/>
      <c r="C1556" s="84"/>
      <c r="D1556" s="76"/>
      <c r="F1556" s="48"/>
      <c r="G1556" s="47"/>
      <c r="H1556" s="55"/>
      <c r="I1556" s="55"/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  <c r="AB1556" s="51"/>
      <c r="AC1556" s="51"/>
      <c r="AD1556" s="51"/>
      <c r="AE1556" s="51"/>
      <c r="AF1556" s="51"/>
      <c r="AG1556" s="51"/>
      <c r="AH1556" s="51"/>
      <c r="AI1556" s="51"/>
      <c r="AJ1556" s="51"/>
      <c r="AK1556" s="51"/>
      <c r="AL1556" s="51"/>
      <c r="AM1556" s="51"/>
      <c r="AN1556" s="51"/>
      <c r="AO1556" s="51"/>
      <c r="AP1556" s="51"/>
      <c r="AQ1556" s="51"/>
      <c r="AR1556" s="51"/>
      <c r="AS1556" s="51"/>
      <c r="AT1556" s="51"/>
      <c r="AU1556" s="51"/>
      <c r="AV1556" s="51"/>
      <c r="AW1556" s="51"/>
      <c r="AX1556" s="51"/>
      <c r="AY1556" s="51"/>
      <c r="AZ1556" s="51"/>
      <c r="BA1556" s="51"/>
      <c r="BB1556" s="51"/>
      <c r="BC1556" s="51"/>
      <c r="BD1556" s="51"/>
      <c r="BE1556" s="51"/>
      <c r="BF1556" s="51"/>
      <c r="BG1556" s="51"/>
      <c r="BH1556" s="51"/>
      <c r="BI1556" s="51"/>
      <c r="BJ1556" s="51"/>
      <c r="BK1556" s="51"/>
      <c r="BL1556" s="51"/>
      <c r="BM1556" s="51"/>
      <c r="BN1556" s="51"/>
      <c r="BO1556" s="51"/>
      <c r="BP1556" s="51"/>
      <c r="BQ1556" s="51"/>
      <c r="BR1556" s="51"/>
      <c r="BS1556" s="51"/>
      <c r="BT1556" s="51"/>
      <c r="BU1556" s="51"/>
      <c r="BV1556" s="51"/>
      <c r="BW1556" s="51"/>
      <c r="BX1556" s="51"/>
      <c r="BY1556" s="51"/>
      <c r="BZ1556" s="51"/>
      <c r="CA1556" s="51"/>
      <c r="CB1556" s="51"/>
      <c r="CC1556" s="51"/>
      <c r="CD1556" s="51"/>
    </row>
    <row r="1557" spans="1:82" s="50" customFormat="1">
      <c r="A1557" s="45"/>
      <c r="B1557" s="49"/>
      <c r="C1557" s="84"/>
      <c r="D1557" s="76"/>
      <c r="F1557" s="48"/>
      <c r="G1557" s="47"/>
      <c r="H1557" s="55"/>
      <c r="I1557" s="55"/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  <c r="AB1557" s="51"/>
      <c r="AC1557" s="51"/>
      <c r="AD1557" s="51"/>
      <c r="AE1557" s="51"/>
      <c r="AF1557" s="51"/>
      <c r="AG1557" s="51"/>
      <c r="AH1557" s="51"/>
      <c r="AI1557" s="51"/>
      <c r="AJ1557" s="51"/>
      <c r="AK1557" s="51"/>
      <c r="AL1557" s="51"/>
      <c r="AM1557" s="51"/>
      <c r="AN1557" s="51"/>
      <c r="AO1557" s="51"/>
      <c r="AP1557" s="51"/>
      <c r="AQ1557" s="51"/>
      <c r="AR1557" s="51"/>
      <c r="AS1557" s="51"/>
      <c r="AT1557" s="51"/>
      <c r="AU1557" s="51"/>
      <c r="AV1557" s="51"/>
      <c r="AW1557" s="51"/>
      <c r="AX1557" s="51"/>
      <c r="AY1557" s="51"/>
      <c r="AZ1557" s="51"/>
      <c r="BA1557" s="51"/>
      <c r="BB1557" s="51"/>
      <c r="BC1557" s="51"/>
      <c r="BD1557" s="51"/>
      <c r="BE1557" s="51"/>
      <c r="BF1557" s="51"/>
      <c r="BG1557" s="51"/>
      <c r="BH1557" s="51"/>
      <c r="BI1557" s="51"/>
      <c r="BJ1557" s="51"/>
      <c r="BK1557" s="51"/>
      <c r="BL1557" s="51"/>
      <c r="BM1557" s="51"/>
      <c r="BN1557" s="51"/>
      <c r="BO1557" s="51"/>
      <c r="BP1557" s="51"/>
      <c r="BQ1557" s="51"/>
      <c r="BR1557" s="51"/>
      <c r="BS1557" s="51"/>
      <c r="BT1557" s="51"/>
      <c r="BU1557" s="51"/>
      <c r="BV1557" s="51"/>
      <c r="BW1557" s="51"/>
      <c r="BX1557" s="51"/>
      <c r="BY1557" s="51"/>
      <c r="BZ1557" s="51"/>
      <c r="CA1557" s="51"/>
      <c r="CB1557" s="51"/>
      <c r="CC1557" s="51"/>
      <c r="CD1557" s="51"/>
    </row>
    <row r="1558" spans="1:82" s="50" customFormat="1">
      <c r="A1558" s="45"/>
      <c r="B1558" s="49"/>
      <c r="C1558" s="84"/>
      <c r="D1558" s="76"/>
      <c r="F1558" s="48"/>
      <c r="G1558" s="47"/>
      <c r="H1558" s="55"/>
      <c r="I1558" s="55"/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  <c r="AB1558" s="51"/>
      <c r="AC1558" s="51"/>
      <c r="AD1558" s="51"/>
      <c r="AE1558" s="51"/>
      <c r="AF1558" s="51"/>
      <c r="AG1558" s="51"/>
      <c r="AH1558" s="51"/>
      <c r="AI1558" s="51"/>
      <c r="AJ1558" s="51"/>
      <c r="AK1558" s="51"/>
      <c r="AL1558" s="51"/>
      <c r="AM1558" s="51"/>
      <c r="AN1558" s="51"/>
      <c r="AO1558" s="51"/>
      <c r="AP1558" s="51"/>
      <c r="AQ1558" s="51"/>
      <c r="AR1558" s="51"/>
      <c r="AS1558" s="51"/>
      <c r="AT1558" s="51"/>
      <c r="AU1558" s="51"/>
      <c r="AV1558" s="51"/>
      <c r="AW1558" s="51"/>
      <c r="AX1558" s="51"/>
      <c r="AY1558" s="51"/>
      <c r="AZ1558" s="51"/>
      <c r="BA1558" s="51"/>
      <c r="BB1558" s="51"/>
      <c r="BC1558" s="51"/>
      <c r="BD1558" s="51"/>
      <c r="BE1558" s="51"/>
      <c r="BF1558" s="51"/>
      <c r="BG1558" s="51"/>
      <c r="BH1558" s="51"/>
      <c r="BI1558" s="51"/>
      <c r="BJ1558" s="51"/>
      <c r="BK1558" s="51"/>
      <c r="BL1558" s="51"/>
      <c r="BM1558" s="51"/>
      <c r="BN1558" s="51"/>
      <c r="BO1558" s="51"/>
      <c r="BP1558" s="51"/>
      <c r="BQ1558" s="51"/>
      <c r="BR1558" s="51"/>
      <c r="BS1558" s="51"/>
      <c r="BT1558" s="51"/>
      <c r="BU1558" s="51"/>
      <c r="BV1558" s="51"/>
      <c r="BW1558" s="51"/>
      <c r="BX1558" s="51"/>
      <c r="BY1558" s="51"/>
      <c r="BZ1558" s="51"/>
      <c r="CA1558" s="51"/>
      <c r="CB1558" s="51"/>
      <c r="CC1558" s="51"/>
      <c r="CD1558" s="51"/>
    </row>
    <row r="1559" spans="1:82" s="50" customFormat="1">
      <c r="A1559" s="45"/>
      <c r="B1559" s="49"/>
      <c r="C1559" s="84"/>
      <c r="D1559" s="76"/>
      <c r="F1559" s="48"/>
      <c r="G1559" s="47"/>
      <c r="H1559" s="55"/>
      <c r="I1559" s="55"/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  <c r="AB1559" s="51"/>
      <c r="AC1559" s="51"/>
      <c r="AD1559" s="51"/>
      <c r="AE1559" s="51"/>
      <c r="AF1559" s="51"/>
      <c r="AG1559" s="51"/>
      <c r="AH1559" s="51"/>
      <c r="AI1559" s="51"/>
      <c r="AJ1559" s="51"/>
      <c r="AK1559" s="51"/>
      <c r="AL1559" s="51"/>
      <c r="AM1559" s="51"/>
      <c r="AN1559" s="51"/>
      <c r="AO1559" s="51"/>
      <c r="AP1559" s="51"/>
      <c r="AQ1559" s="51"/>
      <c r="AR1559" s="51"/>
      <c r="AS1559" s="51"/>
      <c r="AT1559" s="51"/>
      <c r="AU1559" s="51"/>
      <c r="AV1559" s="51"/>
      <c r="AW1559" s="51"/>
      <c r="AX1559" s="51"/>
      <c r="AY1559" s="51"/>
      <c r="AZ1559" s="51"/>
      <c r="BA1559" s="51"/>
      <c r="BB1559" s="51"/>
      <c r="BC1559" s="51"/>
      <c r="BD1559" s="51"/>
      <c r="BE1559" s="51"/>
      <c r="BF1559" s="51"/>
      <c r="BG1559" s="51"/>
      <c r="BH1559" s="51"/>
      <c r="BI1559" s="51"/>
      <c r="BJ1559" s="51"/>
      <c r="BK1559" s="51"/>
      <c r="BL1559" s="51"/>
      <c r="BM1559" s="51"/>
      <c r="BN1559" s="51"/>
      <c r="BO1559" s="51"/>
      <c r="BP1559" s="51"/>
      <c r="BQ1559" s="51"/>
      <c r="BR1559" s="51"/>
      <c r="BS1559" s="51"/>
      <c r="BT1559" s="51"/>
      <c r="BU1559" s="51"/>
      <c r="BV1559" s="51"/>
      <c r="BW1559" s="51"/>
      <c r="BX1559" s="51"/>
      <c r="BY1559" s="51"/>
      <c r="BZ1559" s="51"/>
      <c r="CA1559" s="51"/>
      <c r="CB1559" s="51"/>
      <c r="CC1559" s="51"/>
      <c r="CD1559" s="51"/>
    </row>
    <row r="1560" spans="1:82" s="50" customFormat="1">
      <c r="A1560" s="45"/>
      <c r="B1560" s="49"/>
      <c r="C1560" s="84"/>
      <c r="D1560" s="76"/>
      <c r="F1560" s="48"/>
      <c r="G1560" s="47"/>
      <c r="H1560" s="55"/>
      <c r="I1560" s="55"/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  <c r="AB1560" s="51"/>
      <c r="AC1560" s="51"/>
      <c r="AD1560" s="51"/>
      <c r="AE1560" s="51"/>
      <c r="AF1560" s="51"/>
      <c r="AG1560" s="51"/>
      <c r="AH1560" s="51"/>
      <c r="AI1560" s="51"/>
      <c r="AJ1560" s="51"/>
      <c r="AK1560" s="51"/>
      <c r="AL1560" s="51"/>
      <c r="AM1560" s="51"/>
      <c r="AN1560" s="51"/>
      <c r="AO1560" s="51"/>
      <c r="AP1560" s="51"/>
      <c r="AQ1560" s="51"/>
      <c r="AR1560" s="51"/>
      <c r="AS1560" s="51"/>
      <c r="AT1560" s="51"/>
      <c r="AU1560" s="51"/>
      <c r="AV1560" s="51"/>
      <c r="AW1560" s="51"/>
      <c r="AX1560" s="51"/>
      <c r="AY1560" s="51"/>
      <c r="AZ1560" s="51"/>
      <c r="BA1560" s="51"/>
      <c r="BB1560" s="51"/>
      <c r="BC1560" s="51"/>
      <c r="BD1560" s="51"/>
      <c r="BE1560" s="51"/>
      <c r="BF1560" s="51"/>
      <c r="BG1560" s="51"/>
      <c r="BH1560" s="51"/>
      <c r="BI1560" s="51"/>
      <c r="BJ1560" s="51"/>
      <c r="BK1560" s="51"/>
      <c r="BL1560" s="51"/>
      <c r="BM1560" s="51"/>
      <c r="BN1560" s="51"/>
      <c r="BO1560" s="51"/>
      <c r="BP1560" s="51"/>
      <c r="BQ1560" s="51"/>
      <c r="BR1560" s="51"/>
      <c r="BS1560" s="51"/>
      <c r="BT1560" s="51"/>
      <c r="BU1560" s="51"/>
      <c r="BV1560" s="51"/>
      <c r="BW1560" s="51"/>
      <c r="BX1560" s="51"/>
      <c r="BY1560" s="51"/>
      <c r="BZ1560" s="51"/>
      <c r="CA1560" s="51"/>
      <c r="CB1560" s="51"/>
      <c r="CC1560" s="51"/>
      <c r="CD1560" s="51"/>
    </row>
    <row r="1561" spans="1:82" s="50" customFormat="1">
      <c r="A1561" s="45"/>
      <c r="B1561" s="49"/>
      <c r="C1561" s="84"/>
      <c r="D1561" s="76"/>
      <c r="F1561" s="48"/>
      <c r="G1561" s="47"/>
      <c r="H1561" s="55"/>
      <c r="I1561" s="55"/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  <c r="AB1561" s="51"/>
      <c r="AC1561" s="51"/>
      <c r="AD1561" s="51"/>
      <c r="AE1561" s="51"/>
      <c r="AF1561" s="51"/>
      <c r="AG1561" s="51"/>
      <c r="AH1561" s="51"/>
      <c r="AI1561" s="51"/>
      <c r="AJ1561" s="51"/>
      <c r="AK1561" s="51"/>
      <c r="AL1561" s="51"/>
      <c r="AM1561" s="51"/>
      <c r="AN1561" s="51"/>
      <c r="AO1561" s="51"/>
      <c r="AP1561" s="51"/>
      <c r="AQ1561" s="51"/>
      <c r="AR1561" s="51"/>
      <c r="AS1561" s="51"/>
      <c r="AT1561" s="51"/>
      <c r="AU1561" s="51"/>
      <c r="AV1561" s="51"/>
      <c r="AW1561" s="51"/>
      <c r="AX1561" s="51"/>
      <c r="AY1561" s="51"/>
      <c r="AZ1561" s="51"/>
      <c r="BA1561" s="51"/>
      <c r="BB1561" s="51"/>
      <c r="BC1561" s="51"/>
      <c r="BD1561" s="51"/>
      <c r="BE1561" s="51"/>
      <c r="BF1561" s="51"/>
      <c r="BG1561" s="51"/>
      <c r="BH1561" s="51"/>
      <c r="BI1561" s="51"/>
      <c r="BJ1561" s="51"/>
      <c r="BK1561" s="51"/>
      <c r="BL1561" s="51"/>
      <c r="BM1561" s="51"/>
      <c r="BN1561" s="51"/>
      <c r="BO1561" s="51"/>
      <c r="BP1561" s="51"/>
      <c r="BQ1561" s="51"/>
      <c r="BR1561" s="51"/>
      <c r="BS1561" s="51"/>
      <c r="BT1561" s="51"/>
      <c r="BU1561" s="51"/>
      <c r="BV1561" s="51"/>
      <c r="BW1561" s="51"/>
      <c r="BX1561" s="51"/>
      <c r="BY1561" s="51"/>
      <c r="BZ1561" s="51"/>
      <c r="CA1561" s="51"/>
      <c r="CB1561" s="51"/>
      <c r="CC1561" s="51"/>
      <c r="CD1561" s="51"/>
    </row>
    <row r="1562" spans="1:82" s="50" customFormat="1">
      <c r="A1562" s="45"/>
      <c r="B1562" s="49"/>
      <c r="C1562" s="84"/>
      <c r="D1562" s="76"/>
      <c r="F1562" s="48"/>
      <c r="G1562" s="47"/>
      <c r="H1562" s="55"/>
      <c r="I1562" s="55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  <c r="AB1562" s="51"/>
      <c r="AC1562" s="51"/>
      <c r="AD1562" s="51"/>
      <c r="AE1562" s="51"/>
      <c r="AF1562" s="51"/>
      <c r="AG1562" s="51"/>
      <c r="AH1562" s="51"/>
      <c r="AI1562" s="51"/>
      <c r="AJ1562" s="51"/>
      <c r="AK1562" s="51"/>
      <c r="AL1562" s="51"/>
      <c r="AM1562" s="51"/>
      <c r="AN1562" s="51"/>
      <c r="AO1562" s="51"/>
      <c r="AP1562" s="51"/>
      <c r="AQ1562" s="51"/>
      <c r="AR1562" s="51"/>
      <c r="AS1562" s="51"/>
      <c r="AT1562" s="51"/>
      <c r="AU1562" s="51"/>
      <c r="AV1562" s="51"/>
      <c r="AW1562" s="51"/>
      <c r="AX1562" s="51"/>
      <c r="AY1562" s="51"/>
      <c r="AZ1562" s="51"/>
      <c r="BA1562" s="51"/>
      <c r="BB1562" s="51"/>
      <c r="BC1562" s="51"/>
      <c r="BD1562" s="51"/>
      <c r="BE1562" s="51"/>
      <c r="BF1562" s="51"/>
      <c r="BG1562" s="51"/>
      <c r="BH1562" s="51"/>
      <c r="BI1562" s="51"/>
      <c r="BJ1562" s="51"/>
      <c r="BK1562" s="51"/>
      <c r="BL1562" s="51"/>
      <c r="BM1562" s="51"/>
      <c r="BN1562" s="51"/>
      <c r="BO1562" s="51"/>
      <c r="BP1562" s="51"/>
      <c r="BQ1562" s="51"/>
      <c r="BR1562" s="51"/>
      <c r="BS1562" s="51"/>
      <c r="BT1562" s="51"/>
      <c r="BU1562" s="51"/>
      <c r="BV1562" s="51"/>
      <c r="BW1562" s="51"/>
      <c r="BX1562" s="51"/>
      <c r="BY1562" s="51"/>
      <c r="BZ1562" s="51"/>
      <c r="CA1562" s="51"/>
      <c r="CB1562" s="51"/>
      <c r="CC1562" s="51"/>
      <c r="CD1562" s="51"/>
    </row>
    <row r="1563" spans="1:82" s="50" customFormat="1">
      <c r="A1563" s="45"/>
      <c r="B1563" s="49"/>
      <c r="C1563" s="84"/>
      <c r="D1563" s="76"/>
      <c r="F1563" s="48"/>
      <c r="G1563" s="47"/>
      <c r="H1563" s="55"/>
      <c r="I1563" s="55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  <c r="AB1563" s="51"/>
      <c r="AC1563" s="51"/>
      <c r="AD1563" s="51"/>
      <c r="AE1563" s="51"/>
      <c r="AF1563" s="51"/>
      <c r="AG1563" s="51"/>
      <c r="AH1563" s="51"/>
      <c r="AI1563" s="51"/>
      <c r="AJ1563" s="51"/>
      <c r="AK1563" s="51"/>
      <c r="AL1563" s="51"/>
      <c r="AM1563" s="51"/>
      <c r="AN1563" s="51"/>
      <c r="AO1563" s="51"/>
      <c r="AP1563" s="51"/>
      <c r="AQ1563" s="51"/>
      <c r="AR1563" s="51"/>
      <c r="AS1563" s="51"/>
      <c r="AT1563" s="51"/>
      <c r="AU1563" s="51"/>
      <c r="AV1563" s="51"/>
      <c r="AW1563" s="51"/>
      <c r="AX1563" s="51"/>
      <c r="AY1563" s="51"/>
      <c r="AZ1563" s="51"/>
      <c r="BA1563" s="51"/>
      <c r="BB1563" s="51"/>
      <c r="BC1563" s="51"/>
      <c r="BD1563" s="51"/>
      <c r="BE1563" s="51"/>
      <c r="BF1563" s="51"/>
      <c r="BG1563" s="51"/>
      <c r="BH1563" s="51"/>
      <c r="BI1563" s="51"/>
      <c r="BJ1563" s="51"/>
      <c r="BK1563" s="51"/>
      <c r="BL1563" s="51"/>
      <c r="BM1563" s="51"/>
      <c r="BN1563" s="51"/>
      <c r="BO1563" s="51"/>
      <c r="BP1563" s="51"/>
      <c r="BQ1563" s="51"/>
      <c r="BR1563" s="51"/>
      <c r="BS1563" s="51"/>
      <c r="BT1563" s="51"/>
      <c r="BU1563" s="51"/>
      <c r="BV1563" s="51"/>
      <c r="BW1563" s="51"/>
      <c r="BX1563" s="51"/>
      <c r="BY1563" s="51"/>
      <c r="BZ1563" s="51"/>
      <c r="CA1563" s="51"/>
      <c r="CB1563" s="51"/>
      <c r="CC1563" s="51"/>
      <c r="CD1563" s="51"/>
    </row>
    <row r="1564" spans="1:82" s="50" customFormat="1">
      <c r="A1564" s="45"/>
      <c r="B1564" s="49"/>
      <c r="C1564" s="84"/>
      <c r="D1564" s="76"/>
      <c r="F1564" s="48"/>
      <c r="G1564" s="47"/>
      <c r="H1564" s="55"/>
      <c r="I1564" s="55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  <c r="AB1564" s="51"/>
      <c r="AC1564" s="51"/>
      <c r="AD1564" s="51"/>
      <c r="AE1564" s="51"/>
      <c r="AF1564" s="51"/>
      <c r="AG1564" s="51"/>
      <c r="AH1564" s="51"/>
      <c r="AI1564" s="51"/>
      <c r="AJ1564" s="51"/>
      <c r="AK1564" s="51"/>
      <c r="AL1564" s="51"/>
      <c r="AM1564" s="51"/>
      <c r="AN1564" s="51"/>
      <c r="AO1564" s="51"/>
      <c r="AP1564" s="51"/>
      <c r="AQ1564" s="51"/>
      <c r="AR1564" s="51"/>
      <c r="AS1564" s="51"/>
      <c r="AT1564" s="51"/>
      <c r="AU1564" s="51"/>
      <c r="AV1564" s="51"/>
      <c r="AW1564" s="51"/>
      <c r="AX1564" s="51"/>
      <c r="AY1564" s="51"/>
      <c r="AZ1564" s="51"/>
      <c r="BA1564" s="51"/>
      <c r="BB1564" s="51"/>
      <c r="BC1564" s="51"/>
      <c r="BD1564" s="51"/>
      <c r="BE1564" s="51"/>
      <c r="BF1564" s="51"/>
      <c r="BG1564" s="51"/>
      <c r="BH1564" s="51"/>
      <c r="BI1564" s="51"/>
      <c r="BJ1564" s="51"/>
      <c r="BK1564" s="51"/>
      <c r="BL1564" s="51"/>
      <c r="BM1564" s="51"/>
      <c r="BN1564" s="51"/>
      <c r="BO1564" s="51"/>
      <c r="BP1564" s="51"/>
      <c r="BQ1564" s="51"/>
      <c r="BR1564" s="51"/>
      <c r="BS1564" s="51"/>
      <c r="BT1564" s="51"/>
      <c r="BU1564" s="51"/>
      <c r="BV1564" s="51"/>
      <c r="BW1564" s="51"/>
      <c r="BX1564" s="51"/>
      <c r="BY1564" s="51"/>
      <c r="BZ1564" s="51"/>
      <c r="CA1564" s="51"/>
      <c r="CB1564" s="51"/>
      <c r="CC1564" s="51"/>
      <c r="CD1564" s="51"/>
    </row>
    <row r="1565" spans="1:82" s="50" customFormat="1">
      <c r="A1565" s="45"/>
      <c r="B1565" s="49"/>
      <c r="C1565" s="84"/>
      <c r="D1565" s="76"/>
      <c r="F1565" s="48"/>
      <c r="G1565" s="47"/>
      <c r="H1565" s="55"/>
      <c r="I1565" s="55"/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  <c r="AB1565" s="51"/>
      <c r="AC1565" s="51"/>
      <c r="AD1565" s="51"/>
      <c r="AE1565" s="51"/>
      <c r="AF1565" s="51"/>
      <c r="AG1565" s="51"/>
      <c r="AH1565" s="51"/>
      <c r="AI1565" s="51"/>
      <c r="AJ1565" s="51"/>
      <c r="AK1565" s="51"/>
      <c r="AL1565" s="51"/>
      <c r="AM1565" s="51"/>
      <c r="AN1565" s="51"/>
      <c r="AO1565" s="51"/>
      <c r="AP1565" s="51"/>
      <c r="AQ1565" s="51"/>
      <c r="AR1565" s="51"/>
      <c r="AS1565" s="51"/>
      <c r="AT1565" s="51"/>
      <c r="AU1565" s="51"/>
      <c r="AV1565" s="51"/>
      <c r="AW1565" s="51"/>
      <c r="AX1565" s="51"/>
      <c r="AY1565" s="51"/>
      <c r="AZ1565" s="51"/>
      <c r="BA1565" s="51"/>
      <c r="BB1565" s="51"/>
      <c r="BC1565" s="51"/>
      <c r="BD1565" s="51"/>
      <c r="BE1565" s="51"/>
      <c r="BF1565" s="51"/>
      <c r="BG1565" s="51"/>
      <c r="BH1565" s="51"/>
      <c r="BI1565" s="51"/>
      <c r="BJ1565" s="51"/>
      <c r="BK1565" s="51"/>
      <c r="BL1565" s="51"/>
      <c r="BM1565" s="51"/>
      <c r="BN1565" s="51"/>
      <c r="BO1565" s="51"/>
      <c r="BP1565" s="51"/>
      <c r="BQ1565" s="51"/>
      <c r="BR1565" s="51"/>
      <c r="BS1565" s="51"/>
      <c r="BT1565" s="51"/>
      <c r="BU1565" s="51"/>
      <c r="BV1565" s="51"/>
      <c r="BW1565" s="51"/>
      <c r="BX1565" s="51"/>
      <c r="BY1565" s="51"/>
      <c r="BZ1565" s="51"/>
      <c r="CA1565" s="51"/>
      <c r="CB1565" s="51"/>
      <c r="CC1565" s="51"/>
      <c r="CD1565" s="51"/>
    </row>
    <row r="1566" spans="1:82" s="50" customFormat="1">
      <c r="A1566" s="45"/>
      <c r="B1566" s="49"/>
      <c r="C1566" s="84"/>
      <c r="D1566" s="76"/>
      <c r="F1566" s="48"/>
      <c r="G1566" s="47"/>
      <c r="H1566" s="55"/>
      <c r="I1566" s="55"/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  <c r="AB1566" s="51"/>
      <c r="AC1566" s="51"/>
      <c r="AD1566" s="51"/>
      <c r="AE1566" s="51"/>
      <c r="AF1566" s="51"/>
      <c r="AG1566" s="51"/>
      <c r="AH1566" s="51"/>
      <c r="AI1566" s="51"/>
      <c r="AJ1566" s="51"/>
      <c r="AK1566" s="51"/>
      <c r="AL1566" s="51"/>
      <c r="AM1566" s="51"/>
      <c r="AN1566" s="51"/>
      <c r="AO1566" s="51"/>
      <c r="AP1566" s="51"/>
      <c r="AQ1566" s="51"/>
      <c r="AR1566" s="51"/>
      <c r="AS1566" s="51"/>
      <c r="AT1566" s="51"/>
      <c r="AU1566" s="51"/>
      <c r="AV1566" s="51"/>
      <c r="AW1566" s="51"/>
      <c r="AX1566" s="51"/>
      <c r="AY1566" s="51"/>
      <c r="AZ1566" s="51"/>
      <c r="BA1566" s="51"/>
      <c r="BB1566" s="51"/>
      <c r="BC1566" s="51"/>
      <c r="BD1566" s="51"/>
      <c r="BE1566" s="51"/>
      <c r="BF1566" s="51"/>
      <c r="BG1566" s="51"/>
      <c r="BH1566" s="51"/>
      <c r="BI1566" s="51"/>
      <c r="BJ1566" s="51"/>
      <c r="BK1566" s="51"/>
      <c r="BL1566" s="51"/>
      <c r="BM1566" s="51"/>
      <c r="BN1566" s="51"/>
      <c r="BO1566" s="51"/>
      <c r="BP1566" s="51"/>
      <c r="BQ1566" s="51"/>
      <c r="BR1566" s="51"/>
      <c r="BS1566" s="51"/>
      <c r="BT1566" s="51"/>
      <c r="BU1566" s="51"/>
      <c r="BV1566" s="51"/>
      <c r="BW1566" s="51"/>
      <c r="BX1566" s="51"/>
      <c r="BY1566" s="51"/>
      <c r="BZ1566" s="51"/>
      <c r="CA1566" s="51"/>
      <c r="CB1566" s="51"/>
      <c r="CC1566" s="51"/>
      <c r="CD1566" s="51"/>
    </row>
    <row r="1567" spans="1:82" s="50" customFormat="1">
      <c r="A1567" s="45"/>
      <c r="B1567" s="49"/>
      <c r="C1567" s="84"/>
      <c r="D1567" s="76"/>
      <c r="F1567" s="48"/>
      <c r="G1567" s="47"/>
      <c r="H1567" s="55"/>
      <c r="I1567" s="55"/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  <c r="AB1567" s="51"/>
      <c r="AC1567" s="51"/>
      <c r="AD1567" s="51"/>
      <c r="AE1567" s="51"/>
      <c r="AF1567" s="51"/>
      <c r="AG1567" s="51"/>
      <c r="AH1567" s="51"/>
      <c r="AI1567" s="51"/>
      <c r="AJ1567" s="51"/>
      <c r="AK1567" s="51"/>
      <c r="AL1567" s="51"/>
      <c r="AM1567" s="51"/>
      <c r="AN1567" s="51"/>
      <c r="AO1567" s="51"/>
      <c r="AP1567" s="51"/>
      <c r="AQ1567" s="51"/>
      <c r="AR1567" s="51"/>
      <c r="AS1567" s="51"/>
      <c r="AT1567" s="51"/>
      <c r="AU1567" s="51"/>
      <c r="AV1567" s="51"/>
      <c r="AW1567" s="51"/>
      <c r="AX1567" s="51"/>
      <c r="AY1567" s="51"/>
      <c r="AZ1567" s="51"/>
      <c r="BA1567" s="51"/>
      <c r="BB1567" s="51"/>
      <c r="BC1567" s="51"/>
      <c r="BD1567" s="51"/>
      <c r="BE1567" s="51"/>
      <c r="BF1567" s="51"/>
      <c r="BG1567" s="51"/>
      <c r="BH1567" s="51"/>
      <c r="BI1567" s="51"/>
      <c r="BJ1567" s="51"/>
      <c r="BK1567" s="51"/>
      <c r="BL1567" s="51"/>
      <c r="BM1567" s="51"/>
      <c r="BN1567" s="51"/>
      <c r="BO1567" s="51"/>
      <c r="BP1567" s="51"/>
      <c r="BQ1567" s="51"/>
      <c r="BR1567" s="51"/>
      <c r="BS1567" s="51"/>
      <c r="BT1567" s="51"/>
      <c r="BU1567" s="51"/>
      <c r="BV1567" s="51"/>
      <c r="BW1567" s="51"/>
      <c r="BX1567" s="51"/>
      <c r="BY1567" s="51"/>
      <c r="BZ1567" s="51"/>
      <c r="CA1567" s="51"/>
      <c r="CB1567" s="51"/>
      <c r="CC1567" s="51"/>
      <c r="CD1567" s="51"/>
    </row>
    <row r="1568" spans="1:82" s="50" customFormat="1">
      <c r="A1568" s="45"/>
      <c r="B1568" s="49"/>
      <c r="C1568" s="84"/>
      <c r="D1568" s="76"/>
      <c r="F1568" s="48"/>
      <c r="G1568" s="47"/>
      <c r="H1568" s="55"/>
      <c r="I1568" s="55"/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  <c r="AB1568" s="51"/>
      <c r="AC1568" s="51"/>
      <c r="AD1568" s="51"/>
      <c r="AE1568" s="51"/>
      <c r="AF1568" s="51"/>
      <c r="AG1568" s="51"/>
      <c r="AH1568" s="51"/>
      <c r="AI1568" s="51"/>
      <c r="AJ1568" s="51"/>
      <c r="AK1568" s="51"/>
      <c r="AL1568" s="51"/>
      <c r="AM1568" s="51"/>
      <c r="AN1568" s="51"/>
      <c r="AO1568" s="51"/>
      <c r="AP1568" s="51"/>
      <c r="AQ1568" s="51"/>
      <c r="AR1568" s="51"/>
      <c r="AS1568" s="51"/>
      <c r="AT1568" s="51"/>
      <c r="AU1568" s="51"/>
      <c r="AV1568" s="51"/>
      <c r="AW1568" s="51"/>
      <c r="AX1568" s="51"/>
      <c r="AY1568" s="51"/>
      <c r="AZ1568" s="51"/>
      <c r="BA1568" s="51"/>
      <c r="BB1568" s="51"/>
      <c r="BC1568" s="51"/>
      <c r="BD1568" s="51"/>
      <c r="BE1568" s="51"/>
      <c r="BF1568" s="51"/>
      <c r="BG1568" s="51"/>
      <c r="BH1568" s="51"/>
      <c r="BI1568" s="51"/>
      <c r="BJ1568" s="51"/>
      <c r="BK1568" s="51"/>
      <c r="BL1568" s="51"/>
      <c r="BM1568" s="51"/>
      <c r="BN1568" s="51"/>
      <c r="BO1568" s="51"/>
      <c r="BP1568" s="51"/>
      <c r="BQ1568" s="51"/>
      <c r="BR1568" s="51"/>
      <c r="BS1568" s="51"/>
      <c r="BT1568" s="51"/>
      <c r="BU1568" s="51"/>
      <c r="BV1568" s="51"/>
      <c r="BW1568" s="51"/>
      <c r="BX1568" s="51"/>
      <c r="BY1568" s="51"/>
      <c r="BZ1568" s="51"/>
      <c r="CA1568" s="51"/>
      <c r="CB1568" s="51"/>
      <c r="CC1568" s="51"/>
      <c r="CD1568" s="51"/>
    </row>
    <row r="1569" spans="1:82" s="50" customFormat="1">
      <c r="A1569" s="45"/>
      <c r="B1569" s="49"/>
      <c r="C1569" s="84"/>
      <c r="D1569" s="76"/>
      <c r="F1569" s="48"/>
      <c r="G1569" s="47"/>
      <c r="H1569" s="55"/>
      <c r="I1569" s="55"/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  <c r="AB1569" s="51"/>
      <c r="AC1569" s="51"/>
      <c r="AD1569" s="51"/>
      <c r="AE1569" s="51"/>
      <c r="AF1569" s="51"/>
      <c r="AG1569" s="51"/>
      <c r="AH1569" s="51"/>
      <c r="AI1569" s="51"/>
      <c r="AJ1569" s="51"/>
      <c r="AK1569" s="51"/>
      <c r="AL1569" s="51"/>
      <c r="AM1569" s="51"/>
      <c r="AN1569" s="51"/>
      <c r="AO1569" s="51"/>
      <c r="AP1569" s="51"/>
      <c r="AQ1569" s="51"/>
      <c r="AR1569" s="51"/>
      <c r="AS1569" s="51"/>
      <c r="AT1569" s="51"/>
      <c r="AU1569" s="51"/>
      <c r="AV1569" s="51"/>
      <c r="AW1569" s="51"/>
      <c r="AX1569" s="51"/>
      <c r="AY1569" s="51"/>
      <c r="AZ1569" s="51"/>
      <c r="BA1569" s="51"/>
      <c r="BB1569" s="51"/>
      <c r="BC1569" s="51"/>
      <c r="BD1569" s="51"/>
      <c r="BE1569" s="51"/>
      <c r="BF1569" s="51"/>
      <c r="BG1569" s="51"/>
      <c r="BH1569" s="51"/>
      <c r="BI1569" s="51"/>
      <c r="BJ1569" s="51"/>
      <c r="BK1569" s="51"/>
      <c r="BL1569" s="51"/>
      <c r="BM1569" s="51"/>
      <c r="BN1569" s="51"/>
      <c r="BO1569" s="51"/>
      <c r="BP1569" s="51"/>
      <c r="BQ1569" s="51"/>
      <c r="BR1569" s="51"/>
      <c r="BS1569" s="51"/>
      <c r="BT1569" s="51"/>
      <c r="BU1569" s="51"/>
      <c r="BV1569" s="51"/>
      <c r="BW1569" s="51"/>
      <c r="BX1569" s="51"/>
      <c r="BY1569" s="51"/>
      <c r="BZ1569" s="51"/>
      <c r="CA1569" s="51"/>
      <c r="CB1569" s="51"/>
      <c r="CC1569" s="51"/>
      <c r="CD1569" s="51"/>
    </row>
    <row r="1570" spans="1:82" s="50" customFormat="1">
      <c r="A1570" s="45"/>
      <c r="B1570" s="49"/>
      <c r="C1570" s="84"/>
      <c r="D1570" s="76"/>
      <c r="F1570" s="48"/>
      <c r="G1570" s="47"/>
      <c r="H1570" s="55"/>
      <c r="I1570" s="55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  <c r="AB1570" s="51"/>
      <c r="AC1570" s="51"/>
      <c r="AD1570" s="51"/>
      <c r="AE1570" s="51"/>
      <c r="AF1570" s="51"/>
      <c r="AG1570" s="51"/>
      <c r="AH1570" s="51"/>
      <c r="AI1570" s="51"/>
      <c r="AJ1570" s="51"/>
      <c r="AK1570" s="51"/>
      <c r="AL1570" s="51"/>
      <c r="AM1570" s="51"/>
      <c r="AN1570" s="51"/>
      <c r="AO1570" s="51"/>
      <c r="AP1570" s="51"/>
      <c r="AQ1570" s="51"/>
      <c r="AR1570" s="51"/>
      <c r="AS1570" s="51"/>
      <c r="AT1570" s="51"/>
      <c r="AU1570" s="51"/>
      <c r="AV1570" s="51"/>
      <c r="AW1570" s="51"/>
      <c r="AX1570" s="51"/>
      <c r="AY1570" s="51"/>
      <c r="AZ1570" s="51"/>
      <c r="BA1570" s="51"/>
      <c r="BB1570" s="51"/>
      <c r="BC1570" s="51"/>
      <c r="BD1570" s="51"/>
      <c r="BE1570" s="51"/>
      <c r="BF1570" s="51"/>
      <c r="BG1570" s="51"/>
      <c r="BH1570" s="51"/>
      <c r="BI1570" s="51"/>
      <c r="BJ1570" s="51"/>
      <c r="BK1570" s="51"/>
      <c r="BL1570" s="51"/>
      <c r="BM1570" s="51"/>
      <c r="BN1570" s="51"/>
      <c r="BO1570" s="51"/>
      <c r="BP1570" s="51"/>
      <c r="BQ1570" s="51"/>
      <c r="BR1570" s="51"/>
      <c r="BS1570" s="51"/>
      <c r="BT1570" s="51"/>
      <c r="BU1570" s="51"/>
      <c r="BV1570" s="51"/>
      <c r="BW1570" s="51"/>
      <c r="BX1570" s="51"/>
      <c r="BY1570" s="51"/>
      <c r="BZ1570" s="51"/>
      <c r="CA1570" s="51"/>
      <c r="CB1570" s="51"/>
      <c r="CC1570" s="51"/>
      <c r="CD1570" s="51"/>
    </row>
    <row r="1571" spans="1:82" s="50" customFormat="1">
      <c r="A1571" s="45"/>
      <c r="B1571" s="49"/>
      <c r="C1571" s="84"/>
      <c r="D1571" s="76"/>
      <c r="F1571" s="48"/>
      <c r="G1571" s="47"/>
      <c r="H1571" s="55"/>
      <c r="I1571" s="55"/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  <c r="AB1571" s="51"/>
      <c r="AC1571" s="51"/>
      <c r="AD1571" s="51"/>
      <c r="AE1571" s="51"/>
      <c r="AF1571" s="51"/>
      <c r="AG1571" s="51"/>
      <c r="AH1571" s="51"/>
      <c r="AI1571" s="51"/>
      <c r="AJ1571" s="51"/>
      <c r="AK1571" s="51"/>
      <c r="AL1571" s="51"/>
      <c r="AM1571" s="51"/>
      <c r="AN1571" s="51"/>
      <c r="AO1571" s="51"/>
      <c r="AP1571" s="51"/>
      <c r="AQ1571" s="51"/>
      <c r="AR1571" s="51"/>
      <c r="AS1571" s="51"/>
      <c r="AT1571" s="51"/>
      <c r="AU1571" s="51"/>
      <c r="AV1571" s="51"/>
      <c r="AW1571" s="51"/>
      <c r="AX1571" s="51"/>
      <c r="AY1571" s="51"/>
      <c r="AZ1571" s="51"/>
      <c r="BA1571" s="51"/>
      <c r="BB1571" s="51"/>
      <c r="BC1571" s="51"/>
      <c r="BD1571" s="51"/>
      <c r="BE1571" s="51"/>
      <c r="BF1571" s="51"/>
      <c r="BG1571" s="51"/>
      <c r="BH1571" s="51"/>
      <c r="BI1571" s="51"/>
      <c r="BJ1571" s="51"/>
      <c r="BK1571" s="51"/>
      <c r="BL1571" s="51"/>
      <c r="BM1571" s="51"/>
      <c r="BN1571" s="51"/>
      <c r="BO1571" s="51"/>
      <c r="BP1571" s="51"/>
      <c r="BQ1571" s="51"/>
      <c r="BR1571" s="51"/>
      <c r="BS1571" s="51"/>
      <c r="BT1571" s="51"/>
      <c r="BU1571" s="51"/>
      <c r="BV1571" s="51"/>
      <c r="BW1571" s="51"/>
      <c r="BX1571" s="51"/>
      <c r="BY1571" s="51"/>
      <c r="BZ1571" s="51"/>
      <c r="CA1571" s="51"/>
      <c r="CB1571" s="51"/>
      <c r="CC1571" s="51"/>
      <c r="CD1571" s="51"/>
    </row>
    <row r="1572" spans="1:82" s="50" customFormat="1">
      <c r="A1572" s="45"/>
      <c r="B1572" s="49"/>
      <c r="C1572" s="84"/>
      <c r="D1572" s="76"/>
      <c r="F1572" s="48"/>
      <c r="G1572" s="47"/>
      <c r="H1572" s="55"/>
      <c r="I1572" s="55"/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  <c r="AB1572" s="51"/>
      <c r="AC1572" s="51"/>
      <c r="AD1572" s="51"/>
      <c r="AE1572" s="51"/>
      <c r="AF1572" s="51"/>
      <c r="AG1572" s="51"/>
      <c r="AH1572" s="51"/>
      <c r="AI1572" s="51"/>
      <c r="AJ1572" s="51"/>
      <c r="AK1572" s="51"/>
      <c r="AL1572" s="51"/>
      <c r="AM1572" s="51"/>
      <c r="AN1572" s="51"/>
      <c r="AO1572" s="51"/>
      <c r="AP1572" s="51"/>
      <c r="AQ1572" s="51"/>
      <c r="AR1572" s="51"/>
      <c r="AS1572" s="51"/>
      <c r="AT1572" s="51"/>
      <c r="AU1572" s="51"/>
      <c r="AV1572" s="51"/>
      <c r="AW1572" s="51"/>
      <c r="AX1572" s="51"/>
      <c r="AY1572" s="51"/>
      <c r="AZ1572" s="51"/>
      <c r="BA1572" s="51"/>
      <c r="BB1572" s="51"/>
      <c r="BC1572" s="51"/>
      <c r="BD1572" s="51"/>
      <c r="BE1572" s="51"/>
      <c r="BF1572" s="51"/>
      <c r="BG1572" s="51"/>
      <c r="BH1572" s="51"/>
      <c r="BI1572" s="51"/>
      <c r="BJ1572" s="51"/>
      <c r="BK1572" s="51"/>
      <c r="BL1572" s="51"/>
      <c r="BM1572" s="51"/>
      <c r="BN1572" s="51"/>
      <c r="BO1572" s="51"/>
      <c r="BP1572" s="51"/>
      <c r="BQ1572" s="51"/>
      <c r="BR1572" s="51"/>
      <c r="BS1572" s="51"/>
      <c r="BT1572" s="51"/>
      <c r="BU1572" s="51"/>
      <c r="BV1572" s="51"/>
      <c r="BW1572" s="51"/>
      <c r="BX1572" s="51"/>
      <c r="BY1572" s="51"/>
      <c r="BZ1572" s="51"/>
      <c r="CA1572" s="51"/>
      <c r="CB1572" s="51"/>
      <c r="CC1572" s="51"/>
      <c r="CD1572" s="51"/>
    </row>
    <row r="1573" spans="1:82" s="50" customFormat="1">
      <c r="A1573" s="45"/>
      <c r="B1573" s="49"/>
      <c r="C1573" s="84"/>
      <c r="D1573" s="76"/>
      <c r="F1573" s="48"/>
      <c r="G1573" s="47"/>
      <c r="H1573" s="55"/>
      <c r="I1573" s="55"/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  <c r="AB1573" s="51"/>
      <c r="AC1573" s="51"/>
      <c r="AD1573" s="51"/>
      <c r="AE1573" s="51"/>
      <c r="AF1573" s="51"/>
      <c r="AG1573" s="51"/>
      <c r="AH1573" s="51"/>
      <c r="AI1573" s="51"/>
      <c r="AJ1573" s="51"/>
      <c r="AK1573" s="51"/>
      <c r="AL1573" s="51"/>
      <c r="AM1573" s="51"/>
      <c r="AN1573" s="51"/>
      <c r="AO1573" s="51"/>
      <c r="AP1573" s="51"/>
      <c r="AQ1573" s="51"/>
      <c r="AR1573" s="51"/>
      <c r="AS1573" s="51"/>
      <c r="AT1573" s="51"/>
      <c r="AU1573" s="51"/>
      <c r="AV1573" s="51"/>
      <c r="AW1573" s="51"/>
      <c r="AX1573" s="51"/>
      <c r="AY1573" s="51"/>
      <c r="AZ1573" s="51"/>
      <c r="BA1573" s="51"/>
      <c r="BB1573" s="51"/>
      <c r="BC1573" s="51"/>
      <c r="BD1573" s="51"/>
      <c r="BE1573" s="51"/>
      <c r="BF1573" s="51"/>
      <c r="BG1573" s="51"/>
      <c r="BH1573" s="51"/>
      <c r="BI1573" s="51"/>
      <c r="BJ1573" s="51"/>
      <c r="BK1573" s="51"/>
      <c r="BL1573" s="51"/>
      <c r="BM1573" s="51"/>
      <c r="BN1573" s="51"/>
      <c r="BO1573" s="51"/>
      <c r="BP1573" s="51"/>
      <c r="BQ1573" s="51"/>
      <c r="BR1573" s="51"/>
      <c r="BS1573" s="51"/>
      <c r="BT1573" s="51"/>
      <c r="BU1573" s="51"/>
      <c r="BV1573" s="51"/>
      <c r="BW1573" s="51"/>
      <c r="BX1573" s="51"/>
      <c r="BY1573" s="51"/>
      <c r="BZ1573" s="51"/>
      <c r="CA1573" s="51"/>
      <c r="CB1573" s="51"/>
      <c r="CC1573" s="51"/>
      <c r="CD1573" s="51"/>
    </row>
    <row r="1574" spans="1:82" s="50" customFormat="1">
      <c r="A1574" s="45"/>
      <c r="B1574" s="49"/>
      <c r="C1574" s="84"/>
      <c r="D1574" s="76"/>
      <c r="F1574" s="48"/>
      <c r="G1574" s="47"/>
      <c r="H1574" s="55"/>
      <c r="I1574" s="55"/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  <c r="AB1574" s="51"/>
      <c r="AC1574" s="51"/>
      <c r="AD1574" s="51"/>
      <c r="AE1574" s="51"/>
      <c r="AF1574" s="51"/>
      <c r="AG1574" s="51"/>
      <c r="AH1574" s="51"/>
      <c r="AI1574" s="51"/>
      <c r="AJ1574" s="51"/>
      <c r="AK1574" s="51"/>
      <c r="AL1574" s="51"/>
      <c r="AM1574" s="51"/>
      <c r="AN1574" s="51"/>
      <c r="AO1574" s="51"/>
      <c r="AP1574" s="51"/>
      <c r="AQ1574" s="51"/>
      <c r="AR1574" s="51"/>
      <c r="AS1574" s="51"/>
      <c r="AT1574" s="51"/>
      <c r="AU1574" s="51"/>
      <c r="AV1574" s="51"/>
      <c r="AW1574" s="51"/>
      <c r="AX1574" s="51"/>
      <c r="AY1574" s="51"/>
      <c r="AZ1574" s="51"/>
      <c r="BA1574" s="51"/>
      <c r="BB1574" s="51"/>
      <c r="BC1574" s="51"/>
      <c r="BD1574" s="51"/>
      <c r="BE1574" s="51"/>
      <c r="BF1574" s="51"/>
      <c r="BG1574" s="51"/>
      <c r="BH1574" s="51"/>
      <c r="BI1574" s="51"/>
      <c r="BJ1574" s="51"/>
      <c r="BK1574" s="51"/>
      <c r="BL1574" s="51"/>
      <c r="BM1574" s="51"/>
      <c r="BN1574" s="51"/>
      <c r="BO1574" s="51"/>
      <c r="BP1574" s="51"/>
      <c r="BQ1574" s="51"/>
      <c r="BR1574" s="51"/>
      <c r="BS1574" s="51"/>
      <c r="BT1574" s="51"/>
      <c r="BU1574" s="51"/>
      <c r="BV1574" s="51"/>
      <c r="BW1574" s="51"/>
      <c r="BX1574" s="51"/>
      <c r="BY1574" s="51"/>
      <c r="BZ1574" s="51"/>
      <c r="CA1574" s="51"/>
      <c r="CB1574" s="51"/>
      <c r="CC1574" s="51"/>
      <c r="CD1574" s="51"/>
    </row>
    <row r="1575" spans="1:82" s="50" customFormat="1">
      <c r="A1575" s="45"/>
      <c r="B1575" s="49"/>
      <c r="C1575" s="84"/>
      <c r="D1575" s="76"/>
      <c r="F1575" s="48"/>
      <c r="G1575" s="47"/>
      <c r="H1575" s="55"/>
      <c r="I1575" s="55"/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  <c r="AB1575" s="51"/>
      <c r="AC1575" s="51"/>
      <c r="AD1575" s="51"/>
      <c r="AE1575" s="51"/>
      <c r="AF1575" s="51"/>
      <c r="AG1575" s="51"/>
      <c r="AH1575" s="51"/>
      <c r="AI1575" s="51"/>
      <c r="AJ1575" s="51"/>
      <c r="AK1575" s="51"/>
      <c r="AL1575" s="51"/>
      <c r="AM1575" s="51"/>
      <c r="AN1575" s="51"/>
      <c r="AO1575" s="51"/>
      <c r="AP1575" s="51"/>
      <c r="AQ1575" s="51"/>
      <c r="AR1575" s="51"/>
      <c r="AS1575" s="51"/>
      <c r="AT1575" s="51"/>
      <c r="AU1575" s="51"/>
      <c r="AV1575" s="51"/>
      <c r="AW1575" s="51"/>
      <c r="AX1575" s="51"/>
      <c r="AY1575" s="51"/>
      <c r="AZ1575" s="51"/>
      <c r="BA1575" s="51"/>
      <c r="BB1575" s="51"/>
      <c r="BC1575" s="51"/>
      <c r="BD1575" s="51"/>
      <c r="BE1575" s="51"/>
      <c r="BF1575" s="51"/>
      <c r="BG1575" s="51"/>
      <c r="BH1575" s="51"/>
      <c r="BI1575" s="51"/>
      <c r="BJ1575" s="51"/>
      <c r="BK1575" s="51"/>
      <c r="BL1575" s="51"/>
      <c r="BM1575" s="51"/>
      <c r="BN1575" s="51"/>
      <c r="BO1575" s="51"/>
      <c r="BP1575" s="51"/>
      <c r="BQ1575" s="51"/>
      <c r="BR1575" s="51"/>
      <c r="BS1575" s="51"/>
      <c r="BT1575" s="51"/>
      <c r="BU1575" s="51"/>
      <c r="BV1575" s="51"/>
      <c r="BW1575" s="51"/>
      <c r="BX1575" s="51"/>
      <c r="BY1575" s="51"/>
      <c r="BZ1575" s="51"/>
      <c r="CA1575" s="51"/>
      <c r="CB1575" s="51"/>
      <c r="CC1575" s="51"/>
      <c r="CD1575" s="51"/>
    </row>
    <row r="1576" spans="1:82" s="50" customFormat="1">
      <c r="A1576" s="45"/>
      <c r="B1576" s="49"/>
      <c r="C1576" s="84"/>
      <c r="D1576" s="76"/>
      <c r="F1576" s="48"/>
      <c r="G1576" s="47"/>
      <c r="H1576" s="55"/>
      <c r="I1576" s="55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  <c r="AG1576" s="51"/>
      <c r="AH1576" s="51"/>
      <c r="AI1576" s="51"/>
      <c r="AJ1576" s="51"/>
      <c r="AK1576" s="51"/>
      <c r="AL1576" s="51"/>
      <c r="AM1576" s="51"/>
      <c r="AN1576" s="51"/>
      <c r="AO1576" s="51"/>
      <c r="AP1576" s="51"/>
      <c r="AQ1576" s="51"/>
      <c r="AR1576" s="51"/>
      <c r="AS1576" s="51"/>
      <c r="AT1576" s="51"/>
      <c r="AU1576" s="51"/>
      <c r="AV1576" s="51"/>
      <c r="AW1576" s="51"/>
      <c r="AX1576" s="51"/>
      <c r="AY1576" s="51"/>
      <c r="AZ1576" s="51"/>
      <c r="BA1576" s="51"/>
      <c r="BB1576" s="51"/>
      <c r="BC1576" s="51"/>
      <c r="BD1576" s="51"/>
      <c r="BE1576" s="51"/>
      <c r="BF1576" s="51"/>
      <c r="BG1576" s="51"/>
      <c r="BH1576" s="51"/>
      <c r="BI1576" s="51"/>
      <c r="BJ1576" s="51"/>
      <c r="BK1576" s="51"/>
      <c r="BL1576" s="51"/>
      <c r="BM1576" s="51"/>
      <c r="BN1576" s="51"/>
      <c r="BO1576" s="51"/>
      <c r="BP1576" s="51"/>
      <c r="BQ1576" s="51"/>
      <c r="BR1576" s="51"/>
      <c r="BS1576" s="51"/>
      <c r="BT1576" s="51"/>
      <c r="BU1576" s="51"/>
      <c r="BV1576" s="51"/>
      <c r="BW1576" s="51"/>
      <c r="BX1576" s="51"/>
      <c r="BY1576" s="51"/>
      <c r="BZ1576" s="51"/>
      <c r="CA1576" s="51"/>
      <c r="CB1576" s="51"/>
      <c r="CC1576" s="51"/>
      <c r="CD1576" s="51"/>
    </row>
    <row r="1577" spans="1:82" s="50" customFormat="1">
      <c r="A1577" s="45"/>
      <c r="B1577" s="49"/>
      <c r="C1577" s="84"/>
      <c r="D1577" s="76"/>
      <c r="F1577" s="48"/>
      <c r="G1577" s="47"/>
      <c r="H1577" s="55"/>
      <c r="I1577" s="55"/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  <c r="AB1577" s="51"/>
      <c r="AC1577" s="51"/>
      <c r="AD1577" s="51"/>
      <c r="AE1577" s="51"/>
      <c r="AF1577" s="51"/>
      <c r="AG1577" s="51"/>
      <c r="AH1577" s="51"/>
      <c r="AI1577" s="51"/>
      <c r="AJ1577" s="51"/>
      <c r="AK1577" s="51"/>
      <c r="AL1577" s="51"/>
      <c r="AM1577" s="51"/>
      <c r="AN1577" s="51"/>
      <c r="AO1577" s="51"/>
      <c r="AP1577" s="51"/>
      <c r="AQ1577" s="51"/>
      <c r="AR1577" s="51"/>
      <c r="AS1577" s="51"/>
      <c r="AT1577" s="51"/>
      <c r="AU1577" s="51"/>
      <c r="AV1577" s="51"/>
      <c r="AW1577" s="51"/>
      <c r="AX1577" s="51"/>
      <c r="AY1577" s="51"/>
      <c r="AZ1577" s="51"/>
      <c r="BA1577" s="51"/>
      <c r="BB1577" s="51"/>
      <c r="BC1577" s="51"/>
      <c r="BD1577" s="51"/>
      <c r="BE1577" s="51"/>
      <c r="BF1577" s="51"/>
      <c r="BG1577" s="51"/>
      <c r="BH1577" s="51"/>
      <c r="BI1577" s="51"/>
      <c r="BJ1577" s="51"/>
      <c r="BK1577" s="51"/>
      <c r="BL1577" s="51"/>
      <c r="BM1577" s="51"/>
      <c r="BN1577" s="51"/>
      <c r="BO1577" s="51"/>
      <c r="BP1577" s="51"/>
      <c r="BQ1577" s="51"/>
      <c r="BR1577" s="51"/>
      <c r="BS1577" s="51"/>
      <c r="BT1577" s="51"/>
      <c r="BU1577" s="51"/>
      <c r="BV1577" s="51"/>
      <c r="BW1577" s="51"/>
      <c r="BX1577" s="51"/>
      <c r="BY1577" s="51"/>
      <c r="BZ1577" s="51"/>
      <c r="CA1577" s="51"/>
      <c r="CB1577" s="51"/>
      <c r="CC1577" s="51"/>
      <c r="CD1577" s="51"/>
    </row>
    <row r="1578" spans="1:82" s="50" customFormat="1">
      <c r="A1578" s="45"/>
      <c r="B1578" s="49"/>
      <c r="C1578" s="84"/>
      <c r="D1578" s="76"/>
      <c r="F1578" s="48"/>
      <c r="G1578" s="47"/>
      <c r="H1578" s="55"/>
      <c r="I1578" s="55"/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  <c r="AB1578" s="51"/>
      <c r="AC1578" s="51"/>
      <c r="AD1578" s="51"/>
      <c r="AE1578" s="51"/>
      <c r="AF1578" s="51"/>
      <c r="AG1578" s="51"/>
      <c r="AH1578" s="51"/>
      <c r="AI1578" s="51"/>
      <c r="AJ1578" s="51"/>
      <c r="AK1578" s="51"/>
      <c r="AL1578" s="51"/>
      <c r="AM1578" s="51"/>
      <c r="AN1578" s="51"/>
      <c r="AO1578" s="51"/>
      <c r="AP1578" s="51"/>
      <c r="AQ1578" s="51"/>
      <c r="AR1578" s="51"/>
      <c r="AS1578" s="51"/>
      <c r="AT1578" s="51"/>
      <c r="AU1578" s="51"/>
      <c r="AV1578" s="51"/>
      <c r="AW1578" s="51"/>
      <c r="AX1578" s="51"/>
      <c r="AY1578" s="51"/>
      <c r="AZ1578" s="51"/>
      <c r="BA1578" s="51"/>
      <c r="BB1578" s="51"/>
      <c r="BC1578" s="51"/>
      <c r="BD1578" s="51"/>
      <c r="BE1578" s="51"/>
      <c r="BF1578" s="51"/>
      <c r="BG1578" s="51"/>
      <c r="BH1578" s="51"/>
      <c r="BI1578" s="51"/>
      <c r="BJ1578" s="51"/>
      <c r="BK1578" s="51"/>
      <c r="BL1578" s="51"/>
      <c r="BM1578" s="51"/>
      <c r="BN1578" s="51"/>
      <c r="BO1578" s="51"/>
      <c r="BP1578" s="51"/>
      <c r="BQ1578" s="51"/>
      <c r="BR1578" s="51"/>
      <c r="BS1578" s="51"/>
      <c r="BT1578" s="51"/>
      <c r="BU1578" s="51"/>
      <c r="BV1578" s="51"/>
      <c r="BW1578" s="51"/>
      <c r="BX1578" s="51"/>
      <c r="BY1578" s="51"/>
      <c r="BZ1578" s="51"/>
      <c r="CA1578" s="51"/>
      <c r="CB1578" s="51"/>
      <c r="CC1578" s="51"/>
      <c r="CD1578" s="51"/>
    </row>
    <row r="1579" spans="1:82" s="50" customFormat="1">
      <c r="A1579" s="45"/>
      <c r="B1579" s="49"/>
      <c r="C1579" s="84"/>
      <c r="D1579" s="76"/>
      <c r="F1579" s="48"/>
      <c r="G1579" s="47"/>
      <c r="H1579" s="55"/>
      <c r="I1579" s="55"/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  <c r="AB1579" s="51"/>
      <c r="AC1579" s="51"/>
      <c r="AD1579" s="51"/>
      <c r="AE1579" s="51"/>
      <c r="AF1579" s="51"/>
      <c r="AG1579" s="51"/>
      <c r="AH1579" s="51"/>
      <c r="AI1579" s="51"/>
      <c r="AJ1579" s="51"/>
      <c r="AK1579" s="51"/>
      <c r="AL1579" s="51"/>
      <c r="AM1579" s="51"/>
      <c r="AN1579" s="51"/>
      <c r="AO1579" s="51"/>
      <c r="AP1579" s="51"/>
      <c r="AQ1579" s="51"/>
      <c r="AR1579" s="51"/>
      <c r="AS1579" s="51"/>
      <c r="AT1579" s="51"/>
      <c r="AU1579" s="51"/>
      <c r="AV1579" s="51"/>
      <c r="AW1579" s="51"/>
      <c r="AX1579" s="51"/>
      <c r="AY1579" s="51"/>
      <c r="AZ1579" s="51"/>
      <c r="BA1579" s="51"/>
      <c r="BB1579" s="51"/>
      <c r="BC1579" s="51"/>
      <c r="BD1579" s="51"/>
      <c r="BE1579" s="51"/>
      <c r="BF1579" s="51"/>
      <c r="BG1579" s="51"/>
      <c r="BH1579" s="51"/>
      <c r="BI1579" s="51"/>
      <c r="BJ1579" s="51"/>
      <c r="BK1579" s="51"/>
      <c r="BL1579" s="51"/>
      <c r="BM1579" s="51"/>
      <c r="BN1579" s="51"/>
      <c r="BO1579" s="51"/>
      <c r="BP1579" s="51"/>
      <c r="BQ1579" s="51"/>
      <c r="BR1579" s="51"/>
      <c r="BS1579" s="51"/>
      <c r="BT1579" s="51"/>
      <c r="BU1579" s="51"/>
      <c r="BV1579" s="51"/>
      <c r="BW1579" s="51"/>
      <c r="BX1579" s="51"/>
      <c r="BY1579" s="51"/>
      <c r="BZ1579" s="51"/>
      <c r="CA1579" s="51"/>
      <c r="CB1579" s="51"/>
      <c r="CC1579" s="51"/>
      <c r="CD1579" s="51"/>
    </row>
    <row r="1580" spans="1:82" s="50" customFormat="1">
      <c r="A1580" s="45"/>
      <c r="B1580" s="49"/>
      <c r="C1580" s="84"/>
      <c r="D1580" s="76"/>
      <c r="F1580" s="48"/>
      <c r="G1580" s="47"/>
      <c r="H1580" s="55"/>
      <c r="I1580" s="55"/>
      <c r="J1580" s="51"/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  <c r="AB1580" s="51"/>
      <c r="AC1580" s="51"/>
      <c r="AD1580" s="51"/>
      <c r="AE1580" s="51"/>
      <c r="AF1580" s="51"/>
      <c r="AG1580" s="51"/>
      <c r="AH1580" s="51"/>
      <c r="AI1580" s="51"/>
      <c r="AJ1580" s="51"/>
      <c r="AK1580" s="51"/>
      <c r="AL1580" s="51"/>
      <c r="AM1580" s="51"/>
      <c r="AN1580" s="51"/>
      <c r="AO1580" s="51"/>
      <c r="AP1580" s="51"/>
      <c r="AQ1580" s="51"/>
      <c r="AR1580" s="51"/>
      <c r="AS1580" s="51"/>
      <c r="AT1580" s="51"/>
      <c r="AU1580" s="51"/>
      <c r="AV1580" s="51"/>
      <c r="AW1580" s="51"/>
      <c r="AX1580" s="51"/>
      <c r="AY1580" s="51"/>
      <c r="AZ1580" s="51"/>
      <c r="BA1580" s="51"/>
      <c r="BB1580" s="51"/>
      <c r="BC1580" s="51"/>
      <c r="BD1580" s="51"/>
      <c r="BE1580" s="51"/>
      <c r="BF1580" s="51"/>
      <c r="BG1580" s="51"/>
      <c r="BH1580" s="51"/>
      <c r="BI1580" s="51"/>
      <c r="BJ1580" s="51"/>
      <c r="BK1580" s="51"/>
      <c r="BL1580" s="51"/>
      <c r="BM1580" s="51"/>
      <c r="BN1580" s="51"/>
      <c r="BO1580" s="51"/>
      <c r="BP1580" s="51"/>
      <c r="BQ1580" s="51"/>
      <c r="BR1580" s="51"/>
      <c r="BS1580" s="51"/>
      <c r="BT1580" s="51"/>
      <c r="BU1580" s="51"/>
      <c r="BV1580" s="51"/>
      <c r="BW1580" s="51"/>
      <c r="BX1580" s="51"/>
      <c r="BY1580" s="51"/>
      <c r="BZ1580" s="51"/>
      <c r="CA1580" s="51"/>
      <c r="CB1580" s="51"/>
      <c r="CC1580" s="51"/>
      <c r="CD1580" s="51"/>
    </row>
    <row r="1581" spans="1:82" s="50" customFormat="1">
      <c r="A1581" s="45"/>
      <c r="B1581" s="49"/>
      <c r="C1581" s="84"/>
      <c r="D1581" s="76"/>
      <c r="F1581" s="48"/>
      <c r="G1581" s="47"/>
      <c r="H1581" s="55"/>
      <c r="I1581" s="55"/>
      <c r="J1581" s="51"/>
      <c r="K1581" s="51"/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  <c r="AB1581" s="51"/>
      <c r="AC1581" s="51"/>
      <c r="AD1581" s="51"/>
      <c r="AE1581" s="51"/>
      <c r="AF1581" s="51"/>
      <c r="AG1581" s="51"/>
      <c r="AH1581" s="51"/>
      <c r="AI1581" s="51"/>
      <c r="AJ1581" s="51"/>
      <c r="AK1581" s="51"/>
      <c r="AL1581" s="51"/>
      <c r="AM1581" s="51"/>
      <c r="AN1581" s="51"/>
      <c r="AO1581" s="51"/>
      <c r="AP1581" s="51"/>
      <c r="AQ1581" s="51"/>
      <c r="AR1581" s="51"/>
      <c r="AS1581" s="51"/>
      <c r="AT1581" s="51"/>
      <c r="AU1581" s="51"/>
      <c r="AV1581" s="51"/>
      <c r="AW1581" s="51"/>
      <c r="AX1581" s="51"/>
      <c r="AY1581" s="51"/>
      <c r="AZ1581" s="51"/>
      <c r="BA1581" s="51"/>
      <c r="BB1581" s="51"/>
      <c r="BC1581" s="51"/>
      <c r="BD1581" s="51"/>
      <c r="BE1581" s="51"/>
      <c r="BF1581" s="51"/>
      <c r="BG1581" s="51"/>
      <c r="BH1581" s="51"/>
      <c r="BI1581" s="51"/>
      <c r="BJ1581" s="51"/>
      <c r="BK1581" s="51"/>
      <c r="BL1581" s="51"/>
      <c r="BM1581" s="51"/>
      <c r="BN1581" s="51"/>
      <c r="BO1581" s="51"/>
      <c r="BP1581" s="51"/>
      <c r="BQ1581" s="51"/>
      <c r="BR1581" s="51"/>
      <c r="BS1581" s="51"/>
      <c r="BT1581" s="51"/>
      <c r="BU1581" s="51"/>
      <c r="BV1581" s="51"/>
      <c r="BW1581" s="51"/>
      <c r="BX1581" s="51"/>
      <c r="BY1581" s="51"/>
      <c r="BZ1581" s="51"/>
      <c r="CA1581" s="51"/>
      <c r="CB1581" s="51"/>
      <c r="CC1581" s="51"/>
      <c r="CD1581" s="51"/>
    </row>
    <row r="1582" spans="1:82" s="50" customFormat="1">
      <c r="A1582" s="45"/>
      <c r="B1582" s="49"/>
      <c r="C1582" s="84"/>
      <c r="D1582" s="76"/>
      <c r="F1582" s="48"/>
      <c r="G1582" s="47"/>
      <c r="H1582" s="55"/>
      <c r="I1582" s="55"/>
      <c r="J1582" s="51"/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  <c r="AB1582" s="51"/>
      <c r="AC1582" s="51"/>
      <c r="AD1582" s="51"/>
      <c r="AE1582" s="51"/>
      <c r="AF1582" s="51"/>
      <c r="AG1582" s="51"/>
      <c r="AH1582" s="51"/>
      <c r="AI1582" s="51"/>
      <c r="AJ1582" s="51"/>
      <c r="AK1582" s="51"/>
      <c r="AL1582" s="51"/>
      <c r="AM1582" s="51"/>
      <c r="AN1582" s="51"/>
      <c r="AO1582" s="51"/>
      <c r="AP1582" s="51"/>
      <c r="AQ1582" s="51"/>
      <c r="AR1582" s="51"/>
      <c r="AS1582" s="51"/>
      <c r="AT1582" s="51"/>
      <c r="AU1582" s="51"/>
      <c r="AV1582" s="51"/>
      <c r="AW1582" s="51"/>
      <c r="AX1582" s="51"/>
      <c r="AY1582" s="51"/>
      <c r="AZ1582" s="51"/>
      <c r="BA1582" s="51"/>
      <c r="BB1582" s="51"/>
      <c r="BC1582" s="51"/>
      <c r="BD1582" s="51"/>
      <c r="BE1582" s="51"/>
      <c r="BF1582" s="51"/>
      <c r="BG1582" s="51"/>
      <c r="BH1582" s="51"/>
      <c r="BI1582" s="51"/>
      <c r="BJ1582" s="51"/>
      <c r="BK1582" s="51"/>
      <c r="BL1582" s="51"/>
      <c r="BM1582" s="51"/>
      <c r="BN1582" s="51"/>
      <c r="BO1582" s="51"/>
      <c r="BP1582" s="51"/>
      <c r="BQ1582" s="51"/>
      <c r="BR1582" s="51"/>
      <c r="BS1582" s="51"/>
      <c r="BT1582" s="51"/>
      <c r="BU1582" s="51"/>
      <c r="BV1582" s="51"/>
      <c r="BW1582" s="51"/>
      <c r="BX1582" s="51"/>
      <c r="BY1582" s="51"/>
      <c r="BZ1582" s="51"/>
      <c r="CA1582" s="51"/>
      <c r="CB1582" s="51"/>
      <c r="CC1582" s="51"/>
      <c r="CD1582" s="51"/>
    </row>
    <row r="1583" spans="1:82" s="50" customFormat="1">
      <c r="A1583" s="45"/>
      <c r="B1583" s="49"/>
      <c r="C1583" s="84"/>
      <c r="D1583" s="76"/>
      <c r="F1583" s="48"/>
      <c r="G1583" s="47"/>
      <c r="H1583" s="55"/>
      <c r="I1583" s="55"/>
      <c r="J1583" s="51"/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  <c r="AB1583" s="51"/>
      <c r="AC1583" s="51"/>
      <c r="AD1583" s="51"/>
      <c r="AE1583" s="51"/>
      <c r="AF1583" s="51"/>
      <c r="AG1583" s="51"/>
      <c r="AH1583" s="51"/>
      <c r="AI1583" s="51"/>
      <c r="AJ1583" s="51"/>
      <c r="AK1583" s="51"/>
      <c r="AL1583" s="51"/>
      <c r="AM1583" s="51"/>
      <c r="AN1583" s="51"/>
      <c r="AO1583" s="51"/>
      <c r="AP1583" s="51"/>
      <c r="AQ1583" s="51"/>
      <c r="AR1583" s="51"/>
      <c r="AS1583" s="51"/>
      <c r="AT1583" s="51"/>
      <c r="AU1583" s="51"/>
      <c r="AV1583" s="51"/>
      <c r="AW1583" s="51"/>
      <c r="AX1583" s="51"/>
      <c r="AY1583" s="51"/>
      <c r="AZ1583" s="51"/>
      <c r="BA1583" s="51"/>
      <c r="BB1583" s="51"/>
      <c r="BC1583" s="51"/>
      <c r="BD1583" s="51"/>
      <c r="BE1583" s="51"/>
      <c r="BF1583" s="51"/>
      <c r="BG1583" s="51"/>
      <c r="BH1583" s="51"/>
      <c r="BI1583" s="51"/>
      <c r="BJ1583" s="51"/>
      <c r="BK1583" s="51"/>
      <c r="BL1583" s="51"/>
      <c r="BM1583" s="51"/>
      <c r="BN1583" s="51"/>
      <c r="BO1583" s="51"/>
      <c r="BP1583" s="51"/>
      <c r="BQ1583" s="51"/>
      <c r="BR1583" s="51"/>
      <c r="BS1583" s="51"/>
      <c r="BT1583" s="51"/>
      <c r="BU1583" s="51"/>
      <c r="BV1583" s="51"/>
      <c r="BW1583" s="51"/>
      <c r="BX1583" s="51"/>
      <c r="BY1583" s="51"/>
      <c r="BZ1583" s="51"/>
      <c r="CA1583" s="51"/>
      <c r="CB1583" s="51"/>
      <c r="CC1583" s="51"/>
      <c r="CD1583" s="51"/>
    </row>
    <row r="1584" spans="1:82" s="50" customFormat="1">
      <c r="A1584" s="45"/>
      <c r="B1584" s="49"/>
      <c r="C1584" s="84"/>
      <c r="D1584" s="76"/>
      <c r="F1584" s="48"/>
      <c r="G1584" s="47"/>
      <c r="H1584" s="55"/>
      <c r="I1584" s="55"/>
      <c r="J1584" s="51"/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  <c r="AB1584" s="51"/>
      <c r="AC1584" s="51"/>
      <c r="AD1584" s="51"/>
      <c r="AE1584" s="51"/>
      <c r="AF1584" s="51"/>
      <c r="AG1584" s="51"/>
      <c r="AH1584" s="51"/>
      <c r="AI1584" s="51"/>
      <c r="AJ1584" s="51"/>
      <c r="AK1584" s="51"/>
      <c r="AL1584" s="51"/>
      <c r="AM1584" s="51"/>
      <c r="AN1584" s="51"/>
      <c r="AO1584" s="51"/>
      <c r="AP1584" s="51"/>
      <c r="AQ1584" s="51"/>
      <c r="AR1584" s="51"/>
      <c r="AS1584" s="51"/>
      <c r="AT1584" s="51"/>
      <c r="AU1584" s="51"/>
      <c r="AV1584" s="51"/>
      <c r="AW1584" s="51"/>
      <c r="AX1584" s="51"/>
      <c r="AY1584" s="51"/>
      <c r="AZ1584" s="51"/>
      <c r="BA1584" s="51"/>
      <c r="BB1584" s="51"/>
      <c r="BC1584" s="51"/>
      <c r="BD1584" s="51"/>
      <c r="BE1584" s="51"/>
      <c r="BF1584" s="51"/>
      <c r="BG1584" s="51"/>
      <c r="BH1584" s="51"/>
      <c r="BI1584" s="51"/>
      <c r="BJ1584" s="51"/>
      <c r="BK1584" s="51"/>
      <c r="BL1584" s="51"/>
      <c r="BM1584" s="51"/>
      <c r="BN1584" s="51"/>
      <c r="BO1584" s="51"/>
      <c r="BP1584" s="51"/>
      <c r="BQ1584" s="51"/>
      <c r="BR1584" s="51"/>
      <c r="BS1584" s="51"/>
      <c r="BT1584" s="51"/>
      <c r="BU1584" s="51"/>
      <c r="BV1584" s="51"/>
      <c r="BW1584" s="51"/>
      <c r="BX1584" s="51"/>
      <c r="BY1584" s="51"/>
      <c r="BZ1584" s="51"/>
      <c r="CA1584" s="51"/>
      <c r="CB1584" s="51"/>
      <c r="CC1584" s="51"/>
      <c r="CD1584" s="51"/>
    </row>
    <row r="1585" spans="1:82" s="50" customFormat="1">
      <c r="A1585" s="45"/>
      <c r="B1585" s="49"/>
      <c r="C1585" s="84"/>
      <c r="D1585" s="76"/>
      <c r="F1585" s="48"/>
      <c r="G1585" s="47"/>
      <c r="H1585" s="55"/>
      <c r="I1585" s="55"/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  <c r="AB1585" s="51"/>
      <c r="AC1585" s="51"/>
      <c r="AD1585" s="51"/>
      <c r="AE1585" s="51"/>
      <c r="AF1585" s="51"/>
      <c r="AG1585" s="51"/>
      <c r="AH1585" s="51"/>
      <c r="AI1585" s="51"/>
      <c r="AJ1585" s="51"/>
      <c r="AK1585" s="51"/>
      <c r="AL1585" s="51"/>
      <c r="AM1585" s="51"/>
      <c r="AN1585" s="51"/>
      <c r="AO1585" s="51"/>
      <c r="AP1585" s="51"/>
      <c r="AQ1585" s="51"/>
      <c r="AR1585" s="51"/>
      <c r="AS1585" s="51"/>
      <c r="AT1585" s="51"/>
      <c r="AU1585" s="51"/>
      <c r="AV1585" s="51"/>
      <c r="AW1585" s="51"/>
      <c r="AX1585" s="51"/>
      <c r="AY1585" s="51"/>
      <c r="AZ1585" s="51"/>
      <c r="BA1585" s="51"/>
      <c r="BB1585" s="51"/>
      <c r="BC1585" s="51"/>
      <c r="BD1585" s="51"/>
      <c r="BE1585" s="51"/>
      <c r="BF1585" s="51"/>
      <c r="BG1585" s="51"/>
      <c r="BH1585" s="51"/>
      <c r="BI1585" s="51"/>
      <c r="BJ1585" s="51"/>
      <c r="BK1585" s="51"/>
      <c r="BL1585" s="51"/>
      <c r="BM1585" s="51"/>
      <c r="BN1585" s="51"/>
      <c r="BO1585" s="51"/>
      <c r="BP1585" s="51"/>
      <c r="BQ1585" s="51"/>
      <c r="BR1585" s="51"/>
      <c r="BS1585" s="51"/>
      <c r="BT1585" s="51"/>
      <c r="BU1585" s="51"/>
      <c r="BV1585" s="51"/>
      <c r="BW1585" s="51"/>
      <c r="BX1585" s="51"/>
      <c r="BY1585" s="51"/>
      <c r="BZ1585" s="51"/>
      <c r="CA1585" s="51"/>
      <c r="CB1585" s="51"/>
      <c r="CC1585" s="51"/>
      <c r="CD1585" s="51"/>
    </row>
    <row r="1586" spans="1:82" s="50" customFormat="1">
      <c r="A1586" s="45"/>
      <c r="B1586" s="49"/>
      <c r="C1586" s="84"/>
      <c r="D1586" s="76"/>
      <c r="F1586" s="48"/>
      <c r="G1586" s="47"/>
      <c r="H1586" s="55"/>
      <c r="I1586" s="55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  <c r="AB1586" s="51"/>
      <c r="AC1586" s="51"/>
      <c r="AD1586" s="51"/>
      <c r="AE1586" s="51"/>
      <c r="AF1586" s="51"/>
      <c r="AG1586" s="51"/>
      <c r="AH1586" s="51"/>
      <c r="AI1586" s="51"/>
      <c r="AJ1586" s="51"/>
      <c r="AK1586" s="51"/>
      <c r="AL1586" s="51"/>
      <c r="AM1586" s="51"/>
      <c r="AN1586" s="51"/>
      <c r="AO1586" s="51"/>
      <c r="AP1586" s="51"/>
      <c r="AQ1586" s="51"/>
      <c r="AR1586" s="51"/>
      <c r="AS1586" s="51"/>
      <c r="AT1586" s="51"/>
      <c r="AU1586" s="51"/>
      <c r="AV1586" s="51"/>
      <c r="AW1586" s="51"/>
      <c r="AX1586" s="51"/>
      <c r="AY1586" s="51"/>
      <c r="AZ1586" s="51"/>
      <c r="BA1586" s="51"/>
      <c r="BB1586" s="51"/>
      <c r="BC1586" s="51"/>
      <c r="BD1586" s="51"/>
      <c r="BE1586" s="51"/>
      <c r="BF1586" s="51"/>
      <c r="BG1586" s="51"/>
      <c r="BH1586" s="51"/>
      <c r="BI1586" s="51"/>
      <c r="BJ1586" s="51"/>
      <c r="BK1586" s="51"/>
      <c r="BL1586" s="51"/>
      <c r="BM1586" s="51"/>
      <c r="BN1586" s="51"/>
      <c r="BO1586" s="51"/>
      <c r="BP1586" s="51"/>
      <c r="BQ1586" s="51"/>
      <c r="BR1586" s="51"/>
      <c r="BS1586" s="51"/>
      <c r="BT1586" s="51"/>
      <c r="BU1586" s="51"/>
      <c r="BV1586" s="51"/>
      <c r="BW1586" s="51"/>
      <c r="BX1586" s="51"/>
      <c r="BY1586" s="51"/>
      <c r="BZ1586" s="51"/>
      <c r="CA1586" s="51"/>
      <c r="CB1586" s="51"/>
      <c r="CC1586" s="51"/>
      <c r="CD1586" s="51"/>
    </row>
    <row r="1587" spans="1:82" s="50" customFormat="1">
      <c r="A1587" s="45"/>
      <c r="B1587" s="49"/>
      <c r="C1587" s="84"/>
      <c r="D1587" s="76"/>
      <c r="F1587" s="48"/>
      <c r="G1587" s="47"/>
      <c r="H1587" s="55"/>
      <c r="I1587" s="55"/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  <c r="AB1587" s="51"/>
      <c r="AC1587" s="51"/>
      <c r="AD1587" s="51"/>
      <c r="AE1587" s="51"/>
      <c r="AF1587" s="51"/>
      <c r="AG1587" s="51"/>
      <c r="AH1587" s="51"/>
      <c r="AI1587" s="51"/>
      <c r="AJ1587" s="51"/>
      <c r="AK1587" s="51"/>
      <c r="AL1587" s="51"/>
      <c r="AM1587" s="51"/>
      <c r="AN1587" s="51"/>
      <c r="AO1587" s="51"/>
      <c r="AP1587" s="51"/>
      <c r="AQ1587" s="51"/>
      <c r="AR1587" s="51"/>
      <c r="AS1587" s="51"/>
      <c r="AT1587" s="51"/>
      <c r="AU1587" s="51"/>
      <c r="AV1587" s="51"/>
      <c r="AW1587" s="51"/>
      <c r="AX1587" s="51"/>
      <c r="AY1587" s="51"/>
      <c r="AZ1587" s="51"/>
      <c r="BA1587" s="51"/>
      <c r="BB1587" s="51"/>
      <c r="BC1587" s="51"/>
      <c r="BD1587" s="51"/>
      <c r="BE1587" s="51"/>
      <c r="BF1587" s="51"/>
      <c r="BG1587" s="51"/>
      <c r="BH1587" s="51"/>
      <c r="BI1587" s="51"/>
      <c r="BJ1587" s="51"/>
      <c r="BK1587" s="51"/>
      <c r="BL1587" s="51"/>
      <c r="BM1587" s="51"/>
      <c r="BN1587" s="51"/>
      <c r="BO1587" s="51"/>
      <c r="BP1587" s="51"/>
      <c r="BQ1587" s="51"/>
      <c r="BR1587" s="51"/>
      <c r="BS1587" s="51"/>
      <c r="BT1587" s="51"/>
      <c r="BU1587" s="51"/>
      <c r="BV1587" s="51"/>
      <c r="BW1587" s="51"/>
      <c r="BX1587" s="51"/>
      <c r="BY1587" s="51"/>
      <c r="BZ1587" s="51"/>
      <c r="CA1587" s="51"/>
      <c r="CB1587" s="51"/>
      <c r="CC1587" s="51"/>
      <c r="CD1587" s="51"/>
    </row>
    <row r="1588" spans="1:82" s="50" customFormat="1">
      <c r="A1588" s="45"/>
      <c r="B1588" s="49"/>
      <c r="C1588" s="84"/>
      <c r="D1588" s="76"/>
      <c r="F1588" s="48"/>
      <c r="G1588" s="47"/>
      <c r="H1588" s="55"/>
      <c r="I1588" s="55"/>
      <c r="J1588" s="51"/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  <c r="AB1588" s="51"/>
      <c r="AC1588" s="51"/>
      <c r="AD1588" s="51"/>
      <c r="AE1588" s="51"/>
      <c r="AF1588" s="51"/>
      <c r="AG1588" s="51"/>
      <c r="AH1588" s="51"/>
      <c r="AI1588" s="51"/>
      <c r="AJ1588" s="51"/>
      <c r="AK1588" s="51"/>
      <c r="AL1588" s="51"/>
      <c r="AM1588" s="51"/>
      <c r="AN1588" s="51"/>
      <c r="AO1588" s="51"/>
      <c r="AP1588" s="51"/>
      <c r="AQ1588" s="51"/>
      <c r="AR1588" s="51"/>
      <c r="AS1588" s="51"/>
      <c r="AT1588" s="51"/>
      <c r="AU1588" s="51"/>
      <c r="AV1588" s="51"/>
      <c r="AW1588" s="51"/>
      <c r="AX1588" s="51"/>
      <c r="AY1588" s="51"/>
      <c r="AZ1588" s="51"/>
      <c r="BA1588" s="51"/>
      <c r="BB1588" s="51"/>
      <c r="BC1588" s="51"/>
      <c r="BD1588" s="51"/>
      <c r="BE1588" s="51"/>
      <c r="BF1588" s="51"/>
      <c r="BG1588" s="51"/>
      <c r="BH1588" s="51"/>
      <c r="BI1588" s="51"/>
      <c r="BJ1588" s="51"/>
      <c r="BK1588" s="51"/>
      <c r="BL1588" s="51"/>
      <c r="BM1588" s="51"/>
      <c r="BN1588" s="51"/>
      <c r="BO1588" s="51"/>
      <c r="BP1588" s="51"/>
      <c r="BQ1588" s="51"/>
      <c r="BR1588" s="51"/>
      <c r="BS1588" s="51"/>
      <c r="BT1588" s="51"/>
      <c r="BU1588" s="51"/>
      <c r="BV1588" s="51"/>
      <c r="BW1588" s="51"/>
      <c r="BX1588" s="51"/>
      <c r="BY1588" s="51"/>
      <c r="BZ1588" s="51"/>
      <c r="CA1588" s="51"/>
      <c r="CB1588" s="51"/>
      <c r="CC1588" s="51"/>
      <c r="CD1588" s="51"/>
    </row>
    <row r="1589" spans="1:82" s="50" customFormat="1">
      <c r="A1589" s="45"/>
      <c r="B1589" s="49"/>
      <c r="C1589" s="84"/>
      <c r="D1589" s="76"/>
      <c r="F1589" s="48"/>
      <c r="G1589" s="47"/>
      <c r="H1589" s="55"/>
      <c r="I1589" s="55"/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  <c r="AB1589" s="51"/>
      <c r="AC1589" s="51"/>
      <c r="AD1589" s="51"/>
      <c r="AE1589" s="51"/>
      <c r="AF1589" s="51"/>
      <c r="AG1589" s="51"/>
      <c r="AH1589" s="51"/>
      <c r="AI1589" s="51"/>
      <c r="AJ1589" s="51"/>
      <c r="AK1589" s="51"/>
      <c r="AL1589" s="51"/>
      <c r="AM1589" s="51"/>
      <c r="AN1589" s="51"/>
      <c r="AO1589" s="51"/>
      <c r="AP1589" s="51"/>
      <c r="AQ1589" s="51"/>
      <c r="AR1589" s="51"/>
      <c r="AS1589" s="51"/>
      <c r="AT1589" s="51"/>
      <c r="AU1589" s="51"/>
      <c r="AV1589" s="51"/>
      <c r="AW1589" s="51"/>
      <c r="AX1589" s="51"/>
      <c r="AY1589" s="51"/>
      <c r="AZ1589" s="51"/>
      <c r="BA1589" s="51"/>
      <c r="BB1589" s="51"/>
      <c r="BC1589" s="51"/>
      <c r="BD1589" s="51"/>
      <c r="BE1589" s="51"/>
      <c r="BF1589" s="51"/>
      <c r="BG1589" s="51"/>
      <c r="BH1589" s="51"/>
      <c r="BI1589" s="51"/>
      <c r="BJ1589" s="51"/>
      <c r="BK1589" s="51"/>
      <c r="BL1589" s="51"/>
      <c r="BM1589" s="51"/>
      <c r="BN1589" s="51"/>
      <c r="BO1589" s="51"/>
      <c r="BP1589" s="51"/>
      <c r="BQ1589" s="51"/>
      <c r="BR1589" s="51"/>
      <c r="BS1589" s="51"/>
      <c r="BT1589" s="51"/>
      <c r="BU1589" s="51"/>
      <c r="BV1589" s="51"/>
      <c r="BW1589" s="51"/>
      <c r="BX1589" s="51"/>
      <c r="BY1589" s="51"/>
      <c r="BZ1589" s="51"/>
      <c r="CA1589" s="51"/>
      <c r="CB1589" s="51"/>
      <c r="CC1589" s="51"/>
      <c r="CD1589" s="51"/>
    </row>
    <row r="1590" spans="1:82" s="50" customFormat="1">
      <c r="A1590" s="45"/>
      <c r="B1590" s="49"/>
      <c r="C1590" s="84"/>
      <c r="D1590" s="76"/>
      <c r="F1590" s="48"/>
      <c r="G1590" s="47"/>
      <c r="H1590" s="55"/>
      <c r="I1590" s="55"/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  <c r="AB1590" s="51"/>
      <c r="AC1590" s="51"/>
      <c r="AD1590" s="51"/>
      <c r="AE1590" s="51"/>
      <c r="AF1590" s="51"/>
      <c r="AG1590" s="51"/>
      <c r="AH1590" s="51"/>
      <c r="AI1590" s="51"/>
      <c r="AJ1590" s="51"/>
      <c r="AK1590" s="51"/>
      <c r="AL1590" s="51"/>
      <c r="AM1590" s="51"/>
      <c r="AN1590" s="51"/>
      <c r="AO1590" s="51"/>
      <c r="AP1590" s="51"/>
      <c r="AQ1590" s="51"/>
      <c r="AR1590" s="51"/>
      <c r="AS1590" s="51"/>
      <c r="AT1590" s="51"/>
      <c r="AU1590" s="51"/>
      <c r="AV1590" s="51"/>
      <c r="AW1590" s="51"/>
      <c r="AX1590" s="51"/>
      <c r="AY1590" s="51"/>
      <c r="AZ1590" s="51"/>
      <c r="BA1590" s="51"/>
      <c r="BB1590" s="51"/>
      <c r="BC1590" s="51"/>
      <c r="BD1590" s="51"/>
      <c r="BE1590" s="51"/>
      <c r="BF1590" s="51"/>
      <c r="BG1590" s="51"/>
      <c r="BH1590" s="51"/>
      <c r="BI1590" s="51"/>
      <c r="BJ1590" s="51"/>
      <c r="BK1590" s="51"/>
      <c r="BL1590" s="51"/>
      <c r="BM1590" s="51"/>
      <c r="BN1590" s="51"/>
      <c r="BO1590" s="51"/>
      <c r="BP1590" s="51"/>
      <c r="BQ1590" s="51"/>
      <c r="BR1590" s="51"/>
      <c r="BS1590" s="51"/>
      <c r="BT1590" s="51"/>
      <c r="BU1590" s="51"/>
      <c r="BV1590" s="51"/>
      <c r="BW1590" s="51"/>
      <c r="BX1590" s="51"/>
      <c r="BY1590" s="51"/>
      <c r="BZ1590" s="51"/>
      <c r="CA1590" s="51"/>
      <c r="CB1590" s="51"/>
      <c r="CC1590" s="51"/>
      <c r="CD1590" s="51"/>
    </row>
    <row r="1591" spans="1:82" s="50" customFormat="1">
      <c r="A1591" s="45"/>
      <c r="B1591" s="49"/>
      <c r="C1591" s="84"/>
      <c r="D1591" s="76"/>
      <c r="F1591" s="48"/>
      <c r="G1591" s="47"/>
      <c r="H1591" s="55"/>
      <c r="I1591" s="55"/>
      <c r="J1591" s="51"/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  <c r="AB1591" s="51"/>
      <c r="AC1591" s="51"/>
      <c r="AD1591" s="51"/>
      <c r="AE1591" s="51"/>
      <c r="AF1591" s="51"/>
      <c r="AG1591" s="51"/>
      <c r="AH1591" s="51"/>
      <c r="AI1591" s="51"/>
      <c r="AJ1591" s="51"/>
      <c r="AK1591" s="51"/>
      <c r="AL1591" s="51"/>
      <c r="AM1591" s="51"/>
      <c r="AN1591" s="51"/>
      <c r="AO1591" s="51"/>
      <c r="AP1591" s="51"/>
      <c r="AQ1591" s="51"/>
      <c r="AR1591" s="51"/>
      <c r="AS1591" s="51"/>
      <c r="AT1591" s="51"/>
      <c r="AU1591" s="51"/>
      <c r="AV1591" s="51"/>
      <c r="AW1591" s="51"/>
      <c r="AX1591" s="51"/>
      <c r="AY1591" s="51"/>
      <c r="AZ1591" s="51"/>
      <c r="BA1591" s="51"/>
      <c r="BB1591" s="51"/>
      <c r="BC1591" s="51"/>
      <c r="BD1591" s="51"/>
      <c r="BE1591" s="51"/>
      <c r="BF1591" s="51"/>
      <c r="BG1591" s="51"/>
      <c r="BH1591" s="51"/>
      <c r="BI1591" s="51"/>
      <c r="BJ1591" s="51"/>
      <c r="BK1591" s="51"/>
      <c r="BL1591" s="51"/>
      <c r="BM1591" s="51"/>
      <c r="BN1591" s="51"/>
      <c r="BO1591" s="51"/>
      <c r="BP1591" s="51"/>
      <c r="BQ1591" s="51"/>
      <c r="BR1591" s="51"/>
      <c r="BS1591" s="51"/>
      <c r="BT1591" s="51"/>
      <c r="BU1591" s="51"/>
      <c r="BV1591" s="51"/>
      <c r="BW1591" s="51"/>
      <c r="BX1591" s="51"/>
      <c r="BY1591" s="51"/>
      <c r="BZ1591" s="51"/>
      <c r="CA1591" s="51"/>
      <c r="CB1591" s="51"/>
      <c r="CC1591" s="51"/>
      <c r="CD1591" s="51"/>
    </row>
    <row r="1592" spans="1:82" s="50" customFormat="1">
      <c r="A1592" s="45"/>
      <c r="B1592" s="49"/>
      <c r="C1592" s="84"/>
      <c r="D1592" s="76"/>
      <c r="F1592" s="48"/>
      <c r="G1592" s="47"/>
      <c r="H1592" s="55"/>
      <c r="I1592" s="55"/>
      <c r="J1592" s="51"/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  <c r="AB1592" s="51"/>
      <c r="AC1592" s="51"/>
      <c r="AD1592" s="51"/>
      <c r="AE1592" s="51"/>
      <c r="AF1592" s="51"/>
      <c r="AG1592" s="51"/>
      <c r="AH1592" s="51"/>
      <c r="AI1592" s="51"/>
      <c r="AJ1592" s="51"/>
      <c r="AK1592" s="51"/>
      <c r="AL1592" s="51"/>
      <c r="AM1592" s="51"/>
      <c r="AN1592" s="51"/>
      <c r="AO1592" s="51"/>
      <c r="AP1592" s="51"/>
      <c r="AQ1592" s="51"/>
      <c r="AR1592" s="51"/>
      <c r="AS1592" s="51"/>
      <c r="AT1592" s="51"/>
      <c r="AU1592" s="51"/>
      <c r="AV1592" s="51"/>
      <c r="AW1592" s="51"/>
      <c r="AX1592" s="51"/>
      <c r="AY1592" s="51"/>
      <c r="AZ1592" s="51"/>
      <c r="BA1592" s="51"/>
      <c r="BB1592" s="51"/>
      <c r="BC1592" s="51"/>
      <c r="BD1592" s="51"/>
      <c r="BE1592" s="51"/>
      <c r="BF1592" s="51"/>
      <c r="BG1592" s="51"/>
      <c r="BH1592" s="51"/>
      <c r="BI1592" s="51"/>
      <c r="BJ1592" s="51"/>
      <c r="BK1592" s="51"/>
      <c r="BL1592" s="51"/>
      <c r="BM1592" s="51"/>
      <c r="BN1592" s="51"/>
      <c r="BO1592" s="51"/>
      <c r="BP1592" s="51"/>
      <c r="BQ1592" s="51"/>
      <c r="BR1592" s="51"/>
      <c r="BS1592" s="51"/>
      <c r="BT1592" s="51"/>
      <c r="BU1592" s="51"/>
      <c r="BV1592" s="51"/>
      <c r="BW1592" s="51"/>
      <c r="BX1592" s="51"/>
      <c r="BY1592" s="51"/>
      <c r="BZ1592" s="51"/>
      <c r="CA1592" s="51"/>
      <c r="CB1592" s="51"/>
      <c r="CC1592" s="51"/>
      <c r="CD1592" s="51"/>
    </row>
    <row r="1593" spans="1:82" s="50" customFormat="1">
      <c r="A1593" s="45"/>
      <c r="B1593" s="49"/>
      <c r="C1593" s="84"/>
      <c r="D1593" s="76"/>
      <c r="F1593" s="48"/>
      <c r="G1593" s="47"/>
      <c r="H1593" s="55"/>
      <c r="I1593" s="55"/>
      <c r="J1593" s="51"/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  <c r="AB1593" s="51"/>
      <c r="AC1593" s="51"/>
      <c r="AD1593" s="51"/>
      <c r="AE1593" s="51"/>
      <c r="AF1593" s="51"/>
      <c r="AG1593" s="51"/>
      <c r="AH1593" s="51"/>
      <c r="AI1593" s="51"/>
      <c r="AJ1593" s="51"/>
      <c r="AK1593" s="51"/>
      <c r="AL1593" s="51"/>
      <c r="AM1593" s="51"/>
      <c r="AN1593" s="51"/>
      <c r="AO1593" s="51"/>
      <c r="AP1593" s="51"/>
      <c r="AQ1593" s="51"/>
      <c r="AR1593" s="51"/>
      <c r="AS1593" s="51"/>
      <c r="AT1593" s="51"/>
      <c r="AU1593" s="51"/>
      <c r="AV1593" s="51"/>
      <c r="AW1593" s="51"/>
      <c r="AX1593" s="51"/>
      <c r="AY1593" s="51"/>
      <c r="AZ1593" s="51"/>
      <c r="BA1593" s="51"/>
      <c r="BB1593" s="51"/>
      <c r="BC1593" s="51"/>
      <c r="BD1593" s="51"/>
      <c r="BE1593" s="51"/>
      <c r="BF1593" s="51"/>
      <c r="BG1593" s="51"/>
      <c r="BH1593" s="51"/>
      <c r="BI1593" s="51"/>
      <c r="BJ1593" s="51"/>
      <c r="BK1593" s="51"/>
      <c r="BL1593" s="51"/>
      <c r="BM1593" s="51"/>
      <c r="BN1593" s="51"/>
      <c r="BO1593" s="51"/>
      <c r="BP1593" s="51"/>
      <c r="BQ1593" s="51"/>
      <c r="BR1593" s="51"/>
      <c r="BS1593" s="51"/>
      <c r="BT1593" s="51"/>
      <c r="BU1593" s="51"/>
      <c r="BV1593" s="51"/>
      <c r="BW1593" s="51"/>
      <c r="BX1593" s="51"/>
      <c r="BY1593" s="51"/>
      <c r="BZ1593" s="51"/>
      <c r="CA1593" s="51"/>
      <c r="CB1593" s="51"/>
      <c r="CC1593" s="51"/>
      <c r="CD1593" s="51"/>
    </row>
    <row r="1594" spans="1:82" s="50" customFormat="1">
      <c r="A1594" s="45"/>
      <c r="B1594" s="49"/>
      <c r="C1594" s="84"/>
      <c r="D1594" s="76"/>
      <c r="F1594" s="48"/>
      <c r="G1594" s="47"/>
      <c r="H1594" s="55"/>
      <c r="I1594" s="55"/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  <c r="AB1594" s="51"/>
      <c r="AC1594" s="51"/>
      <c r="AD1594" s="51"/>
      <c r="AE1594" s="51"/>
      <c r="AF1594" s="51"/>
      <c r="AG1594" s="51"/>
      <c r="AH1594" s="51"/>
      <c r="AI1594" s="51"/>
      <c r="AJ1594" s="51"/>
      <c r="AK1594" s="51"/>
      <c r="AL1594" s="51"/>
      <c r="AM1594" s="51"/>
      <c r="AN1594" s="51"/>
      <c r="AO1594" s="51"/>
      <c r="AP1594" s="51"/>
      <c r="AQ1594" s="51"/>
      <c r="AR1594" s="51"/>
      <c r="AS1594" s="51"/>
      <c r="AT1594" s="51"/>
      <c r="AU1594" s="51"/>
      <c r="AV1594" s="51"/>
      <c r="AW1594" s="51"/>
      <c r="AX1594" s="51"/>
      <c r="AY1594" s="51"/>
      <c r="AZ1594" s="51"/>
      <c r="BA1594" s="51"/>
      <c r="BB1594" s="51"/>
      <c r="BC1594" s="51"/>
      <c r="BD1594" s="51"/>
      <c r="BE1594" s="51"/>
      <c r="BF1594" s="51"/>
      <c r="BG1594" s="51"/>
      <c r="BH1594" s="51"/>
      <c r="BI1594" s="51"/>
      <c r="BJ1594" s="51"/>
      <c r="BK1594" s="51"/>
      <c r="BL1594" s="51"/>
      <c r="BM1594" s="51"/>
      <c r="BN1594" s="51"/>
      <c r="BO1594" s="51"/>
      <c r="BP1594" s="51"/>
      <c r="BQ1594" s="51"/>
      <c r="BR1594" s="51"/>
      <c r="BS1594" s="51"/>
      <c r="BT1594" s="51"/>
      <c r="BU1594" s="51"/>
      <c r="BV1594" s="51"/>
      <c r="BW1594" s="51"/>
      <c r="BX1594" s="51"/>
      <c r="BY1594" s="51"/>
      <c r="BZ1594" s="51"/>
      <c r="CA1594" s="51"/>
      <c r="CB1594" s="51"/>
      <c r="CC1594" s="51"/>
      <c r="CD1594" s="51"/>
    </row>
    <row r="1595" spans="1:82" s="50" customFormat="1">
      <c r="A1595" s="45"/>
      <c r="B1595" s="49"/>
      <c r="C1595" s="84"/>
      <c r="D1595" s="76"/>
      <c r="F1595" s="48"/>
      <c r="G1595" s="47"/>
      <c r="H1595" s="55"/>
      <c r="I1595" s="55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  <c r="AB1595" s="51"/>
      <c r="AC1595" s="51"/>
      <c r="AD1595" s="51"/>
      <c r="AE1595" s="51"/>
      <c r="AF1595" s="51"/>
      <c r="AG1595" s="51"/>
      <c r="AH1595" s="51"/>
      <c r="AI1595" s="51"/>
      <c r="AJ1595" s="51"/>
      <c r="AK1595" s="51"/>
      <c r="AL1595" s="51"/>
      <c r="AM1595" s="51"/>
      <c r="AN1595" s="51"/>
      <c r="AO1595" s="51"/>
      <c r="AP1595" s="51"/>
      <c r="AQ1595" s="51"/>
      <c r="AR1595" s="51"/>
      <c r="AS1595" s="51"/>
      <c r="AT1595" s="51"/>
      <c r="AU1595" s="51"/>
      <c r="AV1595" s="51"/>
      <c r="AW1595" s="51"/>
      <c r="AX1595" s="51"/>
      <c r="AY1595" s="51"/>
      <c r="AZ1595" s="51"/>
      <c r="BA1595" s="51"/>
      <c r="BB1595" s="51"/>
      <c r="BC1595" s="51"/>
      <c r="BD1595" s="51"/>
      <c r="BE1595" s="51"/>
      <c r="BF1595" s="51"/>
      <c r="BG1595" s="51"/>
      <c r="BH1595" s="51"/>
      <c r="BI1595" s="51"/>
      <c r="BJ1595" s="51"/>
      <c r="BK1595" s="51"/>
      <c r="BL1595" s="51"/>
      <c r="BM1595" s="51"/>
      <c r="BN1595" s="51"/>
      <c r="BO1595" s="51"/>
      <c r="BP1595" s="51"/>
      <c r="BQ1595" s="51"/>
      <c r="BR1595" s="51"/>
      <c r="BS1595" s="51"/>
      <c r="BT1595" s="51"/>
      <c r="BU1595" s="51"/>
      <c r="BV1595" s="51"/>
      <c r="BW1595" s="51"/>
      <c r="BX1595" s="51"/>
      <c r="BY1595" s="51"/>
      <c r="BZ1595" s="51"/>
      <c r="CA1595" s="51"/>
      <c r="CB1595" s="51"/>
      <c r="CC1595" s="51"/>
      <c r="CD1595" s="51"/>
    </row>
    <row r="1596" spans="1:82" s="50" customFormat="1">
      <c r="A1596" s="45"/>
      <c r="B1596" s="49"/>
      <c r="C1596" s="84"/>
      <c r="D1596" s="76"/>
      <c r="F1596" s="48"/>
      <c r="G1596" s="47"/>
      <c r="H1596" s="55"/>
      <c r="I1596" s="55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  <c r="AB1596" s="51"/>
      <c r="AC1596" s="51"/>
      <c r="AD1596" s="51"/>
      <c r="AE1596" s="51"/>
      <c r="AF1596" s="51"/>
      <c r="AG1596" s="51"/>
      <c r="AH1596" s="51"/>
      <c r="AI1596" s="51"/>
      <c r="AJ1596" s="51"/>
      <c r="AK1596" s="51"/>
      <c r="AL1596" s="51"/>
      <c r="AM1596" s="51"/>
      <c r="AN1596" s="51"/>
      <c r="AO1596" s="51"/>
      <c r="AP1596" s="51"/>
      <c r="AQ1596" s="51"/>
      <c r="AR1596" s="51"/>
      <c r="AS1596" s="51"/>
      <c r="AT1596" s="51"/>
      <c r="AU1596" s="51"/>
      <c r="AV1596" s="51"/>
      <c r="AW1596" s="51"/>
      <c r="AX1596" s="51"/>
      <c r="AY1596" s="51"/>
      <c r="AZ1596" s="51"/>
      <c r="BA1596" s="51"/>
      <c r="BB1596" s="51"/>
      <c r="BC1596" s="51"/>
      <c r="BD1596" s="51"/>
      <c r="BE1596" s="51"/>
      <c r="BF1596" s="51"/>
      <c r="BG1596" s="51"/>
      <c r="BH1596" s="51"/>
      <c r="BI1596" s="51"/>
      <c r="BJ1596" s="51"/>
      <c r="BK1596" s="51"/>
      <c r="BL1596" s="51"/>
      <c r="BM1596" s="51"/>
      <c r="BN1596" s="51"/>
      <c r="BO1596" s="51"/>
      <c r="BP1596" s="51"/>
      <c r="BQ1596" s="51"/>
      <c r="BR1596" s="51"/>
      <c r="BS1596" s="51"/>
      <c r="BT1596" s="51"/>
      <c r="BU1596" s="51"/>
      <c r="BV1596" s="51"/>
      <c r="BW1596" s="51"/>
      <c r="BX1596" s="51"/>
      <c r="BY1596" s="51"/>
      <c r="BZ1596" s="51"/>
      <c r="CA1596" s="51"/>
      <c r="CB1596" s="51"/>
      <c r="CC1596" s="51"/>
      <c r="CD1596" s="51"/>
    </row>
    <row r="1597" spans="1:82" s="50" customFormat="1">
      <c r="A1597" s="45"/>
      <c r="B1597" s="49"/>
      <c r="C1597" s="84"/>
      <c r="D1597" s="76"/>
      <c r="F1597" s="48"/>
      <c r="G1597" s="47"/>
      <c r="H1597" s="55"/>
      <c r="I1597" s="55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  <c r="AB1597" s="51"/>
      <c r="AC1597" s="51"/>
      <c r="AD1597" s="51"/>
      <c r="AE1597" s="51"/>
      <c r="AF1597" s="51"/>
      <c r="AG1597" s="51"/>
      <c r="AH1597" s="51"/>
      <c r="AI1597" s="51"/>
      <c r="AJ1597" s="51"/>
      <c r="AK1597" s="51"/>
      <c r="AL1597" s="51"/>
      <c r="AM1597" s="51"/>
      <c r="AN1597" s="51"/>
      <c r="AO1597" s="51"/>
      <c r="AP1597" s="51"/>
      <c r="AQ1597" s="51"/>
      <c r="AR1597" s="51"/>
      <c r="AS1597" s="51"/>
      <c r="AT1597" s="51"/>
      <c r="AU1597" s="51"/>
      <c r="AV1597" s="51"/>
      <c r="AW1597" s="51"/>
      <c r="AX1597" s="51"/>
      <c r="AY1597" s="51"/>
      <c r="AZ1597" s="51"/>
      <c r="BA1597" s="51"/>
      <c r="BB1597" s="51"/>
      <c r="BC1597" s="51"/>
      <c r="BD1597" s="51"/>
      <c r="BE1597" s="51"/>
      <c r="BF1597" s="51"/>
      <c r="BG1597" s="51"/>
      <c r="BH1597" s="51"/>
      <c r="BI1597" s="51"/>
      <c r="BJ1597" s="51"/>
      <c r="BK1597" s="51"/>
      <c r="BL1597" s="51"/>
      <c r="BM1597" s="51"/>
      <c r="BN1597" s="51"/>
      <c r="BO1597" s="51"/>
      <c r="BP1597" s="51"/>
      <c r="BQ1597" s="51"/>
      <c r="BR1597" s="51"/>
      <c r="BS1597" s="51"/>
      <c r="BT1597" s="51"/>
      <c r="BU1597" s="51"/>
      <c r="BV1597" s="51"/>
      <c r="BW1597" s="51"/>
      <c r="BX1597" s="51"/>
      <c r="BY1597" s="51"/>
      <c r="BZ1597" s="51"/>
      <c r="CA1597" s="51"/>
      <c r="CB1597" s="51"/>
      <c r="CC1597" s="51"/>
      <c r="CD1597" s="51"/>
    </row>
    <row r="1598" spans="1:82" s="50" customFormat="1">
      <c r="A1598" s="45"/>
      <c r="B1598" s="49"/>
      <c r="C1598" s="84"/>
      <c r="D1598" s="76"/>
      <c r="F1598" s="48"/>
      <c r="G1598" s="47"/>
      <c r="H1598" s="55"/>
      <c r="I1598" s="55"/>
      <c r="J1598" s="51"/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  <c r="AB1598" s="51"/>
      <c r="AC1598" s="51"/>
      <c r="AD1598" s="51"/>
      <c r="AE1598" s="51"/>
      <c r="AF1598" s="51"/>
      <c r="AG1598" s="51"/>
      <c r="AH1598" s="51"/>
      <c r="AI1598" s="51"/>
      <c r="AJ1598" s="51"/>
      <c r="AK1598" s="51"/>
      <c r="AL1598" s="51"/>
      <c r="AM1598" s="51"/>
      <c r="AN1598" s="51"/>
      <c r="AO1598" s="51"/>
      <c r="AP1598" s="51"/>
      <c r="AQ1598" s="51"/>
      <c r="AR1598" s="51"/>
      <c r="AS1598" s="51"/>
      <c r="AT1598" s="51"/>
      <c r="AU1598" s="51"/>
      <c r="AV1598" s="51"/>
      <c r="AW1598" s="51"/>
      <c r="AX1598" s="51"/>
      <c r="AY1598" s="51"/>
      <c r="AZ1598" s="51"/>
      <c r="BA1598" s="51"/>
      <c r="BB1598" s="51"/>
      <c r="BC1598" s="51"/>
      <c r="BD1598" s="51"/>
      <c r="BE1598" s="51"/>
      <c r="BF1598" s="51"/>
      <c r="BG1598" s="51"/>
      <c r="BH1598" s="51"/>
      <c r="BI1598" s="51"/>
      <c r="BJ1598" s="51"/>
      <c r="BK1598" s="51"/>
      <c r="BL1598" s="51"/>
      <c r="BM1598" s="51"/>
      <c r="BN1598" s="51"/>
      <c r="BO1598" s="51"/>
      <c r="BP1598" s="51"/>
      <c r="BQ1598" s="51"/>
      <c r="BR1598" s="51"/>
      <c r="BS1598" s="51"/>
      <c r="BT1598" s="51"/>
      <c r="BU1598" s="51"/>
      <c r="BV1598" s="51"/>
      <c r="BW1598" s="51"/>
      <c r="BX1598" s="51"/>
      <c r="BY1598" s="51"/>
      <c r="BZ1598" s="51"/>
      <c r="CA1598" s="51"/>
      <c r="CB1598" s="51"/>
      <c r="CC1598" s="51"/>
      <c r="CD1598" s="51"/>
    </row>
    <row r="1599" spans="1:82" s="50" customFormat="1">
      <c r="A1599" s="45"/>
      <c r="B1599" s="49"/>
      <c r="C1599" s="84"/>
      <c r="D1599" s="76"/>
      <c r="F1599" s="48"/>
      <c r="G1599" s="47"/>
      <c r="H1599" s="55"/>
      <c r="I1599" s="55"/>
      <c r="J1599" s="51"/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  <c r="AB1599" s="51"/>
      <c r="AC1599" s="51"/>
      <c r="AD1599" s="51"/>
      <c r="AE1599" s="51"/>
      <c r="AF1599" s="51"/>
      <c r="AG1599" s="51"/>
      <c r="AH1599" s="51"/>
      <c r="AI1599" s="51"/>
      <c r="AJ1599" s="51"/>
      <c r="AK1599" s="51"/>
      <c r="AL1599" s="51"/>
      <c r="AM1599" s="51"/>
      <c r="AN1599" s="51"/>
      <c r="AO1599" s="51"/>
      <c r="AP1599" s="51"/>
      <c r="AQ1599" s="51"/>
      <c r="AR1599" s="51"/>
      <c r="AS1599" s="51"/>
      <c r="AT1599" s="51"/>
      <c r="AU1599" s="51"/>
      <c r="AV1599" s="51"/>
      <c r="AW1599" s="51"/>
      <c r="AX1599" s="51"/>
      <c r="AY1599" s="51"/>
      <c r="AZ1599" s="51"/>
      <c r="BA1599" s="51"/>
      <c r="BB1599" s="51"/>
      <c r="BC1599" s="51"/>
      <c r="BD1599" s="51"/>
      <c r="BE1599" s="51"/>
      <c r="BF1599" s="51"/>
      <c r="BG1599" s="51"/>
      <c r="BH1599" s="51"/>
      <c r="BI1599" s="51"/>
      <c r="BJ1599" s="51"/>
      <c r="BK1599" s="51"/>
      <c r="BL1599" s="51"/>
      <c r="BM1599" s="51"/>
      <c r="BN1599" s="51"/>
      <c r="BO1599" s="51"/>
      <c r="BP1599" s="51"/>
      <c r="BQ1599" s="51"/>
      <c r="BR1599" s="51"/>
      <c r="BS1599" s="51"/>
      <c r="BT1599" s="51"/>
      <c r="BU1599" s="51"/>
      <c r="BV1599" s="51"/>
      <c r="BW1599" s="51"/>
      <c r="BX1599" s="51"/>
      <c r="BY1599" s="51"/>
      <c r="BZ1599" s="51"/>
      <c r="CA1599" s="51"/>
      <c r="CB1599" s="51"/>
      <c r="CC1599" s="51"/>
      <c r="CD1599" s="51"/>
    </row>
    <row r="1600" spans="1:82" s="50" customFormat="1">
      <c r="A1600" s="45"/>
      <c r="B1600" s="49"/>
      <c r="C1600" s="84"/>
      <c r="D1600" s="76"/>
      <c r="F1600" s="48"/>
      <c r="G1600" s="47"/>
      <c r="H1600" s="55"/>
      <c r="I1600" s="55"/>
      <c r="J1600" s="51"/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  <c r="AB1600" s="51"/>
      <c r="AC1600" s="51"/>
      <c r="AD1600" s="51"/>
      <c r="AE1600" s="51"/>
      <c r="AF1600" s="51"/>
      <c r="AG1600" s="51"/>
      <c r="AH1600" s="51"/>
      <c r="AI1600" s="51"/>
      <c r="AJ1600" s="51"/>
      <c r="AK1600" s="51"/>
      <c r="AL1600" s="51"/>
      <c r="AM1600" s="51"/>
      <c r="AN1600" s="51"/>
      <c r="AO1600" s="51"/>
      <c r="AP1600" s="51"/>
      <c r="AQ1600" s="51"/>
      <c r="AR1600" s="51"/>
      <c r="AS1600" s="51"/>
      <c r="AT1600" s="51"/>
      <c r="AU1600" s="51"/>
      <c r="AV1600" s="51"/>
      <c r="AW1600" s="51"/>
      <c r="AX1600" s="51"/>
      <c r="AY1600" s="51"/>
      <c r="AZ1600" s="51"/>
      <c r="BA1600" s="51"/>
      <c r="BB1600" s="51"/>
      <c r="BC1600" s="51"/>
      <c r="BD1600" s="51"/>
      <c r="BE1600" s="51"/>
      <c r="BF1600" s="51"/>
      <c r="BG1600" s="51"/>
      <c r="BH1600" s="51"/>
      <c r="BI1600" s="51"/>
      <c r="BJ1600" s="51"/>
      <c r="BK1600" s="51"/>
      <c r="BL1600" s="51"/>
      <c r="BM1600" s="51"/>
      <c r="BN1600" s="51"/>
      <c r="BO1600" s="51"/>
      <c r="BP1600" s="51"/>
      <c r="BQ1600" s="51"/>
      <c r="BR1600" s="51"/>
      <c r="BS1600" s="51"/>
      <c r="BT1600" s="51"/>
      <c r="BU1600" s="51"/>
      <c r="BV1600" s="51"/>
      <c r="BW1600" s="51"/>
      <c r="BX1600" s="51"/>
      <c r="BY1600" s="51"/>
      <c r="BZ1600" s="51"/>
      <c r="CA1600" s="51"/>
      <c r="CB1600" s="51"/>
      <c r="CC1600" s="51"/>
      <c r="CD1600" s="51"/>
    </row>
    <row r="1601" spans="1:82" s="50" customFormat="1">
      <c r="A1601" s="45"/>
      <c r="B1601" s="49"/>
      <c r="C1601" s="84"/>
      <c r="D1601" s="76"/>
      <c r="F1601" s="48"/>
      <c r="G1601" s="47"/>
      <c r="H1601" s="55"/>
      <c r="I1601" s="55"/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  <c r="AB1601" s="51"/>
      <c r="AC1601" s="51"/>
      <c r="AD1601" s="51"/>
      <c r="AE1601" s="51"/>
      <c r="AF1601" s="51"/>
      <c r="AG1601" s="51"/>
      <c r="AH1601" s="51"/>
      <c r="AI1601" s="51"/>
      <c r="AJ1601" s="51"/>
      <c r="AK1601" s="51"/>
      <c r="AL1601" s="51"/>
      <c r="AM1601" s="51"/>
      <c r="AN1601" s="51"/>
      <c r="AO1601" s="51"/>
      <c r="AP1601" s="51"/>
      <c r="AQ1601" s="51"/>
      <c r="AR1601" s="51"/>
      <c r="AS1601" s="51"/>
      <c r="AT1601" s="51"/>
      <c r="AU1601" s="51"/>
      <c r="AV1601" s="51"/>
      <c r="AW1601" s="51"/>
      <c r="AX1601" s="51"/>
      <c r="AY1601" s="51"/>
      <c r="AZ1601" s="51"/>
      <c r="BA1601" s="51"/>
      <c r="BB1601" s="51"/>
      <c r="BC1601" s="51"/>
      <c r="BD1601" s="51"/>
      <c r="BE1601" s="51"/>
      <c r="BF1601" s="51"/>
      <c r="BG1601" s="51"/>
      <c r="BH1601" s="51"/>
      <c r="BI1601" s="51"/>
      <c r="BJ1601" s="51"/>
      <c r="BK1601" s="51"/>
      <c r="BL1601" s="51"/>
      <c r="BM1601" s="51"/>
      <c r="BN1601" s="51"/>
      <c r="BO1601" s="51"/>
      <c r="BP1601" s="51"/>
      <c r="BQ1601" s="51"/>
      <c r="BR1601" s="51"/>
      <c r="BS1601" s="51"/>
      <c r="BT1601" s="51"/>
      <c r="BU1601" s="51"/>
      <c r="BV1601" s="51"/>
      <c r="BW1601" s="51"/>
      <c r="BX1601" s="51"/>
      <c r="BY1601" s="51"/>
      <c r="BZ1601" s="51"/>
      <c r="CA1601" s="51"/>
      <c r="CB1601" s="51"/>
      <c r="CC1601" s="51"/>
      <c r="CD1601" s="51"/>
    </row>
    <row r="1602" spans="1:82" s="50" customFormat="1">
      <c r="A1602" s="45"/>
      <c r="B1602" s="49"/>
      <c r="C1602" s="84"/>
      <c r="D1602" s="76"/>
      <c r="F1602" s="48"/>
      <c r="G1602" s="47"/>
      <c r="H1602" s="55"/>
      <c r="I1602" s="55"/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  <c r="AB1602" s="51"/>
      <c r="AC1602" s="51"/>
      <c r="AD1602" s="51"/>
      <c r="AE1602" s="51"/>
      <c r="AF1602" s="51"/>
      <c r="AG1602" s="51"/>
      <c r="AH1602" s="51"/>
      <c r="AI1602" s="51"/>
      <c r="AJ1602" s="51"/>
      <c r="AK1602" s="51"/>
      <c r="AL1602" s="51"/>
      <c r="AM1602" s="51"/>
      <c r="AN1602" s="51"/>
      <c r="AO1602" s="51"/>
      <c r="AP1602" s="51"/>
      <c r="AQ1602" s="51"/>
      <c r="AR1602" s="51"/>
      <c r="AS1602" s="51"/>
      <c r="AT1602" s="51"/>
      <c r="AU1602" s="51"/>
      <c r="AV1602" s="51"/>
      <c r="AW1602" s="51"/>
      <c r="AX1602" s="51"/>
      <c r="AY1602" s="51"/>
      <c r="AZ1602" s="51"/>
      <c r="BA1602" s="51"/>
      <c r="BB1602" s="51"/>
      <c r="BC1602" s="51"/>
      <c r="BD1602" s="51"/>
      <c r="BE1602" s="51"/>
      <c r="BF1602" s="51"/>
      <c r="BG1602" s="51"/>
      <c r="BH1602" s="51"/>
      <c r="BI1602" s="51"/>
      <c r="BJ1602" s="51"/>
      <c r="BK1602" s="51"/>
      <c r="BL1602" s="51"/>
      <c r="BM1602" s="51"/>
      <c r="BN1602" s="51"/>
      <c r="BO1602" s="51"/>
      <c r="BP1602" s="51"/>
      <c r="BQ1602" s="51"/>
      <c r="BR1602" s="51"/>
      <c r="BS1602" s="51"/>
      <c r="BT1602" s="51"/>
      <c r="BU1602" s="51"/>
      <c r="BV1602" s="51"/>
      <c r="BW1602" s="51"/>
      <c r="BX1602" s="51"/>
      <c r="BY1602" s="51"/>
      <c r="BZ1602" s="51"/>
      <c r="CA1602" s="51"/>
      <c r="CB1602" s="51"/>
      <c r="CC1602" s="51"/>
      <c r="CD1602" s="51"/>
    </row>
    <row r="1603" spans="1:82" s="50" customFormat="1">
      <c r="A1603" s="45"/>
      <c r="B1603" s="49"/>
      <c r="C1603" s="84"/>
      <c r="D1603" s="76"/>
      <c r="F1603" s="48"/>
      <c r="G1603" s="47"/>
      <c r="H1603" s="55"/>
      <c r="I1603" s="55"/>
      <c r="J1603" s="51"/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  <c r="AB1603" s="51"/>
      <c r="AC1603" s="51"/>
      <c r="AD1603" s="51"/>
      <c r="AE1603" s="51"/>
      <c r="AF1603" s="51"/>
      <c r="AG1603" s="51"/>
      <c r="AH1603" s="51"/>
      <c r="AI1603" s="51"/>
      <c r="AJ1603" s="51"/>
      <c r="AK1603" s="51"/>
      <c r="AL1603" s="51"/>
      <c r="AM1603" s="51"/>
      <c r="AN1603" s="51"/>
      <c r="AO1603" s="51"/>
      <c r="AP1603" s="51"/>
      <c r="AQ1603" s="51"/>
      <c r="AR1603" s="51"/>
      <c r="AS1603" s="51"/>
      <c r="AT1603" s="51"/>
      <c r="AU1603" s="51"/>
      <c r="AV1603" s="51"/>
      <c r="AW1603" s="51"/>
      <c r="AX1603" s="51"/>
      <c r="AY1603" s="51"/>
      <c r="AZ1603" s="51"/>
      <c r="BA1603" s="51"/>
      <c r="BB1603" s="51"/>
      <c r="BC1603" s="51"/>
      <c r="BD1603" s="51"/>
      <c r="BE1603" s="51"/>
      <c r="BF1603" s="51"/>
      <c r="BG1603" s="51"/>
      <c r="BH1603" s="51"/>
      <c r="BI1603" s="51"/>
      <c r="BJ1603" s="51"/>
      <c r="BK1603" s="51"/>
      <c r="BL1603" s="51"/>
      <c r="BM1603" s="51"/>
      <c r="BN1603" s="51"/>
      <c r="BO1603" s="51"/>
      <c r="BP1603" s="51"/>
      <c r="BQ1603" s="51"/>
      <c r="BR1603" s="51"/>
      <c r="BS1603" s="51"/>
      <c r="BT1603" s="51"/>
      <c r="BU1603" s="51"/>
      <c r="BV1603" s="51"/>
      <c r="BW1603" s="51"/>
      <c r="BX1603" s="51"/>
      <c r="BY1603" s="51"/>
      <c r="BZ1603" s="51"/>
      <c r="CA1603" s="51"/>
      <c r="CB1603" s="51"/>
      <c r="CC1603" s="51"/>
      <c r="CD1603" s="51"/>
    </row>
    <row r="1604" spans="1:82" s="50" customFormat="1">
      <c r="A1604" s="45"/>
      <c r="B1604" s="49"/>
      <c r="C1604" s="84"/>
      <c r="D1604" s="76"/>
      <c r="F1604" s="48"/>
      <c r="G1604" s="47"/>
      <c r="H1604" s="55"/>
      <c r="I1604" s="55"/>
      <c r="J1604" s="51"/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  <c r="AB1604" s="51"/>
      <c r="AC1604" s="51"/>
      <c r="AD1604" s="51"/>
      <c r="AE1604" s="51"/>
      <c r="AF1604" s="51"/>
      <c r="AG1604" s="51"/>
      <c r="AH1604" s="51"/>
      <c r="AI1604" s="51"/>
      <c r="AJ1604" s="51"/>
      <c r="AK1604" s="51"/>
      <c r="AL1604" s="51"/>
      <c r="AM1604" s="51"/>
      <c r="AN1604" s="51"/>
      <c r="AO1604" s="51"/>
      <c r="AP1604" s="51"/>
      <c r="AQ1604" s="51"/>
      <c r="AR1604" s="51"/>
      <c r="AS1604" s="51"/>
      <c r="AT1604" s="51"/>
      <c r="AU1604" s="51"/>
      <c r="AV1604" s="51"/>
      <c r="AW1604" s="51"/>
      <c r="AX1604" s="51"/>
      <c r="AY1604" s="51"/>
      <c r="AZ1604" s="51"/>
      <c r="BA1604" s="51"/>
      <c r="BB1604" s="51"/>
      <c r="BC1604" s="51"/>
      <c r="BD1604" s="51"/>
      <c r="BE1604" s="51"/>
      <c r="BF1604" s="51"/>
      <c r="BG1604" s="51"/>
      <c r="BH1604" s="51"/>
      <c r="BI1604" s="51"/>
      <c r="BJ1604" s="51"/>
      <c r="BK1604" s="51"/>
      <c r="BL1604" s="51"/>
      <c r="BM1604" s="51"/>
      <c r="BN1604" s="51"/>
      <c r="BO1604" s="51"/>
      <c r="BP1604" s="51"/>
      <c r="BQ1604" s="51"/>
      <c r="BR1604" s="51"/>
      <c r="BS1604" s="51"/>
      <c r="BT1604" s="51"/>
      <c r="BU1604" s="51"/>
      <c r="BV1604" s="51"/>
      <c r="BW1604" s="51"/>
      <c r="BX1604" s="51"/>
      <c r="BY1604" s="51"/>
      <c r="BZ1604" s="51"/>
      <c r="CA1604" s="51"/>
      <c r="CB1604" s="51"/>
      <c r="CC1604" s="51"/>
      <c r="CD1604" s="51"/>
    </row>
    <row r="1605" spans="1:82" s="50" customFormat="1">
      <c r="A1605" s="45"/>
      <c r="B1605" s="49"/>
      <c r="C1605" s="84"/>
      <c r="D1605" s="76"/>
      <c r="F1605" s="48"/>
      <c r="G1605" s="47"/>
      <c r="H1605" s="55"/>
      <c r="I1605" s="55"/>
      <c r="J1605" s="51"/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  <c r="AB1605" s="51"/>
      <c r="AC1605" s="51"/>
      <c r="AD1605" s="51"/>
      <c r="AE1605" s="51"/>
      <c r="AF1605" s="51"/>
      <c r="AG1605" s="51"/>
      <c r="AH1605" s="51"/>
      <c r="AI1605" s="51"/>
      <c r="AJ1605" s="51"/>
      <c r="AK1605" s="51"/>
      <c r="AL1605" s="51"/>
      <c r="AM1605" s="51"/>
      <c r="AN1605" s="51"/>
      <c r="AO1605" s="51"/>
      <c r="AP1605" s="51"/>
      <c r="AQ1605" s="51"/>
      <c r="AR1605" s="51"/>
      <c r="AS1605" s="51"/>
      <c r="AT1605" s="51"/>
      <c r="AU1605" s="51"/>
      <c r="AV1605" s="51"/>
      <c r="AW1605" s="51"/>
      <c r="AX1605" s="51"/>
      <c r="AY1605" s="51"/>
      <c r="AZ1605" s="51"/>
      <c r="BA1605" s="51"/>
      <c r="BB1605" s="51"/>
      <c r="BC1605" s="51"/>
      <c r="BD1605" s="51"/>
      <c r="BE1605" s="51"/>
      <c r="BF1605" s="51"/>
      <c r="BG1605" s="51"/>
      <c r="BH1605" s="51"/>
      <c r="BI1605" s="51"/>
      <c r="BJ1605" s="51"/>
      <c r="BK1605" s="51"/>
      <c r="BL1605" s="51"/>
      <c r="BM1605" s="51"/>
      <c r="BN1605" s="51"/>
      <c r="BO1605" s="51"/>
      <c r="BP1605" s="51"/>
      <c r="BQ1605" s="51"/>
      <c r="BR1605" s="51"/>
      <c r="BS1605" s="51"/>
      <c r="BT1605" s="51"/>
      <c r="BU1605" s="51"/>
      <c r="BV1605" s="51"/>
      <c r="BW1605" s="51"/>
      <c r="BX1605" s="51"/>
      <c r="BY1605" s="51"/>
      <c r="BZ1605" s="51"/>
      <c r="CA1605" s="51"/>
      <c r="CB1605" s="51"/>
      <c r="CC1605" s="51"/>
      <c r="CD1605" s="51"/>
    </row>
    <row r="1606" spans="1:82" s="50" customFormat="1">
      <c r="A1606" s="45"/>
      <c r="B1606" s="49"/>
      <c r="C1606" s="84"/>
      <c r="D1606" s="76"/>
      <c r="F1606" s="48"/>
      <c r="G1606" s="47"/>
      <c r="H1606" s="55"/>
      <c r="I1606" s="55"/>
      <c r="J1606" s="51"/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  <c r="AB1606" s="51"/>
      <c r="AC1606" s="51"/>
      <c r="AD1606" s="51"/>
      <c r="AE1606" s="51"/>
      <c r="AF1606" s="51"/>
      <c r="AG1606" s="51"/>
      <c r="AH1606" s="51"/>
      <c r="AI1606" s="51"/>
      <c r="AJ1606" s="51"/>
      <c r="AK1606" s="51"/>
      <c r="AL1606" s="51"/>
      <c r="AM1606" s="51"/>
      <c r="AN1606" s="51"/>
      <c r="AO1606" s="51"/>
      <c r="AP1606" s="51"/>
      <c r="AQ1606" s="51"/>
      <c r="AR1606" s="51"/>
      <c r="AS1606" s="51"/>
      <c r="AT1606" s="51"/>
      <c r="AU1606" s="51"/>
      <c r="AV1606" s="51"/>
      <c r="AW1606" s="51"/>
      <c r="AX1606" s="51"/>
      <c r="AY1606" s="51"/>
      <c r="AZ1606" s="51"/>
      <c r="BA1606" s="51"/>
      <c r="BB1606" s="51"/>
      <c r="BC1606" s="51"/>
      <c r="BD1606" s="51"/>
      <c r="BE1606" s="51"/>
      <c r="BF1606" s="51"/>
      <c r="BG1606" s="51"/>
      <c r="BH1606" s="51"/>
      <c r="BI1606" s="51"/>
      <c r="BJ1606" s="51"/>
      <c r="BK1606" s="51"/>
      <c r="BL1606" s="51"/>
      <c r="BM1606" s="51"/>
      <c r="BN1606" s="51"/>
      <c r="BO1606" s="51"/>
      <c r="BP1606" s="51"/>
      <c r="BQ1606" s="51"/>
      <c r="BR1606" s="51"/>
      <c r="BS1606" s="51"/>
      <c r="BT1606" s="51"/>
      <c r="BU1606" s="51"/>
      <c r="BV1606" s="51"/>
      <c r="BW1606" s="51"/>
      <c r="BX1606" s="51"/>
      <c r="BY1606" s="51"/>
      <c r="BZ1606" s="51"/>
      <c r="CA1606" s="51"/>
      <c r="CB1606" s="51"/>
      <c r="CC1606" s="51"/>
      <c r="CD1606" s="51"/>
    </row>
    <row r="1607" spans="1:82" s="50" customFormat="1">
      <c r="A1607" s="45"/>
      <c r="B1607" s="49"/>
      <c r="C1607" s="84"/>
      <c r="D1607" s="76"/>
      <c r="F1607" s="48"/>
      <c r="G1607" s="47"/>
      <c r="H1607" s="55"/>
      <c r="I1607" s="55"/>
      <c r="J1607" s="51"/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  <c r="AB1607" s="51"/>
      <c r="AC1607" s="51"/>
      <c r="AD1607" s="51"/>
      <c r="AE1607" s="51"/>
      <c r="AF1607" s="51"/>
      <c r="AG1607" s="51"/>
      <c r="AH1607" s="51"/>
      <c r="AI1607" s="51"/>
      <c r="AJ1607" s="51"/>
      <c r="AK1607" s="51"/>
      <c r="AL1607" s="51"/>
      <c r="AM1607" s="51"/>
      <c r="AN1607" s="51"/>
      <c r="AO1607" s="51"/>
      <c r="AP1607" s="51"/>
      <c r="AQ1607" s="51"/>
      <c r="AR1607" s="51"/>
      <c r="AS1607" s="51"/>
      <c r="AT1607" s="51"/>
      <c r="AU1607" s="51"/>
      <c r="AV1607" s="51"/>
      <c r="AW1607" s="51"/>
      <c r="AX1607" s="51"/>
      <c r="AY1607" s="51"/>
      <c r="AZ1607" s="51"/>
      <c r="BA1607" s="51"/>
      <c r="BB1607" s="51"/>
      <c r="BC1607" s="51"/>
      <c r="BD1607" s="51"/>
      <c r="BE1607" s="51"/>
      <c r="BF1607" s="51"/>
      <c r="BG1607" s="51"/>
      <c r="BH1607" s="51"/>
      <c r="BI1607" s="51"/>
      <c r="BJ1607" s="51"/>
      <c r="BK1607" s="51"/>
      <c r="BL1607" s="51"/>
      <c r="BM1607" s="51"/>
      <c r="BN1607" s="51"/>
      <c r="BO1607" s="51"/>
      <c r="BP1607" s="51"/>
      <c r="BQ1607" s="51"/>
      <c r="BR1607" s="51"/>
      <c r="BS1607" s="51"/>
      <c r="BT1607" s="51"/>
      <c r="BU1607" s="51"/>
      <c r="BV1607" s="51"/>
      <c r="BW1607" s="51"/>
      <c r="BX1607" s="51"/>
      <c r="BY1607" s="51"/>
      <c r="BZ1607" s="51"/>
      <c r="CA1607" s="51"/>
      <c r="CB1607" s="51"/>
      <c r="CC1607" s="51"/>
      <c r="CD1607" s="51"/>
    </row>
    <row r="1608" spans="1:82" s="50" customFormat="1">
      <c r="A1608" s="45"/>
      <c r="B1608" s="49"/>
      <c r="C1608" s="84"/>
      <c r="D1608" s="76"/>
      <c r="F1608" s="48"/>
      <c r="G1608" s="47"/>
      <c r="H1608" s="55"/>
      <c r="I1608" s="55"/>
      <c r="J1608" s="51"/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  <c r="AB1608" s="51"/>
      <c r="AC1608" s="51"/>
      <c r="AD1608" s="51"/>
      <c r="AE1608" s="51"/>
      <c r="AF1608" s="51"/>
      <c r="AG1608" s="51"/>
      <c r="AH1608" s="51"/>
      <c r="AI1608" s="51"/>
      <c r="AJ1608" s="51"/>
      <c r="AK1608" s="51"/>
      <c r="AL1608" s="51"/>
      <c r="AM1608" s="51"/>
      <c r="AN1608" s="51"/>
      <c r="AO1608" s="51"/>
      <c r="AP1608" s="51"/>
      <c r="AQ1608" s="51"/>
      <c r="AR1608" s="51"/>
      <c r="AS1608" s="51"/>
      <c r="AT1608" s="51"/>
      <c r="AU1608" s="51"/>
      <c r="AV1608" s="51"/>
      <c r="AW1608" s="51"/>
      <c r="AX1608" s="51"/>
      <c r="AY1608" s="51"/>
      <c r="AZ1608" s="51"/>
      <c r="BA1608" s="51"/>
      <c r="BB1608" s="51"/>
      <c r="BC1608" s="51"/>
      <c r="BD1608" s="51"/>
      <c r="BE1608" s="51"/>
      <c r="BF1608" s="51"/>
      <c r="BG1608" s="51"/>
      <c r="BH1608" s="51"/>
      <c r="BI1608" s="51"/>
      <c r="BJ1608" s="51"/>
      <c r="BK1608" s="51"/>
      <c r="BL1608" s="51"/>
      <c r="BM1608" s="51"/>
      <c r="BN1608" s="51"/>
      <c r="BO1608" s="51"/>
      <c r="BP1608" s="51"/>
      <c r="BQ1608" s="51"/>
      <c r="BR1608" s="51"/>
      <c r="BS1608" s="51"/>
      <c r="BT1608" s="51"/>
      <c r="BU1608" s="51"/>
      <c r="BV1608" s="51"/>
      <c r="BW1608" s="51"/>
      <c r="BX1608" s="51"/>
      <c r="BY1608" s="51"/>
      <c r="BZ1608" s="51"/>
      <c r="CA1608" s="51"/>
      <c r="CB1608" s="51"/>
      <c r="CC1608" s="51"/>
      <c r="CD1608" s="51"/>
    </row>
    <row r="1609" spans="1:82" s="50" customFormat="1">
      <c r="A1609" s="45"/>
      <c r="B1609" s="49"/>
      <c r="C1609" s="84"/>
      <c r="D1609" s="76"/>
      <c r="F1609" s="48"/>
      <c r="G1609" s="47"/>
      <c r="H1609" s="55"/>
      <c r="I1609" s="55"/>
      <c r="J1609" s="51"/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  <c r="AB1609" s="51"/>
      <c r="AC1609" s="51"/>
      <c r="AD1609" s="51"/>
      <c r="AE1609" s="51"/>
      <c r="AF1609" s="51"/>
      <c r="AG1609" s="51"/>
      <c r="AH1609" s="51"/>
      <c r="AI1609" s="51"/>
      <c r="AJ1609" s="51"/>
      <c r="AK1609" s="51"/>
      <c r="AL1609" s="51"/>
      <c r="AM1609" s="51"/>
      <c r="AN1609" s="51"/>
      <c r="AO1609" s="51"/>
      <c r="AP1609" s="51"/>
      <c r="AQ1609" s="51"/>
      <c r="AR1609" s="51"/>
      <c r="AS1609" s="51"/>
      <c r="AT1609" s="51"/>
      <c r="AU1609" s="51"/>
      <c r="AV1609" s="51"/>
      <c r="AW1609" s="51"/>
      <c r="AX1609" s="51"/>
      <c r="AY1609" s="51"/>
      <c r="AZ1609" s="51"/>
      <c r="BA1609" s="51"/>
      <c r="BB1609" s="51"/>
      <c r="BC1609" s="51"/>
      <c r="BD1609" s="51"/>
      <c r="BE1609" s="51"/>
      <c r="BF1609" s="51"/>
      <c r="BG1609" s="51"/>
      <c r="BH1609" s="51"/>
      <c r="BI1609" s="51"/>
      <c r="BJ1609" s="51"/>
      <c r="BK1609" s="51"/>
      <c r="BL1609" s="51"/>
      <c r="BM1609" s="51"/>
      <c r="BN1609" s="51"/>
      <c r="BO1609" s="51"/>
      <c r="BP1609" s="51"/>
      <c r="BQ1609" s="51"/>
      <c r="BR1609" s="51"/>
      <c r="BS1609" s="51"/>
      <c r="BT1609" s="51"/>
      <c r="BU1609" s="51"/>
      <c r="BV1609" s="51"/>
      <c r="BW1609" s="51"/>
      <c r="BX1609" s="51"/>
      <c r="BY1609" s="51"/>
      <c r="BZ1609" s="51"/>
      <c r="CA1609" s="51"/>
      <c r="CB1609" s="51"/>
      <c r="CC1609" s="51"/>
      <c r="CD1609" s="51"/>
    </row>
    <row r="1610" spans="1:82" s="50" customFormat="1">
      <c r="A1610" s="45"/>
      <c r="B1610" s="49"/>
      <c r="C1610" s="84"/>
      <c r="D1610" s="76"/>
      <c r="F1610" s="48"/>
      <c r="G1610" s="47"/>
      <c r="H1610" s="55"/>
      <c r="I1610" s="55"/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  <c r="AB1610" s="51"/>
      <c r="AC1610" s="51"/>
      <c r="AD1610" s="51"/>
      <c r="AE1610" s="51"/>
      <c r="AF1610" s="51"/>
      <c r="AG1610" s="51"/>
      <c r="AH1610" s="51"/>
      <c r="AI1610" s="51"/>
      <c r="AJ1610" s="51"/>
      <c r="AK1610" s="51"/>
      <c r="AL1610" s="51"/>
      <c r="AM1610" s="51"/>
      <c r="AN1610" s="51"/>
      <c r="AO1610" s="51"/>
      <c r="AP1610" s="51"/>
      <c r="AQ1610" s="51"/>
      <c r="AR1610" s="51"/>
      <c r="AS1610" s="51"/>
      <c r="AT1610" s="51"/>
      <c r="AU1610" s="51"/>
      <c r="AV1610" s="51"/>
      <c r="AW1610" s="51"/>
      <c r="AX1610" s="51"/>
      <c r="AY1610" s="51"/>
      <c r="AZ1610" s="51"/>
      <c r="BA1610" s="51"/>
      <c r="BB1610" s="51"/>
      <c r="BC1610" s="51"/>
      <c r="BD1610" s="51"/>
      <c r="BE1610" s="51"/>
      <c r="BF1610" s="51"/>
      <c r="BG1610" s="51"/>
      <c r="BH1610" s="51"/>
      <c r="BI1610" s="51"/>
      <c r="BJ1610" s="51"/>
      <c r="BK1610" s="51"/>
      <c r="BL1610" s="51"/>
      <c r="BM1610" s="51"/>
      <c r="BN1610" s="51"/>
      <c r="BO1610" s="51"/>
      <c r="BP1610" s="51"/>
      <c r="BQ1610" s="51"/>
      <c r="BR1610" s="51"/>
      <c r="BS1610" s="51"/>
      <c r="BT1610" s="51"/>
      <c r="BU1610" s="51"/>
      <c r="BV1610" s="51"/>
      <c r="BW1610" s="51"/>
      <c r="BX1610" s="51"/>
      <c r="BY1610" s="51"/>
      <c r="BZ1610" s="51"/>
      <c r="CA1610" s="51"/>
      <c r="CB1610" s="51"/>
      <c r="CC1610" s="51"/>
      <c r="CD1610" s="51"/>
    </row>
    <row r="1611" spans="1:82" s="50" customFormat="1">
      <c r="A1611" s="45"/>
      <c r="B1611" s="49"/>
      <c r="C1611" s="84"/>
      <c r="D1611" s="76"/>
      <c r="F1611" s="48"/>
      <c r="G1611" s="47"/>
      <c r="H1611" s="55"/>
      <c r="I1611" s="55"/>
      <c r="J1611" s="51"/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  <c r="AB1611" s="51"/>
      <c r="AC1611" s="51"/>
      <c r="AD1611" s="51"/>
      <c r="AE1611" s="51"/>
      <c r="AF1611" s="51"/>
      <c r="AG1611" s="51"/>
      <c r="AH1611" s="51"/>
      <c r="AI1611" s="51"/>
      <c r="AJ1611" s="51"/>
      <c r="AK1611" s="51"/>
      <c r="AL1611" s="51"/>
      <c r="AM1611" s="51"/>
      <c r="AN1611" s="51"/>
      <c r="AO1611" s="51"/>
      <c r="AP1611" s="51"/>
      <c r="AQ1611" s="51"/>
      <c r="AR1611" s="51"/>
      <c r="AS1611" s="51"/>
      <c r="AT1611" s="51"/>
      <c r="AU1611" s="51"/>
      <c r="AV1611" s="51"/>
      <c r="AW1611" s="51"/>
      <c r="AX1611" s="51"/>
      <c r="AY1611" s="51"/>
      <c r="AZ1611" s="51"/>
      <c r="BA1611" s="51"/>
      <c r="BB1611" s="51"/>
      <c r="BC1611" s="51"/>
      <c r="BD1611" s="51"/>
      <c r="BE1611" s="51"/>
      <c r="BF1611" s="51"/>
      <c r="BG1611" s="51"/>
      <c r="BH1611" s="51"/>
      <c r="BI1611" s="51"/>
      <c r="BJ1611" s="51"/>
      <c r="BK1611" s="51"/>
      <c r="BL1611" s="51"/>
      <c r="BM1611" s="51"/>
      <c r="BN1611" s="51"/>
      <c r="BO1611" s="51"/>
      <c r="BP1611" s="51"/>
      <c r="BQ1611" s="51"/>
      <c r="BR1611" s="51"/>
      <c r="BS1611" s="51"/>
      <c r="BT1611" s="51"/>
      <c r="BU1611" s="51"/>
      <c r="BV1611" s="51"/>
      <c r="BW1611" s="51"/>
      <c r="BX1611" s="51"/>
      <c r="BY1611" s="51"/>
      <c r="BZ1611" s="51"/>
      <c r="CA1611" s="51"/>
      <c r="CB1611" s="51"/>
      <c r="CC1611" s="51"/>
      <c r="CD1611" s="51"/>
    </row>
    <row r="1612" spans="1:82" s="50" customFormat="1">
      <c r="A1612" s="45"/>
      <c r="B1612" s="49"/>
      <c r="C1612" s="84"/>
      <c r="D1612" s="76"/>
      <c r="F1612" s="48"/>
      <c r="G1612" s="47"/>
      <c r="H1612" s="55"/>
      <c r="I1612" s="55"/>
      <c r="J1612" s="51"/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  <c r="AB1612" s="51"/>
      <c r="AC1612" s="51"/>
      <c r="AD1612" s="51"/>
      <c r="AE1612" s="51"/>
      <c r="AF1612" s="51"/>
      <c r="AG1612" s="51"/>
      <c r="AH1612" s="51"/>
      <c r="AI1612" s="51"/>
      <c r="AJ1612" s="51"/>
      <c r="AK1612" s="51"/>
      <c r="AL1612" s="51"/>
      <c r="AM1612" s="51"/>
      <c r="AN1612" s="51"/>
      <c r="AO1612" s="51"/>
      <c r="AP1612" s="51"/>
      <c r="AQ1612" s="51"/>
      <c r="AR1612" s="51"/>
      <c r="AS1612" s="51"/>
      <c r="AT1612" s="51"/>
      <c r="AU1612" s="51"/>
      <c r="AV1612" s="51"/>
      <c r="AW1612" s="51"/>
      <c r="AX1612" s="51"/>
      <c r="AY1612" s="51"/>
      <c r="AZ1612" s="51"/>
      <c r="BA1612" s="51"/>
      <c r="BB1612" s="51"/>
      <c r="BC1612" s="51"/>
      <c r="BD1612" s="51"/>
      <c r="BE1612" s="51"/>
      <c r="BF1612" s="51"/>
      <c r="BG1612" s="51"/>
      <c r="BH1612" s="51"/>
      <c r="BI1612" s="51"/>
      <c r="BJ1612" s="51"/>
      <c r="BK1612" s="51"/>
      <c r="BL1612" s="51"/>
      <c r="BM1612" s="51"/>
      <c r="BN1612" s="51"/>
      <c r="BO1612" s="51"/>
      <c r="BP1612" s="51"/>
      <c r="BQ1612" s="51"/>
      <c r="BR1612" s="51"/>
      <c r="BS1612" s="51"/>
      <c r="BT1612" s="51"/>
      <c r="BU1612" s="51"/>
      <c r="BV1612" s="51"/>
      <c r="BW1612" s="51"/>
      <c r="BX1612" s="51"/>
      <c r="BY1612" s="51"/>
      <c r="BZ1612" s="51"/>
      <c r="CA1612" s="51"/>
      <c r="CB1612" s="51"/>
      <c r="CC1612" s="51"/>
      <c r="CD1612" s="51"/>
    </row>
    <row r="1613" spans="1:82" s="50" customFormat="1">
      <c r="A1613" s="45"/>
      <c r="B1613" s="49"/>
      <c r="C1613" s="84"/>
      <c r="D1613" s="76"/>
      <c r="F1613" s="48"/>
      <c r="G1613" s="47"/>
      <c r="H1613" s="55"/>
      <c r="I1613" s="55"/>
      <c r="J1613" s="51"/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  <c r="AB1613" s="51"/>
      <c r="AC1613" s="51"/>
      <c r="AD1613" s="51"/>
      <c r="AE1613" s="51"/>
      <c r="AF1613" s="51"/>
      <c r="AG1613" s="51"/>
      <c r="AH1613" s="51"/>
      <c r="AI1613" s="51"/>
      <c r="AJ1613" s="51"/>
      <c r="AK1613" s="51"/>
      <c r="AL1613" s="51"/>
      <c r="AM1613" s="51"/>
      <c r="AN1613" s="51"/>
      <c r="AO1613" s="51"/>
      <c r="AP1613" s="51"/>
      <c r="AQ1613" s="51"/>
      <c r="AR1613" s="51"/>
      <c r="AS1613" s="51"/>
      <c r="AT1613" s="51"/>
      <c r="AU1613" s="51"/>
      <c r="AV1613" s="51"/>
      <c r="AW1613" s="51"/>
      <c r="AX1613" s="51"/>
      <c r="AY1613" s="51"/>
      <c r="AZ1613" s="51"/>
      <c r="BA1613" s="51"/>
      <c r="BB1613" s="51"/>
      <c r="BC1613" s="51"/>
      <c r="BD1613" s="51"/>
      <c r="BE1613" s="51"/>
      <c r="BF1613" s="51"/>
      <c r="BG1613" s="51"/>
      <c r="BH1613" s="51"/>
      <c r="BI1613" s="51"/>
      <c r="BJ1613" s="51"/>
      <c r="BK1613" s="51"/>
      <c r="BL1613" s="51"/>
      <c r="BM1613" s="51"/>
      <c r="BN1613" s="51"/>
      <c r="BO1613" s="51"/>
      <c r="BP1613" s="51"/>
      <c r="BQ1613" s="51"/>
      <c r="BR1613" s="51"/>
      <c r="BS1613" s="51"/>
      <c r="BT1613" s="51"/>
      <c r="BU1613" s="51"/>
      <c r="BV1613" s="51"/>
      <c r="BW1613" s="51"/>
      <c r="BX1613" s="51"/>
      <c r="BY1613" s="51"/>
      <c r="BZ1613" s="51"/>
      <c r="CA1613" s="51"/>
      <c r="CB1613" s="51"/>
      <c r="CC1613" s="51"/>
      <c r="CD1613" s="51"/>
    </row>
    <row r="1614" spans="1:82" s="50" customFormat="1">
      <c r="A1614" s="45"/>
      <c r="B1614" s="49"/>
      <c r="C1614" s="84"/>
      <c r="D1614" s="76"/>
      <c r="F1614" s="48"/>
      <c r="G1614" s="47"/>
      <c r="H1614" s="55"/>
      <c r="I1614" s="55"/>
      <c r="J1614" s="51"/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  <c r="AB1614" s="51"/>
      <c r="AC1614" s="51"/>
      <c r="AD1614" s="51"/>
      <c r="AE1614" s="51"/>
      <c r="AF1614" s="51"/>
      <c r="AG1614" s="51"/>
      <c r="AH1614" s="51"/>
      <c r="AI1614" s="51"/>
      <c r="AJ1614" s="51"/>
      <c r="AK1614" s="51"/>
      <c r="AL1614" s="51"/>
      <c r="AM1614" s="51"/>
      <c r="AN1614" s="51"/>
      <c r="AO1614" s="51"/>
      <c r="AP1614" s="51"/>
      <c r="AQ1614" s="51"/>
      <c r="AR1614" s="51"/>
      <c r="AS1614" s="51"/>
      <c r="AT1614" s="51"/>
      <c r="AU1614" s="51"/>
      <c r="AV1614" s="51"/>
      <c r="AW1614" s="51"/>
      <c r="AX1614" s="51"/>
      <c r="AY1614" s="51"/>
      <c r="AZ1614" s="51"/>
      <c r="BA1614" s="51"/>
      <c r="BB1614" s="51"/>
      <c r="BC1614" s="51"/>
      <c r="BD1614" s="51"/>
      <c r="BE1614" s="51"/>
      <c r="BF1614" s="51"/>
      <c r="BG1614" s="51"/>
      <c r="BH1614" s="51"/>
      <c r="BI1614" s="51"/>
      <c r="BJ1614" s="51"/>
      <c r="BK1614" s="51"/>
      <c r="BL1614" s="51"/>
      <c r="BM1614" s="51"/>
      <c r="BN1614" s="51"/>
      <c r="BO1614" s="51"/>
      <c r="BP1614" s="51"/>
      <c r="BQ1614" s="51"/>
      <c r="BR1614" s="51"/>
      <c r="BS1614" s="51"/>
      <c r="BT1614" s="51"/>
      <c r="BU1614" s="51"/>
      <c r="BV1614" s="51"/>
      <c r="BW1614" s="51"/>
      <c r="BX1614" s="51"/>
      <c r="BY1614" s="51"/>
      <c r="BZ1614" s="51"/>
      <c r="CA1614" s="51"/>
      <c r="CB1614" s="51"/>
      <c r="CC1614" s="51"/>
      <c r="CD1614" s="51"/>
    </row>
    <row r="1615" spans="1:82" s="50" customFormat="1">
      <c r="A1615" s="45"/>
      <c r="B1615" s="49"/>
      <c r="C1615" s="84"/>
      <c r="D1615" s="76"/>
      <c r="F1615" s="48"/>
      <c r="G1615" s="47"/>
      <c r="H1615" s="55"/>
      <c r="I1615" s="55"/>
      <c r="J1615" s="51"/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  <c r="AB1615" s="51"/>
      <c r="AC1615" s="51"/>
      <c r="AD1615" s="51"/>
      <c r="AE1615" s="51"/>
      <c r="AF1615" s="51"/>
      <c r="AG1615" s="51"/>
      <c r="AH1615" s="51"/>
      <c r="AI1615" s="51"/>
      <c r="AJ1615" s="51"/>
      <c r="AK1615" s="51"/>
      <c r="AL1615" s="51"/>
      <c r="AM1615" s="51"/>
      <c r="AN1615" s="51"/>
      <c r="AO1615" s="51"/>
      <c r="AP1615" s="51"/>
      <c r="AQ1615" s="51"/>
      <c r="AR1615" s="51"/>
      <c r="AS1615" s="51"/>
      <c r="AT1615" s="51"/>
      <c r="AU1615" s="51"/>
      <c r="AV1615" s="51"/>
      <c r="AW1615" s="51"/>
      <c r="AX1615" s="51"/>
      <c r="AY1615" s="51"/>
      <c r="AZ1615" s="51"/>
      <c r="BA1615" s="51"/>
      <c r="BB1615" s="51"/>
      <c r="BC1615" s="51"/>
      <c r="BD1615" s="51"/>
      <c r="BE1615" s="51"/>
      <c r="BF1615" s="51"/>
      <c r="BG1615" s="51"/>
      <c r="BH1615" s="51"/>
      <c r="BI1615" s="51"/>
      <c r="BJ1615" s="51"/>
      <c r="BK1615" s="51"/>
      <c r="BL1615" s="51"/>
      <c r="BM1615" s="51"/>
      <c r="BN1615" s="51"/>
      <c r="BO1615" s="51"/>
      <c r="BP1615" s="51"/>
      <c r="BQ1615" s="51"/>
      <c r="BR1615" s="51"/>
      <c r="BS1615" s="51"/>
      <c r="BT1615" s="51"/>
      <c r="BU1615" s="51"/>
      <c r="BV1615" s="51"/>
      <c r="BW1615" s="51"/>
      <c r="BX1615" s="51"/>
      <c r="BY1615" s="51"/>
      <c r="BZ1615" s="51"/>
      <c r="CA1615" s="51"/>
      <c r="CB1615" s="51"/>
      <c r="CC1615" s="51"/>
      <c r="CD1615" s="51"/>
    </row>
    <row r="1616" spans="1:82" s="50" customFormat="1">
      <c r="A1616" s="45"/>
      <c r="B1616" s="49"/>
      <c r="C1616" s="84"/>
      <c r="D1616" s="76"/>
      <c r="F1616" s="48"/>
      <c r="G1616" s="47"/>
      <c r="H1616" s="55"/>
      <c r="I1616" s="55"/>
      <c r="J1616" s="51"/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  <c r="AB1616" s="51"/>
      <c r="AC1616" s="51"/>
      <c r="AD1616" s="51"/>
      <c r="AE1616" s="51"/>
      <c r="AF1616" s="51"/>
      <c r="AG1616" s="51"/>
      <c r="AH1616" s="51"/>
      <c r="AI1616" s="51"/>
      <c r="AJ1616" s="51"/>
      <c r="AK1616" s="51"/>
      <c r="AL1616" s="51"/>
      <c r="AM1616" s="51"/>
      <c r="AN1616" s="51"/>
      <c r="AO1616" s="51"/>
      <c r="AP1616" s="51"/>
      <c r="AQ1616" s="51"/>
      <c r="AR1616" s="51"/>
      <c r="AS1616" s="51"/>
      <c r="AT1616" s="51"/>
      <c r="AU1616" s="51"/>
      <c r="AV1616" s="51"/>
      <c r="AW1616" s="51"/>
      <c r="AX1616" s="51"/>
      <c r="AY1616" s="51"/>
      <c r="AZ1616" s="51"/>
      <c r="BA1616" s="51"/>
      <c r="BB1616" s="51"/>
      <c r="BC1616" s="51"/>
      <c r="BD1616" s="51"/>
      <c r="BE1616" s="51"/>
      <c r="BF1616" s="51"/>
      <c r="BG1616" s="51"/>
      <c r="BH1616" s="51"/>
      <c r="BI1616" s="51"/>
      <c r="BJ1616" s="51"/>
      <c r="BK1616" s="51"/>
      <c r="BL1616" s="51"/>
      <c r="BM1616" s="51"/>
      <c r="BN1616" s="51"/>
      <c r="BO1616" s="51"/>
      <c r="BP1616" s="51"/>
      <c r="BQ1616" s="51"/>
      <c r="BR1616" s="51"/>
      <c r="BS1616" s="51"/>
      <c r="BT1616" s="51"/>
      <c r="BU1616" s="51"/>
      <c r="BV1616" s="51"/>
      <c r="BW1616" s="51"/>
      <c r="BX1616" s="51"/>
      <c r="BY1616" s="51"/>
      <c r="BZ1616" s="51"/>
      <c r="CA1616" s="51"/>
      <c r="CB1616" s="51"/>
      <c r="CC1616" s="51"/>
      <c r="CD1616" s="51"/>
    </row>
    <row r="1617" spans="1:82" s="50" customFormat="1">
      <c r="A1617" s="45"/>
      <c r="B1617" s="49"/>
      <c r="C1617" s="84"/>
      <c r="D1617" s="76"/>
      <c r="F1617" s="48"/>
      <c r="G1617" s="47"/>
      <c r="H1617" s="55"/>
      <c r="I1617" s="55"/>
      <c r="J1617" s="51"/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  <c r="AB1617" s="51"/>
      <c r="AC1617" s="51"/>
      <c r="AD1617" s="51"/>
      <c r="AE1617" s="51"/>
      <c r="AF1617" s="51"/>
      <c r="AG1617" s="51"/>
      <c r="AH1617" s="51"/>
      <c r="AI1617" s="51"/>
      <c r="AJ1617" s="51"/>
      <c r="AK1617" s="51"/>
      <c r="AL1617" s="51"/>
      <c r="AM1617" s="51"/>
      <c r="AN1617" s="51"/>
      <c r="AO1617" s="51"/>
      <c r="AP1617" s="51"/>
      <c r="AQ1617" s="51"/>
      <c r="AR1617" s="51"/>
      <c r="AS1617" s="51"/>
      <c r="AT1617" s="51"/>
      <c r="AU1617" s="51"/>
      <c r="AV1617" s="51"/>
      <c r="AW1617" s="51"/>
      <c r="AX1617" s="51"/>
      <c r="AY1617" s="51"/>
      <c r="AZ1617" s="51"/>
      <c r="BA1617" s="51"/>
      <c r="BB1617" s="51"/>
      <c r="BC1617" s="51"/>
      <c r="BD1617" s="51"/>
      <c r="BE1617" s="51"/>
      <c r="BF1617" s="51"/>
      <c r="BG1617" s="51"/>
      <c r="BH1617" s="51"/>
      <c r="BI1617" s="51"/>
      <c r="BJ1617" s="51"/>
      <c r="BK1617" s="51"/>
      <c r="BL1617" s="51"/>
      <c r="BM1617" s="51"/>
      <c r="BN1617" s="51"/>
      <c r="BO1617" s="51"/>
      <c r="BP1617" s="51"/>
      <c r="BQ1617" s="51"/>
      <c r="BR1617" s="51"/>
      <c r="BS1617" s="51"/>
      <c r="BT1617" s="51"/>
      <c r="BU1617" s="51"/>
      <c r="BV1617" s="51"/>
      <c r="BW1617" s="51"/>
      <c r="BX1617" s="51"/>
      <c r="BY1617" s="51"/>
      <c r="BZ1617" s="51"/>
      <c r="CA1617" s="51"/>
      <c r="CB1617" s="51"/>
      <c r="CC1617" s="51"/>
      <c r="CD1617" s="51"/>
    </row>
    <row r="1618" spans="1:82" s="50" customFormat="1">
      <c r="A1618" s="45"/>
      <c r="B1618" s="49"/>
      <c r="C1618" s="84"/>
      <c r="D1618" s="76"/>
      <c r="F1618" s="48"/>
      <c r="G1618" s="47"/>
      <c r="H1618" s="55"/>
      <c r="I1618" s="55"/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  <c r="AB1618" s="51"/>
      <c r="AC1618" s="51"/>
      <c r="AD1618" s="51"/>
      <c r="AE1618" s="51"/>
      <c r="AF1618" s="51"/>
      <c r="AG1618" s="51"/>
      <c r="AH1618" s="51"/>
      <c r="AI1618" s="51"/>
      <c r="AJ1618" s="51"/>
      <c r="AK1618" s="51"/>
      <c r="AL1618" s="51"/>
      <c r="AM1618" s="51"/>
      <c r="AN1618" s="51"/>
      <c r="AO1618" s="51"/>
      <c r="AP1618" s="51"/>
      <c r="AQ1618" s="51"/>
      <c r="AR1618" s="51"/>
      <c r="AS1618" s="51"/>
      <c r="AT1618" s="51"/>
      <c r="AU1618" s="51"/>
      <c r="AV1618" s="51"/>
      <c r="AW1618" s="51"/>
      <c r="AX1618" s="51"/>
      <c r="AY1618" s="51"/>
      <c r="AZ1618" s="51"/>
      <c r="BA1618" s="51"/>
      <c r="BB1618" s="51"/>
      <c r="BC1618" s="51"/>
      <c r="BD1618" s="51"/>
      <c r="BE1618" s="51"/>
      <c r="BF1618" s="51"/>
      <c r="BG1618" s="51"/>
      <c r="BH1618" s="51"/>
      <c r="BI1618" s="51"/>
      <c r="BJ1618" s="51"/>
      <c r="BK1618" s="51"/>
      <c r="BL1618" s="51"/>
      <c r="BM1618" s="51"/>
      <c r="BN1618" s="51"/>
      <c r="BO1618" s="51"/>
      <c r="BP1618" s="51"/>
      <c r="BQ1618" s="51"/>
      <c r="BR1618" s="51"/>
      <c r="BS1618" s="51"/>
      <c r="BT1618" s="51"/>
      <c r="BU1618" s="51"/>
      <c r="BV1618" s="51"/>
      <c r="BW1618" s="51"/>
      <c r="BX1618" s="51"/>
      <c r="BY1618" s="51"/>
      <c r="BZ1618" s="51"/>
      <c r="CA1618" s="51"/>
      <c r="CB1618" s="51"/>
      <c r="CC1618" s="51"/>
      <c r="CD1618" s="51"/>
    </row>
    <row r="1619" spans="1:82" s="50" customFormat="1">
      <c r="A1619" s="45"/>
      <c r="B1619" s="49"/>
      <c r="C1619" s="84"/>
      <c r="D1619" s="76"/>
      <c r="F1619" s="48"/>
      <c r="G1619" s="47"/>
      <c r="H1619" s="55"/>
      <c r="I1619" s="55"/>
      <c r="J1619" s="51"/>
      <c r="K1619" s="51"/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  <c r="AB1619" s="51"/>
      <c r="AC1619" s="51"/>
      <c r="AD1619" s="51"/>
      <c r="AE1619" s="51"/>
      <c r="AF1619" s="51"/>
      <c r="AG1619" s="51"/>
      <c r="AH1619" s="51"/>
      <c r="AI1619" s="51"/>
      <c r="AJ1619" s="51"/>
      <c r="AK1619" s="51"/>
      <c r="AL1619" s="51"/>
      <c r="AM1619" s="51"/>
      <c r="AN1619" s="51"/>
      <c r="AO1619" s="51"/>
      <c r="AP1619" s="51"/>
      <c r="AQ1619" s="51"/>
      <c r="AR1619" s="51"/>
      <c r="AS1619" s="51"/>
      <c r="AT1619" s="51"/>
      <c r="AU1619" s="51"/>
      <c r="AV1619" s="51"/>
      <c r="AW1619" s="51"/>
      <c r="AX1619" s="51"/>
      <c r="AY1619" s="51"/>
      <c r="AZ1619" s="51"/>
      <c r="BA1619" s="51"/>
      <c r="BB1619" s="51"/>
      <c r="BC1619" s="51"/>
      <c r="BD1619" s="51"/>
      <c r="BE1619" s="51"/>
      <c r="BF1619" s="51"/>
      <c r="BG1619" s="51"/>
      <c r="BH1619" s="51"/>
      <c r="BI1619" s="51"/>
      <c r="BJ1619" s="51"/>
      <c r="BK1619" s="51"/>
      <c r="BL1619" s="51"/>
      <c r="BM1619" s="51"/>
      <c r="BN1619" s="51"/>
      <c r="BO1619" s="51"/>
      <c r="BP1619" s="51"/>
      <c r="BQ1619" s="51"/>
      <c r="BR1619" s="51"/>
      <c r="BS1619" s="51"/>
      <c r="BT1619" s="51"/>
      <c r="BU1619" s="51"/>
      <c r="BV1619" s="51"/>
      <c r="BW1619" s="51"/>
      <c r="BX1619" s="51"/>
      <c r="BY1619" s="51"/>
      <c r="BZ1619" s="51"/>
      <c r="CA1619" s="51"/>
      <c r="CB1619" s="51"/>
      <c r="CC1619" s="51"/>
      <c r="CD1619" s="51"/>
    </row>
    <row r="1620" spans="1:82" s="50" customFormat="1">
      <c r="A1620" s="45"/>
      <c r="B1620" s="49"/>
      <c r="C1620" s="84"/>
      <c r="D1620" s="76"/>
      <c r="F1620" s="48"/>
      <c r="G1620" s="47"/>
      <c r="H1620" s="55"/>
      <c r="I1620" s="55"/>
      <c r="J1620" s="51"/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  <c r="AB1620" s="51"/>
      <c r="AC1620" s="51"/>
      <c r="AD1620" s="51"/>
      <c r="AE1620" s="51"/>
      <c r="AF1620" s="51"/>
      <c r="AG1620" s="51"/>
      <c r="AH1620" s="51"/>
      <c r="AI1620" s="51"/>
      <c r="AJ1620" s="51"/>
      <c r="AK1620" s="51"/>
      <c r="AL1620" s="51"/>
      <c r="AM1620" s="51"/>
      <c r="AN1620" s="51"/>
      <c r="AO1620" s="51"/>
      <c r="AP1620" s="51"/>
      <c r="AQ1620" s="51"/>
      <c r="AR1620" s="51"/>
      <c r="AS1620" s="51"/>
      <c r="AT1620" s="51"/>
      <c r="AU1620" s="51"/>
      <c r="AV1620" s="51"/>
      <c r="AW1620" s="51"/>
      <c r="AX1620" s="51"/>
      <c r="AY1620" s="51"/>
      <c r="AZ1620" s="51"/>
      <c r="BA1620" s="51"/>
      <c r="BB1620" s="51"/>
      <c r="BC1620" s="51"/>
      <c r="BD1620" s="51"/>
      <c r="BE1620" s="51"/>
      <c r="BF1620" s="51"/>
      <c r="BG1620" s="51"/>
      <c r="BH1620" s="51"/>
      <c r="BI1620" s="51"/>
      <c r="BJ1620" s="51"/>
      <c r="BK1620" s="51"/>
      <c r="BL1620" s="51"/>
      <c r="BM1620" s="51"/>
      <c r="BN1620" s="51"/>
      <c r="BO1620" s="51"/>
      <c r="BP1620" s="51"/>
      <c r="BQ1620" s="51"/>
      <c r="BR1620" s="51"/>
      <c r="BS1620" s="51"/>
      <c r="BT1620" s="51"/>
      <c r="BU1620" s="51"/>
      <c r="BV1620" s="51"/>
      <c r="BW1620" s="51"/>
      <c r="BX1620" s="51"/>
      <c r="BY1620" s="51"/>
      <c r="BZ1620" s="51"/>
      <c r="CA1620" s="51"/>
      <c r="CB1620" s="51"/>
      <c r="CC1620" s="51"/>
      <c r="CD1620" s="51"/>
    </row>
    <row r="1621" spans="1:82" s="50" customFormat="1">
      <c r="A1621" s="45"/>
      <c r="B1621" s="49"/>
      <c r="C1621" s="84"/>
      <c r="D1621" s="76"/>
      <c r="F1621" s="48"/>
      <c r="G1621" s="47"/>
      <c r="H1621" s="55"/>
      <c r="I1621" s="55"/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  <c r="AB1621" s="51"/>
      <c r="AC1621" s="51"/>
      <c r="AD1621" s="51"/>
      <c r="AE1621" s="51"/>
      <c r="AF1621" s="51"/>
      <c r="AG1621" s="51"/>
      <c r="AH1621" s="51"/>
      <c r="AI1621" s="51"/>
      <c r="AJ1621" s="51"/>
      <c r="AK1621" s="51"/>
      <c r="AL1621" s="51"/>
      <c r="AM1621" s="51"/>
      <c r="AN1621" s="51"/>
      <c r="AO1621" s="51"/>
      <c r="AP1621" s="51"/>
      <c r="AQ1621" s="51"/>
      <c r="AR1621" s="51"/>
      <c r="AS1621" s="51"/>
      <c r="AT1621" s="51"/>
      <c r="AU1621" s="51"/>
      <c r="AV1621" s="51"/>
      <c r="AW1621" s="51"/>
      <c r="AX1621" s="51"/>
      <c r="AY1621" s="51"/>
      <c r="AZ1621" s="51"/>
      <c r="BA1621" s="51"/>
      <c r="BB1621" s="51"/>
      <c r="BC1621" s="51"/>
      <c r="BD1621" s="51"/>
      <c r="BE1621" s="51"/>
      <c r="BF1621" s="51"/>
      <c r="BG1621" s="51"/>
      <c r="BH1621" s="51"/>
      <c r="BI1621" s="51"/>
      <c r="BJ1621" s="51"/>
      <c r="BK1621" s="51"/>
      <c r="BL1621" s="51"/>
      <c r="BM1621" s="51"/>
      <c r="BN1621" s="51"/>
      <c r="BO1621" s="51"/>
      <c r="BP1621" s="51"/>
      <c r="BQ1621" s="51"/>
      <c r="BR1621" s="51"/>
      <c r="BS1621" s="51"/>
      <c r="BT1621" s="51"/>
      <c r="BU1621" s="51"/>
      <c r="BV1621" s="51"/>
      <c r="BW1621" s="51"/>
      <c r="BX1621" s="51"/>
      <c r="BY1621" s="51"/>
      <c r="BZ1621" s="51"/>
      <c r="CA1621" s="51"/>
      <c r="CB1621" s="51"/>
      <c r="CC1621" s="51"/>
      <c r="CD1621" s="51"/>
    </row>
    <row r="1622" spans="1:82" s="50" customFormat="1">
      <c r="A1622" s="45"/>
      <c r="B1622" s="49"/>
      <c r="C1622" s="84"/>
      <c r="D1622" s="76"/>
      <c r="F1622" s="48"/>
      <c r="G1622" s="47"/>
      <c r="H1622" s="55"/>
      <c r="I1622" s="55"/>
      <c r="J1622" s="51"/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  <c r="AB1622" s="51"/>
      <c r="AC1622" s="51"/>
      <c r="AD1622" s="51"/>
      <c r="AE1622" s="51"/>
      <c r="AF1622" s="51"/>
      <c r="AG1622" s="51"/>
      <c r="AH1622" s="51"/>
      <c r="AI1622" s="51"/>
      <c r="AJ1622" s="51"/>
      <c r="AK1622" s="51"/>
      <c r="AL1622" s="51"/>
      <c r="AM1622" s="51"/>
      <c r="AN1622" s="51"/>
      <c r="AO1622" s="51"/>
      <c r="AP1622" s="51"/>
      <c r="AQ1622" s="51"/>
      <c r="AR1622" s="51"/>
      <c r="AS1622" s="51"/>
      <c r="AT1622" s="51"/>
      <c r="AU1622" s="51"/>
      <c r="AV1622" s="51"/>
      <c r="AW1622" s="51"/>
      <c r="AX1622" s="51"/>
      <c r="AY1622" s="51"/>
      <c r="AZ1622" s="51"/>
      <c r="BA1622" s="51"/>
      <c r="BB1622" s="51"/>
      <c r="BC1622" s="51"/>
      <c r="BD1622" s="51"/>
      <c r="BE1622" s="51"/>
      <c r="BF1622" s="51"/>
      <c r="BG1622" s="51"/>
      <c r="BH1622" s="51"/>
      <c r="BI1622" s="51"/>
      <c r="BJ1622" s="51"/>
      <c r="BK1622" s="51"/>
      <c r="BL1622" s="51"/>
      <c r="BM1622" s="51"/>
      <c r="BN1622" s="51"/>
      <c r="BO1622" s="51"/>
      <c r="BP1622" s="51"/>
      <c r="BQ1622" s="51"/>
      <c r="BR1622" s="51"/>
      <c r="BS1622" s="51"/>
      <c r="BT1622" s="51"/>
      <c r="BU1622" s="51"/>
      <c r="BV1622" s="51"/>
      <c r="BW1622" s="51"/>
      <c r="BX1622" s="51"/>
      <c r="BY1622" s="51"/>
      <c r="BZ1622" s="51"/>
      <c r="CA1622" s="51"/>
      <c r="CB1622" s="51"/>
      <c r="CC1622" s="51"/>
      <c r="CD1622" s="51"/>
    </row>
    <row r="1623" spans="1:82" s="50" customFormat="1">
      <c r="A1623" s="45"/>
      <c r="B1623" s="49"/>
      <c r="C1623" s="84"/>
      <c r="D1623" s="76"/>
      <c r="F1623" s="48"/>
      <c r="G1623" s="47"/>
      <c r="H1623" s="55"/>
      <c r="I1623" s="55"/>
      <c r="J1623" s="51"/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  <c r="AB1623" s="51"/>
      <c r="AC1623" s="51"/>
      <c r="AD1623" s="51"/>
      <c r="AE1623" s="51"/>
      <c r="AF1623" s="51"/>
      <c r="AG1623" s="51"/>
      <c r="AH1623" s="51"/>
      <c r="AI1623" s="51"/>
      <c r="AJ1623" s="51"/>
      <c r="AK1623" s="51"/>
      <c r="AL1623" s="51"/>
      <c r="AM1623" s="51"/>
      <c r="AN1623" s="51"/>
      <c r="AO1623" s="51"/>
      <c r="AP1623" s="51"/>
      <c r="AQ1623" s="51"/>
      <c r="AR1623" s="51"/>
      <c r="AS1623" s="51"/>
      <c r="AT1623" s="51"/>
      <c r="AU1623" s="51"/>
      <c r="AV1623" s="51"/>
      <c r="AW1623" s="51"/>
      <c r="AX1623" s="51"/>
      <c r="AY1623" s="51"/>
      <c r="AZ1623" s="51"/>
      <c r="BA1623" s="51"/>
      <c r="BB1623" s="51"/>
      <c r="BC1623" s="51"/>
      <c r="BD1623" s="51"/>
      <c r="BE1623" s="51"/>
      <c r="BF1623" s="51"/>
      <c r="BG1623" s="51"/>
      <c r="BH1623" s="51"/>
      <c r="BI1623" s="51"/>
      <c r="BJ1623" s="51"/>
      <c r="BK1623" s="51"/>
      <c r="BL1623" s="51"/>
      <c r="BM1623" s="51"/>
      <c r="BN1623" s="51"/>
      <c r="BO1623" s="51"/>
      <c r="BP1623" s="51"/>
      <c r="BQ1623" s="51"/>
      <c r="BR1623" s="51"/>
      <c r="BS1623" s="51"/>
      <c r="BT1623" s="51"/>
      <c r="BU1623" s="51"/>
      <c r="BV1623" s="51"/>
      <c r="BW1623" s="51"/>
      <c r="BX1623" s="51"/>
      <c r="BY1623" s="51"/>
      <c r="BZ1623" s="51"/>
      <c r="CA1623" s="51"/>
      <c r="CB1623" s="51"/>
      <c r="CC1623" s="51"/>
      <c r="CD1623" s="51"/>
    </row>
    <row r="1624" spans="1:82" s="50" customFormat="1">
      <c r="A1624" s="45"/>
      <c r="B1624" s="49"/>
      <c r="C1624" s="84"/>
      <c r="D1624" s="76"/>
      <c r="F1624" s="48"/>
      <c r="G1624" s="47"/>
      <c r="H1624" s="55"/>
      <c r="I1624" s="55"/>
      <c r="J1624" s="51"/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  <c r="AB1624" s="51"/>
      <c r="AC1624" s="51"/>
      <c r="AD1624" s="51"/>
      <c r="AE1624" s="51"/>
      <c r="AF1624" s="51"/>
      <c r="AG1624" s="51"/>
      <c r="AH1624" s="51"/>
      <c r="AI1624" s="51"/>
      <c r="AJ1624" s="51"/>
      <c r="AK1624" s="51"/>
      <c r="AL1624" s="51"/>
      <c r="AM1624" s="51"/>
      <c r="AN1624" s="51"/>
      <c r="AO1624" s="51"/>
      <c r="AP1624" s="51"/>
      <c r="AQ1624" s="51"/>
      <c r="AR1624" s="51"/>
      <c r="AS1624" s="51"/>
      <c r="AT1624" s="51"/>
      <c r="AU1624" s="51"/>
      <c r="AV1624" s="51"/>
      <c r="AW1624" s="51"/>
      <c r="AX1624" s="51"/>
      <c r="AY1624" s="51"/>
      <c r="AZ1624" s="51"/>
      <c r="BA1624" s="51"/>
      <c r="BB1624" s="51"/>
      <c r="BC1624" s="51"/>
      <c r="BD1624" s="51"/>
      <c r="BE1624" s="51"/>
      <c r="BF1624" s="51"/>
      <c r="BG1624" s="51"/>
      <c r="BH1624" s="51"/>
      <c r="BI1624" s="51"/>
      <c r="BJ1624" s="51"/>
      <c r="BK1624" s="51"/>
      <c r="BL1624" s="51"/>
      <c r="BM1624" s="51"/>
      <c r="BN1624" s="51"/>
      <c r="BO1624" s="51"/>
      <c r="BP1624" s="51"/>
      <c r="BQ1624" s="51"/>
      <c r="BR1624" s="51"/>
      <c r="BS1624" s="51"/>
      <c r="BT1624" s="51"/>
      <c r="BU1624" s="51"/>
      <c r="BV1624" s="51"/>
      <c r="BW1624" s="51"/>
      <c r="BX1624" s="51"/>
      <c r="BY1624" s="51"/>
      <c r="BZ1624" s="51"/>
      <c r="CA1624" s="51"/>
      <c r="CB1624" s="51"/>
      <c r="CC1624" s="51"/>
      <c r="CD1624" s="51"/>
    </row>
    <row r="1625" spans="1:82" s="50" customFormat="1">
      <c r="A1625" s="45"/>
      <c r="B1625" s="49"/>
      <c r="C1625" s="84"/>
      <c r="D1625" s="76"/>
      <c r="F1625" s="48"/>
      <c r="G1625" s="47"/>
      <c r="H1625" s="55"/>
      <c r="I1625" s="55"/>
      <c r="J1625" s="51"/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  <c r="AB1625" s="51"/>
      <c r="AC1625" s="51"/>
      <c r="AD1625" s="51"/>
      <c r="AE1625" s="51"/>
      <c r="AF1625" s="51"/>
      <c r="AG1625" s="51"/>
      <c r="AH1625" s="51"/>
      <c r="AI1625" s="51"/>
      <c r="AJ1625" s="51"/>
      <c r="AK1625" s="51"/>
      <c r="AL1625" s="51"/>
      <c r="AM1625" s="51"/>
      <c r="AN1625" s="51"/>
      <c r="AO1625" s="51"/>
      <c r="AP1625" s="51"/>
      <c r="AQ1625" s="51"/>
      <c r="AR1625" s="51"/>
      <c r="AS1625" s="51"/>
      <c r="AT1625" s="51"/>
      <c r="AU1625" s="51"/>
      <c r="AV1625" s="51"/>
      <c r="AW1625" s="51"/>
      <c r="AX1625" s="51"/>
      <c r="AY1625" s="51"/>
      <c r="AZ1625" s="51"/>
      <c r="BA1625" s="51"/>
      <c r="BB1625" s="51"/>
      <c r="BC1625" s="51"/>
      <c r="BD1625" s="51"/>
      <c r="BE1625" s="51"/>
      <c r="BF1625" s="51"/>
      <c r="BG1625" s="51"/>
      <c r="BH1625" s="51"/>
      <c r="BI1625" s="51"/>
      <c r="BJ1625" s="51"/>
      <c r="BK1625" s="51"/>
      <c r="BL1625" s="51"/>
      <c r="BM1625" s="51"/>
      <c r="BN1625" s="51"/>
      <c r="BO1625" s="51"/>
      <c r="BP1625" s="51"/>
      <c r="BQ1625" s="51"/>
      <c r="BR1625" s="51"/>
      <c r="BS1625" s="51"/>
      <c r="BT1625" s="51"/>
      <c r="BU1625" s="51"/>
      <c r="BV1625" s="51"/>
      <c r="BW1625" s="51"/>
      <c r="BX1625" s="51"/>
      <c r="BY1625" s="51"/>
      <c r="BZ1625" s="51"/>
      <c r="CA1625" s="51"/>
      <c r="CB1625" s="51"/>
      <c r="CC1625" s="51"/>
      <c r="CD1625" s="51"/>
    </row>
    <row r="1626" spans="1:82" s="50" customFormat="1">
      <c r="A1626" s="45"/>
      <c r="B1626" s="49"/>
      <c r="C1626" s="84"/>
      <c r="D1626" s="76"/>
      <c r="F1626" s="48"/>
      <c r="G1626" s="47"/>
      <c r="H1626" s="55"/>
      <c r="I1626" s="55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  <c r="AB1626" s="51"/>
      <c r="AC1626" s="51"/>
      <c r="AD1626" s="51"/>
      <c r="AE1626" s="51"/>
      <c r="AF1626" s="51"/>
      <c r="AG1626" s="51"/>
      <c r="AH1626" s="51"/>
      <c r="AI1626" s="51"/>
      <c r="AJ1626" s="51"/>
      <c r="AK1626" s="51"/>
      <c r="AL1626" s="51"/>
      <c r="AM1626" s="51"/>
      <c r="AN1626" s="51"/>
      <c r="AO1626" s="51"/>
      <c r="AP1626" s="51"/>
      <c r="AQ1626" s="51"/>
      <c r="AR1626" s="51"/>
      <c r="AS1626" s="51"/>
      <c r="AT1626" s="51"/>
      <c r="AU1626" s="51"/>
      <c r="AV1626" s="51"/>
      <c r="AW1626" s="51"/>
      <c r="AX1626" s="51"/>
      <c r="AY1626" s="51"/>
      <c r="AZ1626" s="51"/>
      <c r="BA1626" s="51"/>
      <c r="BB1626" s="51"/>
      <c r="BC1626" s="51"/>
      <c r="BD1626" s="51"/>
      <c r="BE1626" s="51"/>
      <c r="BF1626" s="51"/>
      <c r="BG1626" s="51"/>
      <c r="BH1626" s="51"/>
      <c r="BI1626" s="51"/>
      <c r="BJ1626" s="51"/>
      <c r="BK1626" s="51"/>
      <c r="BL1626" s="51"/>
      <c r="BM1626" s="51"/>
      <c r="BN1626" s="51"/>
      <c r="BO1626" s="51"/>
      <c r="BP1626" s="51"/>
      <c r="BQ1626" s="51"/>
      <c r="BR1626" s="51"/>
      <c r="BS1626" s="51"/>
      <c r="BT1626" s="51"/>
      <c r="BU1626" s="51"/>
      <c r="BV1626" s="51"/>
      <c r="BW1626" s="51"/>
      <c r="BX1626" s="51"/>
      <c r="BY1626" s="51"/>
      <c r="BZ1626" s="51"/>
      <c r="CA1626" s="51"/>
      <c r="CB1626" s="51"/>
      <c r="CC1626" s="51"/>
      <c r="CD1626" s="51"/>
    </row>
    <row r="1627" spans="1:82" s="50" customFormat="1">
      <c r="A1627" s="45"/>
      <c r="B1627" s="49"/>
      <c r="C1627" s="84"/>
      <c r="D1627" s="76"/>
      <c r="F1627" s="48"/>
      <c r="G1627" s="47"/>
      <c r="H1627" s="55"/>
      <c r="I1627" s="55"/>
      <c r="J1627" s="51"/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  <c r="AB1627" s="51"/>
      <c r="AC1627" s="51"/>
      <c r="AD1627" s="51"/>
      <c r="AE1627" s="51"/>
      <c r="AF1627" s="51"/>
      <c r="AG1627" s="51"/>
      <c r="AH1627" s="51"/>
      <c r="AI1627" s="51"/>
      <c r="AJ1627" s="51"/>
      <c r="AK1627" s="51"/>
      <c r="AL1627" s="51"/>
      <c r="AM1627" s="51"/>
      <c r="AN1627" s="51"/>
      <c r="AO1627" s="51"/>
      <c r="AP1627" s="51"/>
      <c r="AQ1627" s="51"/>
      <c r="AR1627" s="51"/>
      <c r="AS1627" s="51"/>
      <c r="AT1627" s="51"/>
      <c r="AU1627" s="51"/>
      <c r="AV1627" s="51"/>
      <c r="AW1627" s="51"/>
      <c r="AX1627" s="51"/>
      <c r="AY1627" s="51"/>
      <c r="AZ1627" s="51"/>
      <c r="BA1627" s="51"/>
      <c r="BB1627" s="51"/>
      <c r="BC1627" s="51"/>
      <c r="BD1627" s="51"/>
      <c r="BE1627" s="51"/>
      <c r="BF1627" s="51"/>
      <c r="BG1627" s="51"/>
      <c r="BH1627" s="51"/>
      <c r="BI1627" s="51"/>
      <c r="BJ1627" s="51"/>
      <c r="BK1627" s="51"/>
      <c r="BL1627" s="51"/>
      <c r="BM1627" s="51"/>
      <c r="BN1627" s="51"/>
      <c r="BO1627" s="51"/>
      <c r="BP1627" s="51"/>
      <c r="BQ1627" s="51"/>
      <c r="BR1627" s="51"/>
      <c r="BS1627" s="51"/>
      <c r="BT1627" s="51"/>
      <c r="BU1627" s="51"/>
      <c r="BV1627" s="51"/>
      <c r="BW1627" s="51"/>
      <c r="BX1627" s="51"/>
      <c r="BY1627" s="51"/>
      <c r="BZ1627" s="51"/>
      <c r="CA1627" s="51"/>
      <c r="CB1627" s="51"/>
      <c r="CC1627" s="51"/>
      <c r="CD1627" s="51"/>
    </row>
    <row r="1628" spans="1:82" s="50" customFormat="1">
      <c r="A1628" s="45"/>
      <c r="B1628" s="49"/>
      <c r="C1628" s="84"/>
      <c r="D1628" s="76"/>
      <c r="F1628" s="48"/>
      <c r="G1628" s="47"/>
      <c r="H1628" s="55"/>
      <c r="I1628" s="55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  <c r="AB1628" s="51"/>
      <c r="AC1628" s="51"/>
      <c r="AD1628" s="51"/>
      <c r="AE1628" s="51"/>
      <c r="AF1628" s="51"/>
      <c r="AG1628" s="51"/>
      <c r="AH1628" s="51"/>
      <c r="AI1628" s="51"/>
      <c r="AJ1628" s="51"/>
      <c r="AK1628" s="51"/>
      <c r="AL1628" s="51"/>
      <c r="AM1628" s="51"/>
      <c r="AN1628" s="51"/>
      <c r="AO1628" s="51"/>
      <c r="AP1628" s="51"/>
      <c r="AQ1628" s="51"/>
      <c r="AR1628" s="51"/>
      <c r="AS1628" s="51"/>
      <c r="AT1628" s="51"/>
      <c r="AU1628" s="51"/>
      <c r="AV1628" s="51"/>
      <c r="AW1628" s="51"/>
      <c r="AX1628" s="51"/>
      <c r="AY1628" s="51"/>
      <c r="AZ1628" s="51"/>
      <c r="BA1628" s="51"/>
      <c r="BB1628" s="51"/>
      <c r="BC1628" s="51"/>
      <c r="BD1628" s="51"/>
      <c r="BE1628" s="51"/>
      <c r="BF1628" s="51"/>
      <c r="BG1628" s="51"/>
      <c r="BH1628" s="51"/>
      <c r="BI1628" s="51"/>
      <c r="BJ1628" s="51"/>
      <c r="BK1628" s="51"/>
      <c r="BL1628" s="51"/>
      <c r="BM1628" s="51"/>
      <c r="BN1628" s="51"/>
      <c r="BO1628" s="51"/>
      <c r="BP1628" s="51"/>
      <c r="BQ1628" s="51"/>
      <c r="BR1628" s="51"/>
      <c r="BS1628" s="51"/>
      <c r="BT1628" s="51"/>
      <c r="BU1628" s="51"/>
      <c r="BV1628" s="51"/>
      <c r="BW1628" s="51"/>
      <c r="BX1628" s="51"/>
      <c r="BY1628" s="51"/>
      <c r="BZ1628" s="51"/>
      <c r="CA1628" s="51"/>
      <c r="CB1628" s="51"/>
      <c r="CC1628" s="51"/>
      <c r="CD1628" s="51"/>
    </row>
    <row r="1629" spans="1:82" s="50" customFormat="1">
      <c r="A1629" s="45"/>
      <c r="B1629" s="49"/>
      <c r="C1629" s="84"/>
      <c r="D1629" s="76"/>
      <c r="F1629" s="48"/>
      <c r="G1629" s="47"/>
      <c r="H1629" s="55"/>
      <c r="I1629" s="55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  <c r="AB1629" s="51"/>
      <c r="AC1629" s="51"/>
      <c r="AD1629" s="51"/>
      <c r="AE1629" s="51"/>
      <c r="AF1629" s="51"/>
      <c r="AG1629" s="51"/>
      <c r="AH1629" s="51"/>
      <c r="AI1629" s="51"/>
      <c r="AJ1629" s="51"/>
      <c r="AK1629" s="51"/>
      <c r="AL1629" s="51"/>
      <c r="AM1629" s="51"/>
      <c r="AN1629" s="51"/>
      <c r="AO1629" s="51"/>
      <c r="AP1629" s="51"/>
      <c r="AQ1629" s="51"/>
      <c r="AR1629" s="51"/>
      <c r="AS1629" s="51"/>
      <c r="AT1629" s="51"/>
      <c r="AU1629" s="51"/>
      <c r="AV1629" s="51"/>
      <c r="AW1629" s="51"/>
      <c r="AX1629" s="51"/>
      <c r="AY1629" s="51"/>
      <c r="AZ1629" s="51"/>
      <c r="BA1629" s="51"/>
      <c r="BB1629" s="51"/>
      <c r="BC1629" s="51"/>
      <c r="BD1629" s="51"/>
      <c r="BE1629" s="51"/>
      <c r="BF1629" s="51"/>
      <c r="BG1629" s="51"/>
      <c r="BH1629" s="51"/>
      <c r="BI1629" s="51"/>
      <c r="BJ1629" s="51"/>
      <c r="BK1629" s="51"/>
      <c r="BL1629" s="51"/>
      <c r="BM1629" s="51"/>
      <c r="BN1629" s="51"/>
      <c r="BO1629" s="51"/>
      <c r="BP1629" s="51"/>
      <c r="BQ1629" s="51"/>
      <c r="BR1629" s="51"/>
      <c r="BS1629" s="51"/>
      <c r="BT1629" s="51"/>
      <c r="BU1629" s="51"/>
      <c r="BV1629" s="51"/>
      <c r="BW1629" s="51"/>
      <c r="BX1629" s="51"/>
      <c r="BY1629" s="51"/>
      <c r="BZ1629" s="51"/>
      <c r="CA1629" s="51"/>
      <c r="CB1629" s="51"/>
      <c r="CC1629" s="51"/>
      <c r="CD1629" s="51"/>
    </row>
    <row r="1630" spans="1:82" s="50" customFormat="1">
      <c r="A1630" s="45"/>
      <c r="B1630" s="49"/>
      <c r="C1630" s="84"/>
      <c r="D1630" s="76"/>
      <c r="F1630" s="48"/>
      <c r="G1630" s="47"/>
      <c r="H1630" s="55"/>
      <c r="I1630" s="55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  <c r="AB1630" s="51"/>
      <c r="AC1630" s="51"/>
      <c r="AD1630" s="51"/>
      <c r="AE1630" s="51"/>
      <c r="AF1630" s="51"/>
      <c r="AG1630" s="51"/>
      <c r="AH1630" s="51"/>
      <c r="AI1630" s="51"/>
      <c r="AJ1630" s="51"/>
      <c r="AK1630" s="51"/>
      <c r="AL1630" s="51"/>
      <c r="AM1630" s="51"/>
      <c r="AN1630" s="51"/>
      <c r="AO1630" s="51"/>
      <c r="AP1630" s="51"/>
      <c r="AQ1630" s="51"/>
      <c r="AR1630" s="51"/>
      <c r="AS1630" s="51"/>
      <c r="AT1630" s="51"/>
      <c r="AU1630" s="51"/>
      <c r="AV1630" s="51"/>
      <c r="AW1630" s="51"/>
      <c r="AX1630" s="51"/>
      <c r="AY1630" s="51"/>
      <c r="AZ1630" s="51"/>
      <c r="BA1630" s="51"/>
      <c r="BB1630" s="51"/>
      <c r="BC1630" s="51"/>
      <c r="BD1630" s="51"/>
      <c r="BE1630" s="51"/>
      <c r="BF1630" s="51"/>
      <c r="BG1630" s="51"/>
      <c r="BH1630" s="51"/>
      <c r="BI1630" s="51"/>
      <c r="BJ1630" s="51"/>
      <c r="BK1630" s="51"/>
      <c r="BL1630" s="51"/>
      <c r="BM1630" s="51"/>
      <c r="BN1630" s="51"/>
      <c r="BO1630" s="51"/>
      <c r="BP1630" s="51"/>
      <c r="BQ1630" s="51"/>
      <c r="BR1630" s="51"/>
      <c r="BS1630" s="51"/>
      <c r="BT1630" s="51"/>
      <c r="BU1630" s="51"/>
      <c r="BV1630" s="51"/>
      <c r="BW1630" s="51"/>
      <c r="BX1630" s="51"/>
      <c r="BY1630" s="51"/>
      <c r="BZ1630" s="51"/>
      <c r="CA1630" s="51"/>
      <c r="CB1630" s="51"/>
      <c r="CC1630" s="51"/>
      <c r="CD1630" s="51"/>
    </row>
    <row r="1631" spans="1:82" s="50" customFormat="1">
      <c r="A1631" s="45"/>
      <c r="B1631" s="49"/>
      <c r="C1631" s="84"/>
      <c r="D1631" s="76"/>
      <c r="F1631" s="48"/>
      <c r="G1631" s="47"/>
      <c r="H1631" s="55"/>
      <c r="I1631" s="55"/>
      <c r="J1631" s="51"/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  <c r="AB1631" s="51"/>
      <c r="AC1631" s="51"/>
      <c r="AD1631" s="51"/>
      <c r="AE1631" s="51"/>
      <c r="AF1631" s="51"/>
      <c r="AG1631" s="51"/>
      <c r="AH1631" s="51"/>
      <c r="AI1631" s="51"/>
      <c r="AJ1631" s="51"/>
      <c r="AK1631" s="51"/>
      <c r="AL1631" s="51"/>
      <c r="AM1631" s="51"/>
      <c r="AN1631" s="51"/>
      <c r="AO1631" s="51"/>
      <c r="AP1631" s="51"/>
      <c r="AQ1631" s="51"/>
      <c r="AR1631" s="51"/>
      <c r="AS1631" s="51"/>
      <c r="AT1631" s="51"/>
      <c r="AU1631" s="51"/>
      <c r="AV1631" s="51"/>
      <c r="AW1631" s="51"/>
      <c r="AX1631" s="51"/>
      <c r="AY1631" s="51"/>
      <c r="AZ1631" s="51"/>
      <c r="BA1631" s="51"/>
      <c r="BB1631" s="51"/>
      <c r="BC1631" s="51"/>
      <c r="BD1631" s="51"/>
      <c r="BE1631" s="51"/>
      <c r="BF1631" s="51"/>
      <c r="BG1631" s="51"/>
      <c r="BH1631" s="51"/>
      <c r="BI1631" s="51"/>
      <c r="BJ1631" s="51"/>
      <c r="BK1631" s="51"/>
      <c r="BL1631" s="51"/>
      <c r="BM1631" s="51"/>
      <c r="BN1631" s="51"/>
      <c r="BO1631" s="51"/>
      <c r="BP1631" s="51"/>
      <c r="BQ1631" s="51"/>
      <c r="BR1631" s="51"/>
      <c r="BS1631" s="51"/>
      <c r="BT1631" s="51"/>
      <c r="BU1631" s="51"/>
      <c r="BV1631" s="51"/>
      <c r="BW1631" s="51"/>
      <c r="BX1631" s="51"/>
      <c r="BY1631" s="51"/>
      <c r="BZ1631" s="51"/>
      <c r="CA1631" s="51"/>
      <c r="CB1631" s="51"/>
      <c r="CC1631" s="51"/>
      <c r="CD1631" s="51"/>
    </row>
    <row r="1632" spans="1:82" s="50" customFormat="1">
      <c r="A1632" s="45"/>
      <c r="B1632" s="49"/>
      <c r="C1632" s="84"/>
      <c r="D1632" s="76"/>
      <c r="F1632" s="48"/>
      <c r="G1632" s="47"/>
      <c r="H1632" s="55"/>
      <c r="I1632" s="55"/>
      <c r="J1632" s="51"/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  <c r="AB1632" s="51"/>
      <c r="AC1632" s="51"/>
      <c r="AD1632" s="51"/>
      <c r="AE1632" s="51"/>
      <c r="AF1632" s="51"/>
      <c r="AG1632" s="51"/>
      <c r="AH1632" s="51"/>
      <c r="AI1632" s="51"/>
      <c r="AJ1632" s="51"/>
      <c r="AK1632" s="51"/>
      <c r="AL1632" s="51"/>
      <c r="AM1632" s="51"/>
      <c r="AN1632" s="51"/>
      <c r="AO1632" s="51"/>
      <c r="AP1632" s="51"/>
      <c r="AQ1632" s="51"/>
      <c r="AR1632" s="51"/>
      <c r="AS1632" s="51"/>
      <c r="AT1632" s="51"/>
      <c r="AU1632" s="51"/>
      <c r="AV1632" s="51"/>
      <c r="AW1632" s="51"/>
      <c r="AX1632" s="51"/>
      <c r="AY1632" s="51"/>
      <c r="AZ1632" s="51"/>
      <c r="BA1632" s="51"/>
      <c r="BB1632" s="51"/>
      <c r="BC1632" s="51"/>
      <c r="BD1632" s="51"/>
      <c r="BE1632" s="51"/>
      <c r="BF1632" s="51"/>
      <c r="BG1632" s="51"/>
      <c r="BH1632" s="51"/>
      <c r="BI1632" s="51"/>
      <c r="BJ1632" s="51"/>
      <c r="BK1632" s="51"/>
      <c r="BL1632" s="51"/>
      <c r="BM1632" s="51"/>
      <c r="BN1632" s="51"/>
      <c r="BO1632" s="51"/>
      <c r="BP1632" s="51"/>
      <c r="BQ1632" s="51"/>
      <c r="BR1632" s="51"/>
      <c r="BS1632" s="51"/>
      <c r="BT1632" s="51"/>
      <c r="BU1632" s="51"/>
      <c r="BV1632" s="51"/>
      <c r="BW1632" s="51"/>
      <c r="BX1632" s="51"/>
      <c r="BY1632" s="51"/>
      <c r="BZ1632" s="51"/>
      <c r="CA1632" s="51"/>
      <c r="CB1632" s="51"/>
      <c r="CC1632" s="51"/>
      <c r="CD1632" s="51"/>
    </row>
    <row r="1633" spans="1:82" s="50" customFormat="1">
      <c r="A1633" s="45"/>
      <c r="B1633" s="49"/>
      <c r="C1633" s="84"/>
      <c r="D1633" s="76"/>
      <c r="F1633" s="48"/>
      <c r="G1633" s="47"/>
      <c r="H1633" s="55"/>
      <c r="I1633" s="55"/>
      <c r="J1633" s="51"/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  <c r="AB1633" s="51"/>
      <c r="AC1633" s="51"/>
      <c r="AD1633" s="51"/>
      <c r="AE1633" s="51"/>
      <c r="AF1633" s="51"/>
      <c r="AG1633" s="51"/>
      <c r="AH1633" s="51"/>
      <c r="AI1633" s="51"/>
      <c r="AJ1633" s="51"/>
      <c r="AK1633" s="51"/>
      <c r="AL1633" s="51"/>
      <c r="AM1633" s="51"/>
      <c r="AN1633" s="51"/>
      <c r="AO1633" s="51"/>
      <c r="AP1633" s="51"/>
      <c r="AQ1633" s="51"/>
      <c r="AR1633" s="51"/>
      <c r="AS1633" s="51"/>
      <c r="AT1633" s="51"/>
      <c r="AU1633" s="51"/>
      <c r="AV1633" s="51"/>
      <c r="AW1633" s="51"/>
      <c r="AX1633" s="51"/>
      <c r="AY1633" s="51"/>
      <c r="AZ1633" s="51"/>
      <c r="BA1633" s="51"/>
      <c r="BB1633" s="51"/>
      <c r="BC1633" s="51"/>
      <c r="BD1633" s="51"/>
      <c r="BE1633" s="51"/>
      <c r="BF1633" s="51"/>
      <c r="BG1633" s="51"/>
      <c r="BH1633" s="51"/>
      <c r="BI1633" s="51"/>
      <c r="BJ1633" s="51"/>
      <c r="BK1633" s="51"/>
      <c r="BL1633" s="51"/>
      <c r="BM1633" s="51"/>
      <c r="BN1633" s="51"/>
      <c r="BO1633" s="51"/>
      <c r="BP1633" s="51"/>
      <c r="BQ1633" s="51"/>
      <c r="BR1633" s="51"/>
      <c r="BS1633" s="51"/>
      <c r="BT1633" s="51"/>
      <c r="BU1633" s="51"/>
      <c r="BV1633" s="51"/>
      <c r="BW1633" s="51"/>
      <c r="BX1633" s="51"/>
      <c r="BY1633" s="51"/>
      <c r="BZ1633" s="51"/>
      <c r="CA1633" s="51"/>
      <c r="CB1633" s="51"/>
      <c r="CC1633" s="51"/>
      <c r="CD1633" s="51"/>
    </row>
    <row r="1634" spans="1:82" s="50" customFormat="1">
      <c r="A1634" s="45"/>
      <c r="B1634" s="49"/>
      <c r="C1634" s="84"/>
      <c r="D1634" s="76"/>
      <c r="F1634" s="48"/>
      <c r="G1634" s="47"/>
      <c r="H1634" s="55"/>
      <c r="I1634" s="55"/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  <c r="AB1634" s="51"/>
      <c r="AC1634" s="51"/>
      <c r="AD1634" s="51"/>
      <c r="AE1634" s="51"/>
      <c r="AF1634" s="51"/>
      <c r="AG1634" s="51"/>
      <c r="AH1634" s="51"/>
      <c r="AI1634" s="51"/>
      <c r="AJ1634" s="51"/>
      <c r="AK1634" s="51"/>
      <c r="AL1634" s="51"/>
      <c r="AM1634" s="51"/>
      <c r="AN1634" s="51"/>
      <c r="AO1634" s="51"/>
      <c r="AP1634" s="51"/>
      <c r="AQ1634" s="51"/>
      <c r="AR1634" s="51"/>
      <c r="AS1634" s="51"/>
      <c r="AT1634" s="51"/>
      <c r="AU1634" s="51"/>
      <c r="AV1634" s="51"/>
      <c r="AW1634" s="51"/>
      <c r="AX1634" s="51"/>
      <c r="AY1634" s="51"/>
      <c r="AZ1634" s="51"/>
      <c r="BA1634" s="51"/>
      <c r="BB1634" s="51"/>
      <c r="BC1634" s="51"/>
      <c r="BD1634" s="51"/>
      <c r="BE1634" s="51"/>
      <c r="BF1634" s="51"/>
      <c r="BG1634" s="51"/>
      <c r="BH1634" s="51"/>
      <c r="BI1634" s="51"/>
      <c r="BJ1634" s="51"/>
      <c r="BK1634" s="51"/>
      <c r="BL1634" s="51"/>
      <c r="BM1634" s="51"/>
      <c r="BN1634" s="51"/>
      <c r="BO1634" s="51"/>
      <c r="BP1634" s="51"/>
      <c r="BQ1634" s="51"/>
      <c r="BR1634" s="51"/>
      <c r="BS1634" s="51"/>
      <c r="BT1634" s="51"/>
      <c r="BU1634" s="51"/>
      <c r="BV1634" s="51"/>
      <c r="BW1634" s="51"/>
      <c r="BX1634" s="51"/>
      <c r="BY1634" s="51"/>
      <c r="BZ1634" s="51"/>
      <c r="CA1634" s="51"/>
      <c r="CB1634" s="51"/>
      <c r="CC1634" s="51"/>
      <c r="CD1634" s="51"/>
    </row>
    <row r="1635" spans="1:82" s="50" customFormat="1">
      <c r="A1635" s="45"/>
      <c r="B1635" s="49"/>
      <c r="C1635" s="84"/>
      <c r="D1635" s="76"/>
      <c r="F1635" s="48"/>
      <c r="G1635" s="47"/>
      <c r="H1635" s="55"/>
      <c r="I1635" s="55"/>
      <c r="J1635" s="51"/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  <c r="AB1635" s="51"/>
      <c r="AC1635" s="51"/>
      <c r="AD1635" s="51"/>
      <c r="AE1635" s="51"/>
      <c r="AF1635" s="51"/>
      <c r="AG1635" s="51"/>
      <c r="AH1635" s="51"/>
      <c r="AI1635" s="51"/>
      <c r="AJ1635" s="51"/>
      <c r="AK1635" s="51"/>
      <c r="AL1635" s="51"/>
      <c r="AM1635" s="51"/>
      <c r="AN1635" s="51"/>
      <c r="AO1635" s="51"/>
      <c r="AP1635" s="51"/>
      <c r="AQ1635" s="51"/>
      <c r="AR1635" s="51"/>
      <c r="AS1635" s="51"/>
      <c r="AT1635" s="51"/>
      <c r="AU1635" s="51"/>
      <c r="AV1635" s="51"/>
      <c r="AW1635" s="51"/>
      <c r="AX1635" s="51"/>
      <c r="AY1635" s="51"/>
      <c r="AZ1635" s="51"/>
      <c r="BA1635" s="51"/>
      <c r="BB1635" s="51"/>
      <c r="BC1635" s="51"/>
      <c r="BD1635" s="51"/>
      <c r="BE1635" s="51"/>
      <c r="BF1635" s="51"/>
      <c r="BG1635" s="51"/>
      <c r="BH1635" s="51"/>
      <c r="BI1635" s="51"/>
      <c r="BJ1635" s="51"/>
      <c r="BK1635" s="51"/>
      <c r="BL1635" s="51"/>
      <c r="BM1635" s="51"/>
      <c r="BN1635" s="51"/>
      <c r="BO1635" s="51"/>
      <c r="BP1635" s="51"/>
      <c r="BQ1635" s="51"/>
      <c r="BR1635" s="51"/>
      <c r="BS1635" s="51"/>
      <c r="BT1635" s="51"/>
      <c r="BU1635" s="51"/>
      <c r="BV1635" s="51"/>
      <c r="BW1635" s="51"/>
      <c r="BX1635" s="51"/>
      <c r="BY1635" s="51"/>
      <c r="BZ1635" s="51"/>
      <c r="CA1635" s="51"/>
      <c r="CB1635" s="51"/>
      <c r="CC1635" s="51"/>
      <c r="CD1635" s="51"/>
    </row>
    <row r="1636" spans="1:82" s="50" customFormat="1">
      <c r="A1636" s="45"/>
      <c r="B1636" s="49"/>
      <c r="C1636" s="84"/>
      <c r="D1636" s="76"/>
      <c r="F1636" s="48"/>
      <c r="G1636" s="47"/>
      <c r="H1636" s="55"/>
      <c r="I1636" s="55"/>
      <c r="J1636" s="51"/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  <c r="AB1636" s="51"/>
      <c r="AC1636" s="51"/>
      <c r="AD1636" s="51"/>
      <c r="AE1636" s="51"/>
      <c r="AF1636" s="51"/>
      <c r="AG1636" s="51"/>
      <c r="AH1636" s="51"/>
      <c r="AI1636" s="51"/>
      <c r="AJ1636" s="51"/>
      <c r="AK1636" s="51"/>
      <c r="AL1636" s="51"/>
      <c r="AM1636" s="51"/>
      <c r="AN1636" s="51"/>
      <c r="AO1636" s="51"/>
      <c r="AP1636" s="51"/>
      <c r="AQ1636" s="51"/>
      <c r="AR1636" s="51"/>
      <c r="AS1636" s="51"/>
      <c r="AT1636" s="51"/>
      <c r="AU1636" s="51"/>
      <c r="AV1636" s="51"/>
      <c r="AW1636" s="51"/>
      <c r="AX1636" s="51"/>
      <c r="AY1636" s="51"/>
      <c r="AZ1636" s="51"/>
      <c r="BA1636" s="51"/>
      <c r="BB1636" s="51"/>
      <c r="BC1636" s="51"/>
      <c r="BD1636" s="51"/>
      <c r="BE1636" s="51"/>
      <c r="BF1636" s="51"/>
      <c r="BG1636" s="51"/>
      <c r="BH1636" s="51"/>
      <c r="BI1636" s="51"/>
      <c r="BJ1636" s="51"/>
      <c r="BK1636" s="51"/>
      <c r="BL1636" s="51"/>
      <c r="BM1636" s="51"/>
      <c r="BN1636" s="51"/>
      <c r="BO1636" s="51"/>
      <c r="BP1636" s="51"/>
      <c r="BQ1636" s="51"/>
      <c r="BR1636" s="51"/>
      <c r="BS1636" s="51"/>
      <c r="BT1636" s="51"/>
      <c r="BU1636" s="51"/>
      <c r="BV1636" s="51"/>
      <c r="BW1636" s="51"/>
      <c r="BX1636" s="51"/>
      <c r="BY1636" s="51"/>
      <c r="BZ1636" s="51"/>
      <c r="CA1636" s="51"/>
      <c r="CB1636" s="51"/>
      <c r="CC1636" s="51"/>
      <c r="CD1636" s="51"/>
    </row>
    <row r="1637" spans="1:82" s="50" customFormat="1">
      <c r="A1637" s="45"/>
      <c r="B1637" s="49"/>
      <c r="C1637" s="84"/>
      <c r="D1637" s="76"/>
      <c r="F1637" s="48"/>
      <c r="G1637" s="47"/>
      <c r="H1637" s="55"/>
      <c r="I1637" s="55"/>
      <c r="J1637" s="51"/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  <c r="AB1637" s="51"/>
      <c r="AC1637" s="51"/>
      <c r="AD1637" s="51"/>
      <c r="AE1637" s="51"/>
      <c r="AF1637" s="51"/>
      <c r="AG1637" s="51"/>
      <c r="AH1637" s="51"/>
      <c r="AI1637" s="51"/>
      <c r="AJ1637" s="51"/>
      <c r="AK1637" s="51"/>
      <c r="AL1637" s="51"/>
      <c r="AM1637" s="51"/>
      <c r="AN1637" s="51"/>
      <c r="AO1637" s="51"/>
      <c r="AP1637" s="51"/>
      <c r="AQ1637" s="51"/>
      <c r="AR1637" s="51"/>
      <c r="AS1637" s="51"/>
      <c r="AT1637" s="51"/>
      <c r="AU1637" s="51"/>
      <c r="AV1637" s="51"/>
      <c r="AW1637" s="51"/>
      <c r="AX1637" s="51"/>
      <c r="AY1637" s="51"/>
      <c r="AZ1637" s="51"/>
      <c r="BA1637" s="51"/>
      <c r="BB1637" s="51"/>
      <c r="BC1637" s="51"/>
      <c r="BD1637" s="51"/>
      <c r="BE1637" s="51"/>
      <c r="BF1637" s="51"/>
      <c r="BG1637" s="51"/>
      <c r="BH1637" s="51"/>
      <c r="BI1637" s="51"/>
      <c r="BJ1637" s="51"/>
      <c r="BK1637" s="51"/>
      <c r="BL1637" s="51"/>
      <c r="BM1637" s="51"/>
      <c r="BN1637" s="51"/>
      <c r="BO1637" s="51"/>
      <c r="BP1637" s="51"/>
      <c r="BQ1637" s="51"/>
      <c r="BR1637" s="51"/>
      <c r="BS1637" s="51"/>
      <c r="BT1637" s="51"/>
      <c r="BU1637" s="51"/>
      <c r="BV1637" s="51"/>
      <c r="BW1637" s="51"/>
      <c r="BX1637" s="51"/>
      <c r="BY1637" s="51"/>
      <c r="BZ1637" s="51"/>
      <c r="CA1637" s="51"/>
      <c r="CB1637" s="51"/>
      <c r="CC1637" s="51"/>
      <c r="CD1637" s="51"/>
    </row>
    <row r="1638" spans="1:82" s="50" customFormat="1">
      <c r="A1638" s="45"/>
      <c r="B1638" s="49"/>
      <c r="C1638" s="84"/>
      <c r="D1638" s="76"/>
      <c r="F1638" s="48"/>
      <c r="G1638" s="47"/>
      <c r="H1638" s="55"/>
      <c r="I1638" s="55"/>
      <c r="J1638" s="51"/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  <c r="AB1638" s="51"/>
      <c r="AC1638" s="51"/>
      <c r="AD1638" s="51"/>
      <c r="AE1638" s="51"/>
      <c r="AF1638" s="51"/>
      <c r="AG1638" s="51"/>
      <c r="AH1638" s="51"/>
      <c r="AI1638" s="51"/>
      <c r="AJ1638" s="51"/>
      <c r="AK1638" s="51"/>
      <c r="AL1638" s="51"/>
      <c r="AM1638" s="51"/>
      <c r="AN1638" s="51"/>
      <c r="AO1638" s="51"/>
      <c r="AP1638" s="51"/>
      <c r="AQ1638" s="51"/>
      <c r="AR1638" s="51"/>
      <c r="AS1638" s="51"/>
      <c r="AT1638" s="51"/>
      <c r="AU1638" s="51"/>
      <c r="AV1638" s="51"/>
      <c r="AW1638" s="51"/>
      <c r="AX1638" s="51"/>
      <c r="AY1638" s="51"/>
      <c r="AZ1638" s="51"/>
      <c r="BA1638" s="51"/>
      <c r="BB1638" s="51"/>
      <c r="BC1638" s="51"/>
      <c r="BD1638" s="51"/>
      <c r="BE1638" s="51"/>
      <c r="BF1638" s="51"/>
      <c r="BG1638" s="51"/>
      <c r="BH1638" s="51"/>
      <c r="BI1638" s="51"/>
      <c r="BJ1638" s="51"/>
      <c r="BK1638" s="51"/>
      <c r="BL1638" s="51"/>
      <c r="BM1638" s="51"/>
      <c r="BN1638" s="51"/>
      <c r="BO1638" s="51"/>
      <c r="BP1638" s="51"/>
      <c r="BQ1638" s="51"/>
      <c r="BR1638" s="51"/>
      <c r="BS1638" s="51"/>
      <c r="BT1638" s="51"/>
      <c r="BU1638" s="51"/>
      <c r="BV1638" s="51"/>
      <c r="BW1638" s="51"/>
      <c r="BX1638" s="51"/>
      <c r="BY1638" s="51"/>
      <c r="BZ1638" s="51"/>
      <c r="CA1638" s="51"/>
      <c r="CB1638" s="51"/>
      <c r="CC1638" s="51"/>
      <c r="CD1638" s="51"/>
    </row>
    <row r="1639" spans="1:82" s="50" customFormat="1">
      <c r="A1639" s="45"/>
      <c r="B1639" s="49"/>
      <c r="C1639" s="84"/>
      <c r="D1639" s="76"/>
      <c r="F1639" s="48"/>
      <c r="G1639" s="47"/>
      <c r="H1639" s="55"/>
      <c r="I1639" s="55"/>
      <c r="J1639" s="51"/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  <c r="AB1639" s="51"/>
      <c r="AC1639" s="51"/>
      <c r="AD1639" s="51"/>
      <c r="AE1639" s="51"/>
      <c r="AF1639" s="51"/>
      <c r="AG1639" s="51"/>
      <c r="AH1639" s="51"/>
      <c r="AI1639" s="51"/>
      <c r="AJ1639" s="51"/>
      <c r="AK1639" s="51"/>
      <c r="AL1639" s="51"/>
      <c r="AM1639" s="51"/>
      <c r="AN1639" s="51"/>
      <c r="AO1639" s="51"/>
      <c r="AP1639" s="51"/>
      <c r="AQ1639" s="51"/>
      <c r="AR1639" s="51"/>
      <c r="AS1639" s="51"/>
      <c r="AT1639" s="51"/>
      <c r="AU1639" s="51"/>
      <c r="AV1639" s="51"/>
      <c r="AW1639" s="51"/>
      <c r="AX1639" s="51"/>
      <c r="AY1639" s="51"/>
      <c r="AZ1639" s="51"/>
      <c r="BA1639" s="51"/>
      <c r="BB1639" s="51"/>
      <c r="BC1639" s="51"/>
      <c r="BD1639" s="51"/>
      <c r="BE1639" s="51"/>
      <c r="BF1639" s="51"/>
      <c r="BG1639" s="51"/>
      <c r="BH1639" s="51"/>
      <c r="BI1639" s="51"/>
      <c r="BJ1639" s="51"/>
      <c r="BK1639" s="51"/>
      <c r="BL1639" s="51"/>
      <c r="BM1639" s="51"/>
      <c r="BN1639" s="51"/>
      <c r="BO1639" s="51"/>
      <c r="BP1639" s="51"/>
      <c r="BQ1639" s="51"/>
      <c r="BR1639" s="51"/>
      <c r="BS1639" s="51"/>
      <c r="BT1639" s="51"/>
      <c r="BU1639" s="51"/>
      <c r="BV1639" s="51"/>
      <c r="BW1639" s="51"/>
      <c r="BX1639" s="51"/>
      <c r="BY1639" s="51"/>
      <c r="BZ1639" s="51"/>
      <c r="CA1639" s="51"/>
      <c r="CB1639" s="51"/>
      <c r="CC1639" s="51"/>
      <c r="CD1639" s="51"/>
    </row>
    <row r="1640" spans="1:82" s="50" customFormat="1">
      <c r="A1640" s="45"/>
      <c r="B1640" s="49"/>
      <c r="C1640" s="84"/>
      <c r="D1640" s="76"/>
      <c r="F1640" s="48"/>
      <c r="G1640" s="47"/>
      <c r="H1640" s="55"/>
      <c r="I1640" s="55"/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  <c r="AB1640" s="51"/>
      <c r="AC1640" s="51"/>
      <c r="AD1640" s="51"/>
      <c r="AE1640" s="51"/>
      <c r="AF1640" s="51"/>
      <c r="AG1640" s="51"/>
      <c r="AH1640" s="51"/>
      <c r="AI1640" s="51"/>
      <c r="AJ1640" s="51"/>
      <c r="AK1640" s="51"/>
      <c r="AL1640" s="51"/>
      <c r="AM1640" s="51"/>
      <c r="AN1640" s="51"/>
      <c r="AO1640" s="51"/>
      <c r="AP1640" s="51"/>
      <c r="AQ1640" s="51"/>
      <c r="AR1640" s="51"/>
      <c r="AS1640" s="51"/>
      <c r="AT1640" s="51"/>
      <c r="AU1640" s="51"/>
      <c r="AV1640" s="51"/>
      <c r="AW1640" s="51"/>
      <c r="AX1640" s="51"/>
      <c r="AY1640" s="51"/>
      <c r="AZ1640" s="51"/>
      <c r="BA1640" s="51"/>
      <c r="BB1640" s="51"/>
      <c r="BC1640" s="51"/>
      <c r="BD1640" s="51"/>
      <c r="BE1640" s="51"/>
      <c r="BF1640" s="51"/>
      <c r="BG1640" s="51"/>
      <c r="BH1640" s="51"/>
      <c r="BI1640" s="51"/>
      <c r="BJ1640" s="51"/>
      <c r="BK1640" s="51"/>
      <c r="BL1640" s="51"/>
      <c r="BM1640" s="51"/>
      <c r="BN1640" s="51"/>
      <c r="BO1640" s="51"/>
      <c r="BP1640" s="51"/>
      <c r="BQ1640" s="51"/>
      <c r="BR1640" s="51"/>
      <c r="BS1640" s="51"/>
      <c r="BT1640" s="51"/>
      <c r="BU1640" s="51"/>
      <c r="BV1640" s="51"/>
      <c r="BW1640" s="51"/>
      <c r="BX1640" s="51"/>
      <c r="BY1640" s="51"/>
      <c r="BZ1640" s="51"/>
      <c r="CA1640" s="51"/>
      <c r="CB1640" s="51"/>
      <c r="CC1640" s="51"/>
      <c r="CD1640" s="51"/>
    </row>
    <row r="1641" spans="1:82" s="50" customFormat="1">
      <c r="A1641" s="45"/>
      <c r="B1641" s="49"/>
      <c r="C1641" s="84"/>
      <c r="D1641" s="76"/>
      <c r="F1641" s="48"/>
      <c r="G1641" s="47"/>
      <c r="H1641" s="55"/>
      <c r="I1641" s="55"/>
      <c r="J1641" s="51"/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  <c r="AB1641" s="51"/>
      <c r="AC1641" s="51"/>
      <c r="AD1641" s="51"/>
      <c r="AE1641" s="51"/>
      <c r="AF1641" s="51"/>
      <c r="AG1641" s="51"/>
      <c r="AH1641" s="51"/>
      <c r="AI1641" s="51"/>
      <c r="AJ1641" s="51"/>
      <c r="AK1641" s="51"/>
      <c r="AL1641" s="51"/>
      <c r="AM1641" s="51"/>
      <c r="AN1641" s="51"/>
      <c r="AO1641" s="51"/>
      <c r="AP1641" s="51"/>
      <c r="AQ1641" s="51"/>
      <c r="AR1641" s="51"/>
      <c r="AS1641" s="51"/>
      <c r="AT1641" s="51"/>
      <c r="AU1641" s="51"/>
      <c r="AV1641" s="51"/>
      <c r="AW1641" s="51"/>
      <c r="AX1641" s="51"/>
      <c r="AY1641" s="51"/>
      <c r="AZ1641" s="51"/>
      <c r="BA1641" s="51"/>
      <c r="BB1641" s="51"/>
      <c r="BC1641" s="51"/>
      <c r="BD1641" s="51"/>
      <c r="BE1641" s="51"/>
      <c r="BF1641" s="51"/>
      <c r="BG1641" s="51"/>
      <c r="BH1641" s="51"/>
      <c r="BI1641" s="51"/>
      <c r="BJ1641" s="51"/>
      <c r="BK1641" s="51"/>
      <c r="BL1641" s="51"/>
      <c r="BM1641" s="51"/>
      <c r="BN1641" s="51"/>
      <c r="BO1641" s="51"/>
      <c r="BP1641" s="51"/>
      <c r="BQ1641" s="51"/>
      <c r="BR1641" s="51"/>
      <c r="BS1641" s="51"/>
      <c r="BT1641" s="51"/>
      <c r="BU1641" s="51"/>
      <c r="BV1641" s="51"/>
      <c r="BW1641" s="51"/>
      <c r="BX1641" s="51"/>
      <c r="BY1641" s="51"/>
      <c r="BZ1641" s="51"/>
      <c r="CA1641" s="51"/>
      <c r="CB1641" s="51"/>
      <c r="CC1641" s="51"/>
      <c r="CD1641" s="51"/>
    </row>
    <row r="1642" spans="1:82" s="50" customFormat="1">
      <c r="A1642" s="45"/>
      <c r="B1642" s="49"/>
      <c r="C1642" s="84"/>
      <c r="D1642" s="76"/>
      <c r="F1642" s="48"/>
      <c r="G1642" s="47"/>
      <c r="H1642" s="55"/>
      <c r="I1642" s="55"/>
      <c r="J1642" s="51"/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  <c r="AB1642" s="51"/>
      <c r="AC1642" s="51"/>
      <c r="AD1642" s="51"/>
      <c r="AE1642" s="51"/>
      <c r="AF1642" s="51"/>
      <c r="AG1642" s="51"/>
      <c r="AH1642" s="51"/>
      <c r="AI1642" s="51"/>
      <c r="AJ1642" s="51"/>
      <c r="AK1642" s="51"/>
      <c r="AL1642" s="51"/>
      <c r="AM1642" s="51"/>
      <c r="AN1642" s="51"/>
      <c r="AO1642" s="51"/>
      <c r="AP1642" s="51"/>
      <c r="AQ1642" s="51"/>
      <c r="AR1642" s="51"/>
      <c r="AS1642" s="51"/>
      <c r="AT1642" s="51"/>
      <c r="AU1642" s="51"/>
      <c r="AV1642" s="51"/>
      <c r="AW1642" s="51"/>
      <c r="AX1642" s="51"/>
      <c r="AY1642" s="51"/>
      <c r="AZ1642" s="51"/>
      <c r="BA1642" s="51"/>
      <c r="BB1642" s="51"/>
      <c r="BC1642" s="51"/>
      <c r="BD1642" s="51"/>
      <c r="BE1642" s="51"/>
      <c r="BF1642" s="51"/>
      <c r="BG1642" s="51"/>
      <c r="BH1642" s="51"/>
      <c r="BI1642" s="51"/>
      <c r="BJ1642" s="51"/>
      <c r="BK1642" s="51"/>
      <c r="BL1642" s="51"/>
      <c r="BM1642" s="51"/>
      <c r="BN1642" s="51"/>
      <c r="BO1642" s="51"/>
      <c r="BP1642" s="51"/>
      <c r="BQ1642" s="51"/>
      <c r="BR1642" s="51"/>
      <c r="BS1642" s="51"/>
      <c r="BT1642" s="51"/>
      <c r="BU1642" s="51"/>
      <c r="BV1642" s="51"/>
      <c r="BW1642" s="51"/>
      <c r="BX1642" s="51"/>
      <c r="BY1642" s="51"/>
      <c r="BZ1642" s="51"/>
      <c r="CA1642" s="51"/>
      <c r="CB1642" s="51"/>
      <c r="CC1642" s="51"/>
      <c r="CD1642" s="51"/>
    </row>
    <row r="1643" spans="1:82" s="50" customFormat="1">
      <c r="A1643" s="45"/>
      <c r="B1643" s="49"/>
      <c r="C1643" s="84"/>
      <c r="D1643" s="76"/>
      <c r="F1643" s="48"/>
      <c r="G1643" s="47"/>
      <c r="H1643" s="55"/>
      <c r="I1643" s="55"/>
      <c r="J1643" s="51"/>
      <c r="K1643" s="51"/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  <c r="AB1643" s="51"/>
      <c r="AC1643" s="51"/>
      <c r="AD1643" s="51"/>
      <c r="AE1643" s="51"/>
      <c r="AF1643" s="51"/>
      <c r="AG1643" s="51"/>
      <c r="AH1643" s="51"/>
      <c r="AI1643" s="51"/>
      <c r="AJ1643" s="51"/>
      <c r="AK1643" s="51"/>
      <c r="AL1643" s="51"/>
      <c r="AM1643" s="51"/>
      <c r="AN1643" s="51"/>
      <c r="AO1643" s="51"/>
      <c r="AP1643" s="51"/>
      <c r="AQ1643" s="51"/>
      <c r="AR1643" s="51"/>
      <c r="AS1643" s="51"/>
      <c r="AT1643" s="51"/>
      <c r="AU1643" s="51"/>
      <c r="AV1643" s="51"/>
      <c r="AW1643" s="51"/>
      <c r="AX1643" s="51"/>
      <c r="AY1643" s="51"/>
      <c r="AZ1643" s="51"/>
      <c r="BA1643" s="51"/>
      <c r="BB1643" s="51"/>
      <c r="BC1643" s="51"/>
      <c r="BD1643" s="51"/>
      <c r="BE1643" s="51"/>
      <c r="BF1643" s="51"/>
      <c r="BG1643" s="51"/>
      <c r="BH1643" s="51"/>
      <c r="BI1643" s="51"/>
      <c r="BJ1643" s="51"/>
      <c r="BK1643" s="51"/>
      <c r="BL1643" s="51"/>
      <c r="BM1643" s="51"/>
      <c r="BN1643" s="51"/>
      <c r="BO1643" s="51"/>
      <c r="BP1643" s="51"/>
      <c r="BQ1643" s="51"/>
      <c r="BR1643" s="51"/>
      <c r="BS1643" s="51"/>
      <c r="BT1643" s="51"/>
      <c r="BU1643" s="51"/>
      <c r="BV1643" s="51"/>
      <c r="BW1643" s="51"/>
      <c r="BX1643" s="51"/>
      <c r="BY1643" s="51"/>
      <c r="BZ1643" s="51"/>
      <c r="CA1643" s="51"/>
      <c r="CB1643" s="51"/>
      <c r="CC1643" s="51"/>
      <c r="CD1643" s="51"/>
    </row>
    <row r="1644" spans="1:82" s="50" customFormat="1">
      <c r="A1644" s="45"/>
      <c r="B1644" s="49"/>
      <c r="C1644" s="84"/>
      <c r="D1644" s="76"/>
      <c r="F1644" s="48"/>
      <c r="G1644" s="47"/>
      <c r="H1644" s="55"/>
      <c r="I1644" s="55"/>
      <c r="J1644" s="51"/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  <c r="AB1644" s="51"/>
      <c r="AC1644" s="51"/>
      <c r="AD1644" s="51"/>
      <c r="AE1644" s="51"/>
      <c r="AF1644" s="51"/>
      <c r="AG1644" s="51"/>
      <c r="AH1644" s="51"/>
      <c r="AI1644" s="51"/>
      <c r="AJ1644" s="51"/>
      <c r="AK1644" s="51"/>
      <c r="AL1644" s="51"/>
      <c r="AM1644" s="51"/>
      <c r="AN1644" s="51"/>
      <c r="AO1644" s="51"/>
      <c r="AP1644" s="51"/>
      <c r="AQ1644" s="51"/>
      <c r="AR1644" s="51"/>
      <c r="AS1644" s="51"/>
      <c r="AT1644" s="51"/>
      <c r="AU1644" s="51"/>
      <c r="AV1644" s="51"/>
      <c r="AW1644" s="51"/>
      <c r="AX1644" s="51"/>
      <c r="AY1644" s="51"/>
      <c r="AZ1644" s="51"/>
      <c r="BA1644" s="51"/>
      <c r="BB1644" s="51"/>
      <c r="BC1644" s="51"/>
      <c r="BD1644" s="51"/>
      <c r="BE1644" s="51"/>
      <c r="BF1644" s="51"/>
      <c r="BG1644" s="51"/>
      <c r="BH1644" s="51"/>
      <c r="BI1644" s="51"/>
      <c r="BJ1644" s="51"/>
      <c r="BK1644" s="51"/>
      <c r="BL1644" s="51"/>
      <c r="BM1644" s="51"/>
      <c r="BN1644" s="51"/>
      <c r="BO1644" s="51"/>
      <c r="BP1644" s="51"/>
      <c r="BQ1644" s="51"/>
      <c r="BR1644" s="51"/>
      <c r="BS1644" s="51"/>
      <c r="BT1644" s="51"/>
      <c r="BU1644" s="51"/>
      <c r="BV1644" s="51"/>
      <c r="BW1644" s="51"/>
      <c r="BX1644" s="51"/>
      <c r="BY1644" s="51"/>
      <c r="BZ1644" s="51"/>
      <c r="CA1644" s="51"/>
      <c r="CB1644" s="51"/>
      <c r="CC1644" s="51"/>
      <c r="CD1644" s="51"/>
    </row>
    <row r="1645" spans="1:82" s="50" customFormat="1">
      <c r="A1645" s="45"/>
      <c r="B1645" s="49"/>
      <c r="C1645" s="84"/>
      <c r="D1645" s="76"/>
      <c r="F1645" s="48"/>
      <c r="G1645" s="47"/>
      <c r="H1645" s="55"/>
      <c r="I1645" s="55"/>
      <c r="J1645" s="51"/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  <c r="AB1645" s="51"/>
      <c r="AC1645" s="51"/>
      <c r="AD1645" s="51"/>
      <c r="AE1645" s="51"/>
      <c r="AF1645" s="51"/>
      <c r="AG1645" s="51"/>
      <c r="AH1645" s="51"/>
      <c r="AI1645" s="51"/>
      <c r="AJ1645" s="51"/>
      <c r="AK1645" s="51"/>
      <c r="AL1645" s="51"/>
      <c r="AM1645" s="51"/>
      <c r="AN1645" s="51"/>
      <c r="AO1645" s="51"/>
      <c r="AP1645" s="51"/>
      <c r="AQ1645" s="51"/>
      <c r="AR1645" s="51"/>
      <c r="AS1645" s="51"/>
      <c r="AT1645" s="51"/>
      <c r="AU1645" s="51"/>
      <c r="AV1645" s="51"/>
      <c r="AW1645" s="51"/>
      <c r="AX1645" s="51"/>
      <c r="AY1645" s="51"/>
      <c r="AZ1645" s="51"/>
      <c r="BA1645" s="51"/>
      <c r="BB1645" s="51"/>
      <c r="BC1645" s="51"/>
      <c r="BD1645" s="51"/>
      <c r="BE1645" s="51"/>
      <c r="BF1645" s="51"/>
      <c r="BG1645" s="51"/>
      <c r="BH1645" s="51"/>
      <c r="BI1645" s="51"/>
      <c r="BJ1645" s="51"/>
      <c r="BK1645" s="51"/>
      <c r="BL1645" s="51"/>
      <c r="BM1645" s="51"/>
      <c r="BN1645" s="51"/>
      <c r="BO1645" s="51"/>
      <c r="BP1645" s="51"/>
      <c r="BQ1645" s="51"/>
      <c r="BR1645" s="51"/>
      <c r="BS1645" s="51"/>
      <c r="BT1645" s="51"/>
      <c r="BU1645" s="51"/>
      <c r="BV1645" s="51"/>
      <c r="BW1645" s="51"/>
      <c r="BX1645" s="51"/>
      <c r="BY1645" s="51"/>
      <c r="BZ1645" s="51"/>
      <c r="CA1645" s="51"/>
      <c r="CB1645" s="51"/>
      <c r="CC1645" s="51"/>
      <c r="CD1645" s="51"/>
    </row>
    <row r="1646" spans="1:82" s="50" customFormat="1">
      <c r="A1646" s="45"/>
      <c r="B1646" s="49"/>
      <c r="C1646" s="84"/>
      <c r="D1646" s="76"/>
      <c r="F1646" s="48"/>
      <c r="G1646" s="47"/>
      <c r="H1646" s="55"/>
      <c r="I1646" s="55"/>
      <c r="J1646" s="51"/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  <c r="AB1646" s="51"/>
      <c r="AC1646" s="51"/>
      <c r="AD1646" s="51"/>
      <c r="AE1646" s="51"/>
      <c r="AF1646" s="51"/>
      <c r="AG1646" s="51"/>
      <c r="AH1646" s="51"/>
      <c r="AI1646" s="51"/>
      <c r="AJ1646" s="51"/>
      <c r="AK1646" s="51"/>
      <c r="AL1646" s="51"/>
      <c r="AM1646" s="51"/>
      <c r="AN1646" s="51"/>
      <c r="AO1646" s="51"/>
      <c r="AP1646" s="51"/>
      <c r="AQ1646" s="51"/>
      <c r="AR1646" s="51"/>
      <c r="AS1646" s="51"/>
      <c r="AT1646" s="51"/>
      <c r="AU1646" s="51"/>
      <c r="AV1646" s="51"/>
      <c r="AW1646" s="51"/>
      <c r="AX1646" s="51"/>
      <c r="AY1646" s="51"/>
      <c r="AZ1646" s="51"/>
      <c r="BA1646" s="51"/>
      <c r="BB1646" s="51"/>
      <c r="BC1646" s="51"/>
      <c r="BD1646" s="51"/>
      <c r="BE1646" s="51"/>
      <c r="BF1646" s="51"/>
      <c r="BG1646" s="51"/>
      <c r="BH1646" s="51"/>
      <c r="BI1646" s="51"/>
      <c r="BJ1646" s="51"/>
      <c r="BK1646" s="51"/>
      <c r="BL1646" s="51"/>
      <c r="BM1646" s="51"/>
      <c r="BN1646" s="51"/>
      <c r="BO1646" s="51"/>
      <c r="BP1646" s="51"/>
      <c r="BQ1646" s="51"/>
      <c r="BR1646" s="51"/>
      <c r="BS1646" s="51"/>
      <c r="BT1646" s="51"/>
      <c r="BU1646" s="51"/>
      <c r="BV1646" s="51"/>
      <c r="BW1646" s="51"/>
      <c r="BX1646" s="51"/>
      <c r="BY1646" s="51"/>
      <c r="BZ1646" s="51"/>
      <c r="CA1646" s="51"/>
      <c r="CB1646" s="51"/>
      <c r="CC1646" s="51"/>
      <c r="CD1646" s="51"/>
    </row>
    <row r="1647" spans="1:82" s="50" customFormat="1">
      <c r="A1647" s="45"/>
      <c r="B1647" s="49"/>
      <c r="C1647" s="84"/>
      <c r="D1647" s="76"/>
      <c r="F1647" s="48"/>
      <c r="G1647" s="47"/>
      <c r="H1647" s="55"/>
      <c r="I1647" s="55"/>
      <c r="J1647" s="51"/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  <c r="AB1647" s="51"/>
      <c r="AC1647" s="51"/>
      <c r="AD1647" s="51"/>
      <c r="AE1647" s="51"/>
      <c r="AF1647" s="51"/>
      <c r="AG1647" s="51"/>
      <c r="AH1647" s="51"/>
      <c r="AI1647" s="51"/>
      <c r="AJ1647" s="51"/>
      <c r="AK1647" s="51"/>
      <c r="AL1647" s="51"/>
      <c r="AM1647" s="51"/>
      <c r="AN1647" s="51"/>
      <c r="AO1647" s="51"/>
      <c r="AP1647" s="51"/>
      <c r="AQ1647" s="51"/>
      <c r="AR1647" s="51"/>
      <c r="AS1647" s="51"/>
      <c r="AT1647" s="51"/>
      <c r="AU1647" s="51"/>
      <c r="AV1647" s="51"/>
      <c r="AW1647" s="51"/>
      <c r="AX1647" s="51"/>
      <c r="AY1647" s="51"/>
      <c r="AZ1647" s="51"/>
      <c r="BA1647" s="51"/>
      <c r="BB1647" s="51"/>
      <c r="BC1647" s="51"/>
      <c r="BD1647" s="51"/>
      <c r="BE1647" s="51"/>
      <c r="BF1647" s="51"/>
      <c r="BG1647" s="51"/>
      <c r="BH1647" s="51"/>
      <c r="BI1647" s="51"/>
      <c r="BJ1647" s="51"/>
      <c r="BK1647" s="51"/>
      <c r="BL1647" s="51"/>
      <c r="BM1647" s="51"/>
      <c r="BN1647" s="51"/>
      <c r="BO1647" s="51"/>
      <c r="BP1647" s="51"/>
      <c r="BQ1647" s="51"/>
      <c r="BR1647" s="51"/>
      <c r="BS1647" s="51"/>
      <c r="BT1647" s="51"/>
      <c r="BU1647" s="51"/>
      <c r="BV1647" s="51"/>
      <c r="BW1647" s="51"/>
      <c r="BX1647" s="51"/>
      <c r="BY1647" s="51"/>
      <c r="BZ1647" s="51"/>
      <c r="CA1647" s="51"/>
      <c r="CB1647" s="51"/>
      <c r="CC1647" s="51"/>
      <c r="CD1647" s="51"/>
    </row>
    <row r="1648" spans="1:82" s="50" customFormat="1">
      <c r="A1648" s="45"/>
      <c r="B1648" s="49"/>
      <c r="C1648" s="84"/>
      <c r="D1648" s="76"/>
      <c r="F1648" s="48"/>
      <c r="G1648" s="47"/>
      <c r="H1648" s="55"/>
      <c r="I1648" s="55"/>
      <c r="J1648" s="51"/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  <c r="AB1648" s="51"/>
      <c r="AC1648" s="51"/>
      <c r="AD1648" s="51"/>
      <c r="AE1648" s="51"/>
      <c r="AF1648" s="51"/>
      <c r="AG1648" s="51"/>
      <c r="AH1648" s="51"/>
      <c r="AI1648" s="51"/>
      <c r="AJ1648" s="51"/>
      <c r="AK1648" s="51"/>
      <c r="AL1648" s="51"/>
      <c r="AM1648" s="51"/>
      <c r="AN1648" s="51"/>
      <c r="AO1648" s="51"/>
      <c r="AP1648" s="51"/>
      <c r="AQ1648" s="51"/>
      <c r="AR1648" s="51"/>
      <c r="AS1648" s="51"/>
      <c r="AT1648" s="51"/>
      <c r="AU1648" s="51"/>
      <c r="AV1648" s="51"/>
      <c r="AW1648" s="51"/>
      <c r="AX1648" s="51"/>
      <c r="AY1648" s="51"/>
      <c r="AZ1648" s="51"/>
      <c r="BA1648" s="51"/>
      <c r="BB1648" s="51"/>
      <c r="BC1648" s="51"/>
      <c r="BD1648" s="51"/>
      <c r="BE1648" s="51"/>
      <c r="BF1648" s="51"/>
      <c r="BG1648" s="51"/>
      <c r="BH1648" s="51"/>
      <c r="BI1648" s="51"/>
      <c r="BJ1648" s="51"/>
      <c r="BK1648" s="51"/>
      <c r="BL1648" s="51"/>
      <c r="BM1648" s="51"/>
      <c r="BN1648" s="51"/>
      <c r="BO1648" s="51"/>
      <c r="BP1648" s="51"/>
      <c r="BQ1648" s="51"/>
      <c r="BR1648" s="51"/>
      <c r="BS1648" s="51"/>
      <c r="BT1648" s="51"/>
      <c r="BU1648" s="51"/>
      <c r="BV1648" s="51"/>
      <c r="BW1648" s="51"/>
      <c r="BX1648" s="51"/>
      <c r="BY1648" s="51"/>
      <c r="BZ1648" s="51"/>
      <c r="CA1648" s="51"/>
      <c r="CB1648" s="51"/>
      <c r="CC1648" s="51"/>
      <c r="CD1648" s="51"/>
    </row>
    <row r="1649" spans="1:82" s="50" customFormat="1">
      <c r="A1649" s="45"/>
      <c r="B1649" s="49"/>
      <c r="C1649" s="84"/>
      <c r="D1649" s="76"/>
      <c r="F1649" s="48"/>
      <c r="G1649" s="47"/>
      <c r="H1649" s="55"/>
      <c r="I1649" s="55"/>
      <c r="J1649" s="51"/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  <c r="AB1649" s="51"/>
      <c r="AC1649" s="51"/>
      <c r="AD1649" s="51"/>
      <c r="AE1649" s="51"/>
      <c r="AF1649" s="51"/>
      <c r="AG1649" s="51"/>
      <c r="AH1649" s="51"/>
      <c r="AI1649" s="51"/>
      <c r="AJ1649" s="51"/>
      <c r="AK1649" s="51"/>
      <c r="AL1649" s="51"/>
      <c r="AM1649" s="51"/>
      <c r="AN1649" s="51"/>
      <c r="AO1649" s="51"/>
      <c r="AP1649" s="51"/>
      <c r="AQ1649" s="51"/>
      <c r="AR1649" s="51"/>
      <c r="AS1649" s="51"/>
      <c r="AT1649" s="51"/>
      <c r="AU1649" s="51"/>
      <c r="AV1649" s="51"/>
      <c r="AW1649" s="51"/>
      <c r="AX1649" s="51"/>
      <c r="AY1649" s="51"/>
      <c r="AZ1649" s="51"/>
      <c r="BA1649" s="51"/>
      <c r="BB1649" s="51"/>
      <c r="BC1649" s="51"/>
      <c r="BD1649" s="51"/>
      <c r="BE1649" s="51"/>
      <c r="BF1649" s="51"/>
      <c r="BG1649" s="51"/>
      <c r="BH1649" s="51"/>
      <c r="BI1649" s="51"/>
      <c r="BJ1649" s="51"/>
      <c r="BK1649" s="51"/>
      <c r="BL1649" s="51"/>
      <c r="BM1649" s="51"/>
      <c r="BN1649" s="51"/>
      <c r="BO1649" s="51"/>
      <c r="BP1649" s="51"/>
      <c r="BQ1649" s="51"/>
      <c r="BR1649" s="51"/>
      <c r="BS1649" s="51"/>
      <c r="BT1649" s="51"/>
      <c r="BU1649" s="51"/>
      <c r="BV1649" s="51"/>
      <c r="BW1649" s="51"/>
      <c r="BX1649" s="51"/>
      <c r="BY1649" s="51"/>
      <c r="BZ1649" s="51"/>
      <c r="CA1649" s="51"/>
      <c r="CB1649" s="51"/>
      <c r="CC1649" s="51"/>
      <c r="CD1649" s="51"/>
    </row>
    <row r="1650" spans="1:82" s="50" customFormat="1">
      <c r="A1650" s="45"/>
      <c r="B1650" s="49"/>
      <c r="C1650" s="84"/>
      <c r="D1650" s="76"/>
      <c r="F1650" s="48"/>
      <c r="G1650" s="47"/>
      <c r="H1650" s="55"/>
      <c r="I1650" s="55"/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  <c r="AB1650" s="51"/>
      <c r="AC1650" s="51"/>
      <c r="AD1650" s="51"/>
      <c r="AE1650" s="51"/>
      <c r="AF1650" s="51"/>
      <c r="AG1650" s="51"/>
      <c r="AH1650" s="51"/>
      <c r="AI1650" s="51"/>
      <c r="AJ1650" s="51"/>
      <c r="AK1650" s="51"/>
      <c r="AL1650" s="51"/>
      <c r="AM1650" s="51"/>
      <c r="AN1650" s="51"/>
      <c r="AO1650" s="51"/>
      <c r="AP1650" s="51"/>
      <c r="AQ1650" s="51"/>
      <c r="AR1650" s="51"/>
      <c r="AS1650" s="51"/>
      <c r="AT1650" s="51"/>
      <c r="AU1650" s="51"/>
      <c r="AV1650" s="51"/>
      <c r="AW1650" s="51"/>
      <c r="AX1650" s="51"/>
      <c r="AY1650" s="51"/>
      <c r="AZ1650" s="51"/>
      <c r="BA1650" s="51"/>
      <c r="BB1650" s="51"/>
      <c r="BC1650" s="51"/>
      <c r="BD1650" s="51"/>
      <c r="BE1650" s="51"/>
      <c r="BF1650" s="51"/>
      <c r="BG1650" s="51"/>
      <c r="BH1650" s="51"/>
      <c r="BI1650" s="51"/>
      <c r="BJ1650" s="51"/>
      <c r="BK1650" s="51"/>
      <c r="BL1650" s="51"/>
      <c r="BM1650" s="51"/>
      <c r="BN1650" s="51"/>
      <c r="BO1650" s="51"/>
      <c r="BP1650" s="51"/>
      <c r="BQ1650" s="51"/>
      <c r="BR1650" s="51"/>
      <c r="BS1650" s="51"/>
      <c r="BT1650" s="51"/>
      <c r="BU1650" s="51"/>
      <c r="BV1650" s="51"/>
      <c r="BW1650" s="51"/>
      <c r="BX1650" s="51"/>
      <c r="BY1650" s="51"/>
      <c r="BZ1650" s="51"/>
      <c r="CA1650" s="51"/>
      <c r="CB1650" s="51"/>
      <c r="CC1650" s="51"/>
      <c r="CD1650" s="51"/>
    </row>
    <row r="1651" spans="1:82" s="50" customFormat="1">
      <c r="A1651" s="45"/>
      <c r="B1651" s="49"/>
      <c r="C1651" s="84"/>
      <c r="D1651" s="76"/>
      <c r="F1651" s="48"/>
      <c r="G1651" s="47"/>
      <c r="H1651" s="55"/>
      <c r="I1651" s="55"/>
      <c r="J1651" s="51"/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  <c r="AB1651" s="51"/>
      <c r="AC1651" s="51"/>
      <c r="AD1651" s="51"/>
      <c r="AE1651" s="51"/>
      <c r="AF1651" s="51"/>
      <c r="AG1651" s="51"/>
      <c r="AH1651" s="51"/>
      <c r="AI1651" s="51"/>
      <c r="AJ1651" s="51"/>
      <c r="AK1651" s="51"/>
      <c r="AL1651" s="51"/>
      <c r="AM1651" s="51"/>
      <c r="AN1651" s="51"/>
      <c r="AO1651" s="51"/>
      <c r="AP1651" s="51"/>
      <c r="AQ1651" s="51"/>
      <c r="AR1651" s="51"/>
      <c r="AS1651" s="51"/>
      <c r="AT1651" s="51"/>
      <c r="AU1651" s="51"/>
      <c r="AV1651" s="51"/>
      <c r="AW1651" s="51"/>
      <c r="AX1651" s="51"/>
      <c r="AY1651" s="51"/>
      <c r="AZ1651" s="51"/>
      <c r="BA1651" s="51"/>
      <c r="BB1651" s="51"/>
      <c r="BC1651" s="51"/>
      <c r="BD1651" s="51"/>
      <c r="BE1651" s="51"/>
      <c r="BF1651" s="51"/>
      <c r="BG1651" s="51"/>
      <c r="BH1651" s="51"/>
      <c r="BI1651" s="51"/>
      <c r="BJ1651" s="51"/>
      <c r="BK1651" s="51"/>
      <c r="BL1651" s="51"/>
      <c r="BM1651" s="51"/>
      <c r="BN1651" s="51"/>
      <c r="BO1651" s="51"/>
      <c r="BP1651" s="51"/>
      <c r="BQ1651" s="51"/>
      <c r="BR1651" s="51"/>
      <c r="BS1651" s="51"/>
      <c r="BT1651" s="51"/>
      <c r="BU1651" s="51"/>
      <c r="BV1651" s="51"/>
      <c r="BW1651" s="51"/>
      <c r="BX1651" s="51"/>
      <c r="BY1651" s="51"/>
      <c r="BZ1651" s="51"/>
      <c r="CA1651" s="51"/>
      <c r="CB1651" s="51"/>
      <c r="CC1651" s="51"/>
      <c r="CD1651" s="51"/>
    </row>
    <row r="1652" spans="1:82" s="50" customFormat="1">
      <c r="A1652" s="45"/>
      <c r="B1652" s="49"/>
      <c r="C1652" s="84"/>
      <c r="D1652" s="76"/>
      <c r="F1652" s="48"/>
      <c r="G1652" s="47"/>
      <c r="H1652" s="55"/>
      <c r="I1652" s="55"/>
      <c r="J1652" s="51"/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  <c r="AB1652" s="51"/>
      <c r="AC1652" s="51"/>
      <c r="AD1652" s="51"/>
      <c r="AE1652" s="51"/>
      <c r="AF1652" s="51"/>
      <c r="AG1652" s="51"/>
      <c r="AH1652" s="51"/>
      <c r="AI1652" s="51"/>
      <c r="AJ1652" s="51"/>
      <c r="AK1652" s="51"/>
      <c r="AL1652" s="51"/>
      <c r="AM1652" s="51"/>
      <c r="AN1652" s="51"/>
      <c r="AO1652" s="51"/>
      <c r="AP1652" s="51"/>
      <c r="AQ1652" s="51"/>
      <c r="AR1652" s="51"/>
      <c r="AS1652" s="51"/>
      <c r="AT1652" s="51"/>
      <c r="AU1652" s="51"/>
      <c r="AV1652" s="51"/>
      <c r="AW1652" s="51"/>
      <c r="AX1652" s="51"/>
      <c r="AY1652" s="51"/>
      <c r="AZ1652" s="51"/>
      <c r="BA1652" s="51"/>
      <c r="BB1652" s="51"/>
      <c r="BC1652" s="51"/>
      <c r="BD1652" s="51"/>
      <c r="BE1652" s="51"/>
      <c r="BF1652" s="51"/>
      <c r="BG1652" s="51"/>
      <c r="BH1652" s="51"/>
      <c r="BI1652" s="51"/>
      <c r="BJ1652" s="51"/>
      <c r="BK1652" s="51"/>
      <c r="BL1652" s="51"/>
      <c r="BM1652" s="51"/>
      <c r="BN1652" s="51"/>
      <c r="BO1652" s="51"/>
      <c r="BP1652" s="51"/>
      <c r="BQ1652" s="51"/>
      <c r="BR1652" s="51"/>
      <c r="BS1652" s="51"/>
      <c r="BT1652" s="51"/>
      <c r="BU1652" s="51"/>
      <c r="BV1652" s="51"/>
      <c r="BW1652" s="51"/>
      <c r="BX1652" s="51"/>
      <c r="BY1652" s="51"/>
      <c r="BZ1652" s="51"/>
      <c r="CA1652" s="51"/>
      <c r="CB1652" s="51"/>
      <c r="CC1652" s="51"/>
      <c r="CD1652" s="51"/>
    </row>
    <row r="1653" spans="1:82" s="50" customFormat="1">
      <c r="A1653" s="45"/>
      <c r="B1653" s="49"/>
      <c r="C1653" s="84"/>
      <c r="D1653" s="76"/>
      <c r="F1653" s="48"/>
      <c r="G1653" s="47"/>
      <c r="H1653" s="55"/>
      <c r="I1653" s="55"/>
      <c r="J1653" s="51"/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  <c r="AB1653" s="51"/>
      <c r="AC1653" s="51"/>
      <c r="AD1653" s="51"/>
      <c r="AE1653" s="51"/>
      <c r="AF1653" s="51"/>
      <c r="AG1653" s="51"/>
      <c r="AH1653" s="51"/>
      <c r="AI1653" s="51"/>
      <c r="AJ1653" s="51"/>
      <c r="AK1653" s="51"/>
      <c r="AL1653" s="51"/>
      <c r="AM1653" s="51"/>
      <c r="AN1653" s="51"/>
      <c r="AO1653" s="51"/>
      <c r="AP1653" s="51"/>
      <c r="AQ1653" s="51"/>
      <c r="AR1653" s="51"/>
      <c r="AS1653" s="51"/>
      <c r="AT1653" s="51"/>
      <c r="AU1653" s="51"/>
      <c r="AV1653" s="51"/>
      <c r="AW1653" s="51"/>
      <c r="AX1653" s="51"/>
      <c r="AY1653" s="51"/>
      <c r="AZ1653" s="51"/>
      <c r="BA1653" s="51"/>
      <c r="BB1653" s="51"/>
      <c r="BC1653" s="51"/>
      <c r="BD1653" s="51"/>
      <c r="BE1653" s="51"/>
      <c r="BF1653" s="51"/>
      <c r="BG1653" s="51"/>
      <c r="BH1653" s="51"/>
      <c r="BI1653" s="51"/>
      <c r="BJ1653" s="51"/>
      <c r="BK1653" s="51"/>
      <c r="BL1653" s="51"/>
      <c r="BM1653" s="51"/>
      <c r="BN1653" s="51"/>
      <c r="BO1653" s="51"/>
      <c r="BP1653" s="51"/>
      <c r="BQ1653" s="51"/>
      <c r="BR1653" s="51"/>
      <c r="BS1653" s="51"/>
      <c r="BT1653" s="51"/>
      <c r="BU1653" s="51"/>
      <c r="BV1653" s="51"/>
      <c r="BW1653" s="51"/>
      <c r="BX1653" s="51"/>
      <c r="BY1653" s="51"/>
      <c r="BZ1653" s="51"/>
      <c r="CA1653" s="51"/>
      <c r="CB1653" s="51"/>
      <c r="CC1653" s="51"/>
      <c r="CD1653" s="51"/>
    </row>
    <row r="1654" spans="1:82" s="50" customFormat="1">
      <c r="A1654" s="45"/>
      <c r="B1654" s="49"/>
      <c r="C1654" s="84"/>
      <c r="D1654" s="76"/>
      <c r="F1654" s="48"/>
      <c r="G1654" s="47"/>
      <c r="H1654" s="55"/>
      <c r="I1654" s="55"/>
      <c r="J1654" s="51"/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  <c r="AB1654" s="51"/>
      <c r="AC1654" s="51"/>
      <c r="AD1654" s="51"/>
      <c r="AE1654" s="51"/>
      <c r="AF1654" s="51"/>
      <c r="AG1654" s="51"/>
      <c r="AH1654" s="51"/>
      <c r="AI1654" s="51"/>
      <c r="AJ1654" s="51"/>
      <c r="AK1654" s="51"/>
      <c r="AL1654" s="51"/>
      <c r="AM1654" s="51"/>
      <c r="AN1654" s="51"/>
      <c r="AO1654" s="51"/>
      <c r="AP1654" s="51"/>
      <c r="AQ1654" s="51"/>
      <c r="AR1654" s="51"/>
      <c r="AS1654" s="51"/>
      <c r="AT1654" s="51"/>
      <c r="AU1654" s="51"/>
      <c r="AV1654" s="51"/>
      <c r="AW1654" s="51"/>
      <c r="AX1654" s="51"/>
      <c r="AY1654" s="51"/>
      <c r="AZ1654" s="51"/>
      <c r="BA1654" s="51"/>
      <c r="BB1654" s="51"/>
      <c r="BC1654" s="51"/>
      <c r="BD1654" s="51"/>
      <c r="BE1654" s="51"/>
      <c r="BF1654" s="51"/>
      <c r="BG1654" s="51"/>
      <c r="BH1654" s="51"/>
      <c r="BI1654" s="51"/>
      <c r="BJ1654" s="51"/>
      <c r="BK1654" s="51"/>
      <c r="BL1654" s="51"/>
      <c r="BM1654" s="51"/>
      <c r="BN1654" s="51"/>
      <c r="BO1654" s="51"/>
      <c r="BP1654" s="51"/>
      <c r="BQ1654" s="51"/>
      <c r="BR1654" s="51"/>
      <c r="BS1654" s="51"/>
      <c r="BT1654" s="51"/>
      <c r="BU1654" s="51"/>
      <c r="BV1654" s="51"/>
      <c r="BW1654" s="51"/>
      <c r="BX1654" s="51"/>
      <c r="BY1654" s="51"/>
      <c r="BZ1654" s="51"/>
      <c r="CA1654" s="51"/>
      <c r="CB1654" s="51"/>
      <c r="CC1654" s="51"/>
      <c r="CD1654" s="51"/>
    </row>
    <row r="1655" spans="1:82" s="50" customFormat="1">
      <c r="A1655" s="45"/>
      <c r="B1655" s="49"/>
      <c r="C1655" s="84"/>
      <c r="D1655" s="76"/>
      <c r="F1655" s="48"/>
      <c r="G1655" s="47"/>
      <c r="H1655" s="55"/>
      <c r="I1655" s="55"/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  <c r="AB1655" s="51"/>
      <c r="AC1655" s="51"/>
      <c r="AD1655" s="51"/>
      <c r="AE1655" s="51"/>
      <c r="AF1655" s="51"/>
      <c r="AG1655" s="51"/>
      <c r="AH1655" s="51"/>
      <c r="AI1655" s="51"/>
      <c r="AJ1655" s="51"/>
      <c r="AK1655" s="51"/>
      <c r="AL1655" s="51"/>
      <c r="AM1655" s="51"/>
      <c r="AN1655" s="51"/>
      <c r="AO1655" s="51"/>
      <c r="AP1655" s="51"/>
      <c r="AQ1655" s="51"/>
      <c r="AR1655" s="51"/>
      <c r="AS1655" s="51"/>
      <c r="AT1655" s="51"/>
      <c r="AU1655" s="51"/>
      <c r="AV1655" s="51"/>
      <c r="AW1655" s="51"/>
      <c r="AX1655" s="51"/>
      <c r="AY1655" s="51"/>
      <c r="AZ1655" s="51"/>
      <c r="BA1655" s="51"/>
      <c r="BB1655" s="51"/>
      <c r="BC1655" s="51"/>
      <c r="BD1655" s="51"/>
      <c r="BE1655" s="51"/>
      <c r="BF1655" s="51"/>
      <c r="BG1655" s="51"/>
      <c r="BH1655" s="51"/>
      <c r="BI1655" s="51"/>
      <c r="BJ1655" s="51"/>
      <c r="BK1655" s="51"/>
      <c r="BL1655" s="51"/>
      <c r="BM1655" s="51"/>
      <c r="BN1655" s="51"/>
      <c r="BO1655" s="51"/>
      <c r="BP1655" s="51"/>
      <c r="BQ1655" s="51"/>
      <c r="BR1655" s="51"/>
      <c r="BS1655" s="51"/>
      <c r="BT1655" s="51"/>
      <c r="BU1655" s="51"/>
      <c r="BV1655" s="51"/>
      <c r="BW1655" s="51"/>
      <c r="BX1655" s="51"/>
      <c r="BY1655" s="51"/>
      <c r="BZ1655" s="51"/>
      <c r="CA1655" s="51"/>
      <c r="CB1655" s="51"/>
      <c r="CC1655" s="51"/>
      <c r="CD1655" s="51"/>
    </row>
    <row r="1656" spans="1:82" s="50" customFormat="1">
      <c r="A1656" s="45"/>
      <c r="B1656" s="49"/>
      <c r="C1656" s="84"/>
      <c r="D1656" s="76"/>
      <c r="F1656" s="48"/>
      <c r="G1656" s="47"/>
      <c r="H1656" s="55"/>
      <c r="I1656" s="55"/>
      <c r="J1656" s="51"/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  <c r="AB1656" s="51"/>
      <c r="AC1656" s="51"/>
      <c r="AD1656" s="51"/>
      <c r="AE1656" s="51"/>
      <c r="AF1656" s="51"/>
      <c r="AG1656" s="51"/>
      <c r="AH1656" s="51"/>
      <c r="AI1656" s="51"/>
      <c r="AJ1656" s="51"/>
      <c r="AK1656" s="51"/>
      <c r="AL1656" s="51"/>
      <c r="AM1656" s="51"/>
      <c r="AN1656" s="51"/>
      <c r="AO1656" s="51"/>
      <c r="AP1656" s="51"/>
      <c r="AQ1656" s="51"/>
      <c r="AR1656" s="51"/>
      <c r="AS1656" s="51"/>
      <c r="AT1656" s="51"/>
      <c r="AU1656" s="51"/>
      <c r="AV1656" s="51"/>
      <c r="AW1656" s="51"/>
      <c r="AX1656" s="51"/>
      <c r="AY1656" s="51"/>
      <c r="AZ1656" s="51"/>
      <c r="BA1656" s="51"/>
      <c r="BB1656" s="51"/>
      <c r="BC1656" s="51"/>
      <c r="BD1656" s="51"/>
      <c r="BE1656" s="51"/>
      <c r="BF1656" s="51"/>
      <c r="BG1656" s="51"/>
      <c r="BH1656" s="51"/>
      <c r="BI1656" s="51"/>
      <c r="BJ1656" s="51"/>
      <c r="BK1656" s="51"/>
      <c r="BL1656" s="51"/>
      <c r="BM1656" s="51"/>
      <c r="BN1656" s="51"/>
      <c r="BO1656" s="51"/>
      <c r="BP1656" s="51"/>
      <c r="BQ1656" s="51"/>
      <c r="BR1656" s="51"/>
      <c r="BS1656" s="51"/>
      <c r="BT1656" s="51"/>
      <c r="BU1656" s="51"/>
      <c r="BV1656" s="51"/>
      <c r="BW1656" s="51"/>
      <c r="BX1656" s="51"/>
      <c r="BY1656" s="51"/>
      <c r="BZ1656" s="51"/>
      <c r="CA1656" s="51"/>
      <c r="CB1656" s="51"/>
      <c r="CC1656" s="51"/>
      <c r="CD1656" s="51"/>
    </row>
    <row r="1657" spans="1:82" s="50" customFormat="1">
      <c r="A1657" s="45"/>
      <c r="B1657" s="49"/>
      <c r="C1657" s="84"/>
      <c r="D1657" s="76"/>
      <c r="F1657" s="48"/>
      <c r="G1657" s="47"/>
      <c r="H1657" s="55"/>
      <c r="I1657" s="55"/>
      <c r="J1657" s="51"/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  <c r="AB1657" s="51"/>
      <c r="AC1657" s="51"/>
      <c r="AD1657" s="51"/>
      <c r="AE1657" s="51"/>
      <c r="AF1657" s="51"/>
      <c r="AG1657" s="51"/>
      <c r="AH1657" s="51"/>
      <c r="AI1657" s="51"/>
      <c r="AJ1657" s="51"/>
      <c r="AK1657" s="51"/>
      <c r="AL1657" s="51"/>
      <c r="AM1657" s="51"/>
      <c r="AN1657" s="51"/>
      <c r="AO1657" s="51"/>
      <c r="AP1657" s="51"/>
      <c r="AQ1657" s="51"/>
      <c r="AR1657" s="51"/>
      <c r="AS1657" s="51"/>
      <c r="AT1657" s="51"/>
      <c r="AU1657" s="51"/>
      <c r="AV1657" s="51"/>
      <c r="AW1657" s="51"/>
      <c r="AX1657" s="51"/>
      <c r="AY1657" s="51"/>
      <c r="AZ1657" s="51"/>
      <c r="BA1657" s="51"/>
      <c r="BB1657" s="51"/>
      <c r="BC1657" s="51"/>
      <c r="BD1657" s="51"/>
      <c r="BE1657" s="51"/>
      <c r="BF1657" s="51"/>
      <c r="BG1657" s="51"/>
      <c r="BH1657" s="51"/>
      <c r="BI1657" s="51"/>
      <c r="BJ1657" s="51"/>
      <c r="BK1657" s="51"/>
      <c r="BL1657" s="51"/>
      <c r="BM1657" s="51"/>
      <c r="BN1657" s="51"/>
      <c r="BO1657" s="51"/>
      <c r="BP1657" s="51"/>
      <c r="BQ1657" s="51"/>
      <c r="BR1657" s="51"/>
      <c r="BS1657" s="51"/>
      <c r="BT1657" s="51"/>
      <c r="BU1657" s="51"/>
      <c r="BV1657" s="51"/>
      <c r="BW1657" s="51"/>
      <c r="BX1657" s="51"/>
      <c r="BY1657" s="51"/>
      <c r="BZ1657" s="51"/>
      <c r="CA1657" s="51"/>
      <c r="CB1657" s="51"/>
      <c r="CC1657" s="51"/>
      <c r="CD1657" s="51"/>
    </row>
    <row r="1658" spans="1:82" s="50" customFormat="1">
      <c r="A1658" s="45"/>
      <c r="B1658" s="49"/>
      <c r="C1658" s="84"/>
      <c r="D1658" s="76"/>
      <c r="F1658" s="48"/>
      <c r="G1658" s="47"/>
      <c r="H1658" s="55"/>
      <c r="I1658" s="55"/>
      <c r="J1658" s="51"/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  <c r="AB1658" s="51"/>
      <c r="AC1658" s="51"/>
      <c r="AD1658" s="51"/>
      <c r="AE1658" s="51"/>
      <c r="AF1658" s="51"/>
      <c r="AG1658" s="51"/>
      <c r="AH1658" s="51"/>
      <c r="AI1658" s="51"/>
      <c r="AJ1658" s="51"/>
      <c r="AK1658" s="51"/>
      <c r="AL1658" s="51"/>
      <c r="AM1658" s="51"/>
      <c r="AN1658" s="51"/>
      <c r="AO1658" s="51"/>
      <c r="AP1658" s="51"/>
      <c r="AQ1658" s="51"/>
      <c r="AR1658" s="51"/>
      <c r="AS1658" s="51"/>
      <c r="AT1658" s="51"/>
      <c r="AU1658" s="51"/>
      <c r="AV1658" s="51"/>
      <c r="AW1658" s="51"/>
      <c r="AX1658" s="51"/>
      <c r="AY1658" s="51"/>
      <c r="AZ1658" s="51"/>
      <c r="BA1658" s="51"/>
      <c r="BB1658" s="51"/>
      <c r="BC1658" s="51"/>
      <c r="BD1658" s="51"/>
      <c r="BE1658" s="51"/>
      <c r="BF1658" s="51"/>
      <c r="BG1658" s="51"/>
      <c r="BH1658" s="51"/>
      <c r="BI1658" s="51"/>
      <c r="BJ1658" s="51"/>
      <c r="BK1658" s="51"/>
      <c r="BL1658" s="51"/>
      <c r="BM1658" s="51"/>
      <c r="BN1658" s="51"/>
      <c r="BO1658" s="51"/>
      <c r="BP1658" s="51"/>
      <c r="BQ1658" s="51"/>
      <c r="BR1658" s="51"/>
      <c r="BS1658" s="51"/>
      <c r="BT1658" s="51"/>
      <c r="BU1658" s="51"/>
      <c r="BV1658" s="51"/>
      <c r="BW1658" s="51"/>
      <c r="BX1658" s="51"/>
      <c r="BY1658" s="51"/>
      <c r="BZ1658" s="51"/>
      <c r="CA1658" s="51"/>
      <c r="CB1658" s="51"/>
      <c r="CC1658" s="51"/>
      <c r="CD1658" s="51"/>
    </row>
    <row r="1659" spans="1:82" s="50" customFormat="1">
      <c r="A1659" s="45"/>
      <c r="B1659" s="49"/>
      <c r="C1659" s="84"/>
      <c r="D1659" s="76"/>
      <c r="F1659" s="48"/>
      <c r="G1659" s="47"/>
      <c r="H1659" s="55"/>
      <c r="I1659" s="55"/>
      <c r="J1659" s="51"/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  <c r="AB1659" s="51"/>
      <c r="AC1659" s="51"/>
      <c r="AD1659" s="51"/>
      <c r="AE1659" s="51"/>
      <c r="AF1659" s="51"/>
      <c r="AG1659" s="51"/>
      <c r="AH1659" s="51"/>
      <c r="AI1659" s="51"/>
      <c r="AJ1659" s="51"/>
      <c r="AK1659" s="51"/>
      <c r="AL1659" s="51"/>
      <c r="AM1659" s="51"/>
      <c r="AN1659" s="51"/>
      <c r="AO1659" s="51"/>
      <c r="AP1659" s="51"/>
      <c r="AQ1659" s="51"/>
      <c r="AR1659" s="51"/>
      <c r="AS1659" s="51"/>
      <c r="AT1659" s="51"/>
      <c r="AU1659" s="51"/>
      <c r="AV1659" s="51"/>
      <c r="AW1659" s="51"/>
      <c r="AX1659" s="51"/>
      <c r="AY1659" s="51"/>
      <c r="AZ1659" s="51"/>
      <c r="BA1659" s="51"/>
      <c r="BB1659" s="51"/>
      <c r="BC1659" s="51"/>
      <c r="BD1659" s="51"/>
      <c r="BE1659" s="51"/>
      <c r="BF1659" s="51"/>
      <c r="BG1659" s="51"/>
      <c r="BH1659" s="51"/>
      <c r="BI1659" s="51"/>
      <c r="BJ1659" s="51"/>
      <c r="BK1659" s="51"/>
      <c r="BL1659" s="51"/>
      <c r="BM1659" s="51"/>
      <c r="BN1659" s="51"/>
      <c r="BO1659" s="51"/>
      <c r="BP1659" s="51"/>
      <c r="BQ1659" s="51"/>
      <c r="BR1659" s="51"/>
      <c r="BS1659" s="51"/>
      <c r="BT1659" s="51"/>
      <c r="BU1659" s="51"/>
      <c r="BV1659" s="51"/>
      <c r="BW1659" s="51"/>
      <c r="BX1659" s="51"/>
      <c r="BY1659" s="51"/>
      <c r="BZ1659" s="51"/>
      <c r="CA1659" s="51"/>
      <c r="CB1659" s="51"/>
      <c r="CC1659" s="51"/>
      <c r="CD1659" s="51"/>
    </row>
    <row r="1660" spans="1:82" s="50" customFormat="1">
      <c r="A1660" s="45"/>
      <c r="B1660" s="49"/>
      <c r="C1660" s="84"/>
      <c r="D1660" s="76"/>
      <c r="F1660" s="48"/>
      <c r="G1660" s="47"/>
      <c r="H1660" s="55"/>
      <c r="I1660" s="55"/>
      <c r="J1660" s="51"/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  <c r="AB1660" s="51"/>
      <c r="AC1660" s="51"/>
      <c r="AD1660" s="51"/>
      <c r="AE1660" s="51"/>
      <c r="AF1660" s="51"/>
      <c r="AG1660" s="51"/>
      <c r="AH1660" s="51"/>
      <c r="AI1660" s="51"/>
      <c r="AJ1660" s="51"/>
      <c r="AK1660" s="51"/>
      <c r="AL1660" s="51"/>
      <c r="AM1660" s="51"/>
      <c r="AN1660" s="51"/>
      <c r="AO1660" s="51"/>
      <c r="AP1660" s="51"/>
      <c r="AQ1660" s="51"/>
      <c r="AR1660" s="51"/>
      <c r="AS1660" s="51"/>
      <c r="AT1660" s="51"/>
      <c r="AU1660" s="51"/>
      <c r="AV1660" s="51"/>
      <c r="AW1660" s="51"/>
      <c r="AX1660" s="51"/>
      <c r="AY1660" s="51"/>
      <c r="AZ1660" s="51"/>
      <c r="BA1660" s="51"/>
      <c r="BB1660" s="51"/>
      <c r="BC1660" s="51"/>
      <c r="BD1660" s="51"/>
      <c r="BE1660" s="51"/>
      <c r="BF1660" s="51"/>
      <c r="BG1660" s="51"/>
      <c r="BH1660" s="51"/>
      <c r="BI1660" s="51"/>
      <c r="BJ1660" s="51"/>
      <c r="BK1660" s="51"/>
      <c r="BL1660" s="51"/>
      <c r="BM1660" s="51"/>
      <c r="BN1660" s="51"/>
      <c r="BO1660" s="51"/>
      <c r="BP1660" s="51"/>
      <c r="BQ1660" s="51"/>
      <c r="BR1660" s="51"/>
      <c r="BS1660" s="51"/>
      <c r="BT1660" s="51"/>
      <c r="BU1660" s="51"/>
      <c r="BV1660" s="51"/>
      <c r="BW1660" s="51"/>
      <c r="BX1660" s="51"/>
      <c r="BY1660" s="51"/>
      <c r="BZ1660" s="51"/>
      <c r="CA1660" s="51"/>
      <c r="CB1660" s="51"/>
      <c r="CC1660" s="51"/>
      <c r="CD1660" s="51"/>
    </row>
    <row r="1661" spans="1:82" s="50" customFormat="1">
      <c r="A1661" s="45"/>
      <c r="B1661" s="49"/>
      <c r="C1661" s="84"/>
      <c r="D1661" s="76"/>
      <c r="F1661" s="48"/>
      <c r="G1661" s="47"/>
      <c r="H1661" s="55"/>
      <c r="I1661" s="55"/>
      <c r="J1661" s="51"/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  <c r="AB1661" s="51"/>
      <c r="AC1661" s="51"/>
      <c r="AD1661" s="51"/>
      <c r="AE1661" s="51"/>
      <c r="AF1661" s="51"/>
      <c r="AG1661" s="51"/>
      <c r="AH1661" s="51"/>
      <c r="AI1661" s="51"/>
      <c r="AJ1661" s="51"/>
      <c r="AK1661" s="51"/>
      <c r="AL1661" s="51"/>
      <c r="AM1661" s="51"/>
      <c r="AN1661" s="51"/>
      <c r="AO1661" s="51"/>
      <c r="AP1661" s="51"/>
      <c r="AQ1661" s="51"/>
      <c r="AR1661" s="51"/>
      <c r="AS1661" s="51"/>
      <c r="AT1661" s="51"/>
      <c r="AU1661" s="51"/>
      <c r="AV1661" s="51"/>
      <c r="AW1661" s="51"/>
      <c r="AX1661" s="51"/>
      <c r="AY1661" s="51"/>
      <c r="AZ1661" s="51"/>
      <c r="BA1661" s="51"/>
      <c r="BB1661" s="51"/>
      <c r="BC1661" s="51"/>
      <c r="BD1661" s="51"/>
      <c r="BE1661" s="51"/>
      <c r="BF1661" s="51"/>
      <c r="BG1661" s="51"/>
      <c r="BH1661" s="51"/>
      <c r="BI1661" s="51"/>
      <c r="BJ1661" s="51"/>
      <c r="BK1661" s="51"/>
      <c r="BL1661" s="51"/>
      <c r="BM1661" s="51"/>
      <c r="BN1661" s="51"/>
      <c r="BO1661" s="51"/>
      <c r="BP1661" s="51"/>
      <c r="BQ1661" s="51"/>
      <c r="BR1661" s="51"/>
      <c r="BS1661" s="51"/>
      <c r="BT1661" s="51"/>
      <c r="BU1661" s="51"/>
      <c r="BV1661" s="51"/>
      <c r="BW1661" s="51"/>
      <c r="BX1661" s="51"/>
      <c r="BY1661" s="51"/>
      <c r="BZ1661" s="51"/>
      <c r="CA1661" s="51"/>
      <c r="CB1661" s="51"/>
      <c r="CC1661" s="51"/>
      <c r="CD1661" s="51"/>
    </row>
    <row r="1662" spans="1:82" s="50" customFormat="1">
      <c r="A1662" s="45"/>
      <c r="B1662" s="49"/>
      <c r="C1662" s="84"/>
      <c r="D1662" s="76"/>
      <c r="F1662" s="48"/>
      <c r="G1662" s="47"/>
      <c r="H1662" s="55"/>
      <c r="I1662" s="55"/>
      <c r="J1662" s="51"/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  <c r="AB1662" s="51"/>
      <c r="AC1662" s="51"/>
      <c r="AD1662" s="51"/>
      <c r="AE1662" s="51"/>
      <c r="AF1662" s="51"/>
      <c r="AG1662" s="51"/>
      <c r="AH1662" s="51"/>
      <c r="AI1662" s="51"/>
      <c r="AJ1662" s="51"/>
      <c r="AK1662" s="51"/>
      <c r="AL1662" s="51"/>
      <c r="AM1662" s="51"/>
      <c r="AN1662" s="51"/>
      <c r="AO1662" s="51"/>
      <c r="AP1662" s="51"/>
      <c r="AQ1662" s="51"/>
      <c r="AR1662" s="51"/>
      <c r="AS1662" s="51"/>
      <c r="AT1662" s="51"/>
      <c r="AU1662" s="51"/>
      <c r="AV1662" s="51"/>
      <c r="AW1662" s="51"/>
      <c r="AX1662" s="51"/>
      <c r="AY1662" s="51"/>
      <c r="AZ1662" s="51"/>
      <c r="BA1662" s="51"/>
      <c r="BB1662" s="51"/>
      <c r="BC1662" s="51"/>
      <c r="BD1662" s="51"/>
      <c r="BE1662" s="51"/>
      <c r="BF1662" s="51"/>
      <c r="BG1662" s="51"/>
      <c r="BH1662" s="51"/>
      <c r="BI1662" s="51"/>
      <c r="BJ1662" s="51"/>
      <c r="BK1662" s="51"/>
      <c r="BL1662" s="51"/>
      <c r="BM1662" s="51"/>
      <c r="BN1662" s="51"/>
      <c r="BO1662" s="51"/>
      <c r="BP1662" s="51"/>
      <c r="BQ1662" s="51"/>
      <c r="BR1662" s="51"/>
      <c r="BS1662" s="51"/>
      <c r="BT1662" s="51"/>
      <c r="BU1662" s="51"/>
      <c r="BV1662" s="51"/>
      <c r="BW1662" s="51"/>
      <c r="BX1662" s="51"/>
      <c r="BY1662" s="51"/>
      <c r="BZ1662" s="51"/>
      <c r="CA1662" s="51"/>
      <c r="CB1662" s="51"/>
      <c r="CC1662" s="51"/>
      <c r="CD1662" s="51"/>
    </row>
    <row r="1663" spans="1:82" s="50" customFormat="1">
      <c r="A1663" s="45"/>
      <c r="B1663" s="49"/>
      <c r="C1663" s="84"/>
      <c r="D1663" s="76"/>
      <c r="F1663" s="48"/>
      <c r="G1663" s="47"/>
      <c r="H1663" s="55"/>
      <c r="I1663" s="55"/>
      <c r="J1663" s="51"/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  <c r="AB1663" s="51"/>
      <c r="AC1663" s="51"/>
      <c r="AD1663" s="51"/>
      <c r="AE1663" s="51"/>
      <c r="AF1663" s="51"/>
      <c r="AG1663" s="51"/>
      <c r="AH1663" s="51"/>
      <c r="AI1663" s="51"/>
      <c r="AJ1663" s="51"/>
      <c r="AK1663" s="51"/>
      <c r="AL1663" s="51"/>
      <c r="AM1663" s="51"/>
      <c r="AN1663" s="51"/>
      <c r="AO1663" s="51"/>
      <c r="AP1663" s="51"/>
      <c r="AQ1663" s="51"/>
      <c r="AR1663" s="51"/>
      <c r="AS1663" s="51"/>
      <c r="AT1663" s="51"/>
      <c r="AU1663" s="51"/>
      <c r="AV1663" s="51"/>
      <c r="AW1663" s="51"/>
      <c r="AX1663" s="51"/>
      <c r="AY1663" s="51"/>
      <c r="AZ1663" s="51"/>
      <c r="BA1663" s="51"/>
      <c r="BB1663" s="51"/>
      <c r="BC1663" s="51"/>
      <c r="BD1663" s="51"/>
      <c r="BE1663" s="51"/>
      <c r="BF1663" s="51"/>
      <c r="BG1663" s="51"/>
      <c r="BH1663" s="51"/>
      <c r="BI1663" s="51"/>
      <c r="BJ1663" s="51"/>
      <c r="BK1663" s="51"/>
      <c r="BL1663" s="51"/>
      <c r="BM1663" s="51"/>
      <c r="BN1663" s="51"/>
      <c r="BO1663" s="51"/>
      <c r="BP1663" s="51"/>
      <c r="BQ1663" s="51"/>
      <c r="BR1663" s="51"/>
      <c r="BS1663" s="51"/>
      <c r="BT1663" s="51"/>
      <c r="BU1663" s="51"/>
      <c r="BV1663" s="51"/>
      <c r="BW1663" s="51"/>
      <c r="BX1663" s="51"/>
      <c r="BY1663" s="51"/>
      <c r="BZ1663" s="51"/>
      <c r="CA1663" s="51"/>
      <c r="CB1663" s="51"/>
      <c r="CC1663" s="51"/>
      <c r="CD1663" s="51"/>
    </row>
    <row r="1664" spans="1:82" s="50" customFormat="1">
      <c r="A1664" s="45"/>
      <c r="B1664" s="49"/>
      <c r="C1664" s="84"/>
      <c r="D1664" s="76"/>
      <c r="F1664" s="48"/>
      <c r="G1664" s="47"/>
      <c r="H1664" s="55"/>
      <c r="I1664" s="55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  <c r="AB1664" s="51"/>
      <c r="AC1664" s="51"/>
      <c r="AD1664" s="51"/>
      <c r="AE1664" s="51"/>
      <c r="AF1664" s="51"/>
      <c r="AG1664" s="51"/>
      <c r="AH1664" s="51"/>
      <c r="AI1664" s="51"/>
      <c r="AJ1664" s="51"/>
      <c r="AK1664" s="51"/>
      <c r="AL1664" s="51"/>
      <c r="AM1664" s="51"/>
      <c r="AN1664" s="51"/>
      <c r="AO1664" s="51"/>
      <c r="AP1664" s="51"/>
      <c r="AQ1664" s="51"/>
      <c r="AR1664" s="51"/>
      <c r="AS1664" s="51"/>
      <c r="AT1664" s="51"/>
      <c r="AU1664" s="51"/>
      <c r="AV1664" s="51"/>
      <c r="AW1664" s="51"/>
      <c r="AX1664" s="51"/>
      <c r="AY1664" s="51"/>
      <c r="AZ1664" s="51"/>
      <c r="BA1664" s="51"/>
      <c r="BB1664" s="51"/>
      <c r="BC1664" s="51"/>
      <c r="BD1664" s="51"/>
      <c r="BE1664" s="51"/>
      <c r="BF1664" s="51"/>
      <c r="BG1664" s="51"/>
      <c r="BH1664" s="51"/>
      <c r="BI1664" s="51"/>
      <c r="BJ1664" s="51"/>
      <c r="BK1664" s="51"/>
      <c r="BL1664" s="51"/>
      <c r="BM1664" s="51"/>
      <c r="BN1664" s="51"/>
      <c r="BO1664" s="51"/>
      <c r="BP1664" s="51"/>
      <c r="BQ1664" s="51"/>
      <c r="BR1664" s="51"/>
      <c r="BS1664" s="51"/>
      <c r="BT1664" s="51"/>
      <c r="BU1664" s="51"/>
      <c r="BV1664" s="51"/>
      <c r="BW1664" s="51"/>
      <c r="BX1664" s="51"/>
      <c r="BY1664" s="51"/>
      <c r="BZ1664" s="51"/>
      <c r="CA1664" s="51"/>
      <c r="CB1664" s="51"/>
      <c r="CC1664" s="51"/>
      <c r="CD1664" s="51"/>
    </row>
    <row r="1665" spans="1:82" s="50" customFormat="1">
      <c r="A1665" s="45"/>
      <c r="B1665" s="49"/>
      <c r="C1665" s="84"/>
      <c r="D1665" s="76"/>
      <c r="F1665" s="48"/>
      <c r="G1665" s="47"/>
      <c r="H1665" s="55"/>
      <c r="I1665" s="55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  <c r="AB1665" s="51"/>
      <c r="AC1665" s="51"/>
      <c r="AD1665" s="51"/>
      <c r="AE1665" s="51"/>
      <c r="AF1665" s="51"/>
      <c r="AG1665" s="51"/>
      <c r="AH1665" s="51"/>
      <c r="AI1665" s="51"/>
      <c r="AJ1665" s="51"/>
      <c r="AK1665" s="51"/>
      <c r="AL1665" s="51"/>
      <c r="AM1665" s="51"/>
      <c r="AN1665" s="51"/>
      <c r="AO1665" s="51"/>
      <c r="AP1665" s="51"/>
      <c r="AQ1665" s="51"/>
      <c r="AR1665" s="51"/>
      <c r="AS1665" s="51"/>
      <c r="AT1665" s="51"/>
      <c r="AU1665" s="51"/>
      <c r="AV1665" s="51"/>
      <c r="AW1665" s="51"/>
      <c r="AX1665" s="51"/>
      <c r="AY1665" s="51"/>
      <c r="AZ1665" s="51"/>
      <c r="BA1665" s="51"/>
      <c r="BB1665" s="51"/>
      <c r="BC1665" s="51"/>
      <c r="BD1665" s="51"/>
      <c r="BE1665" s="51"/>
      <c r="BF1665" s="51"/>
      <c r="BG1665" s="51"/>
      <c r="BH1665" s="51"/>
      <c r="BI1665" s="51"/>
      <c r="BJ1665" s="51"/>
      <c r="BK1665" s="51"/>
      <c r="BL1665" s="51"/>
      <c r="BM1665" s="51"/>
      <c r="BN1665" s="51"/>
      <c r="BO1665" s="51"/>
      <c r="BP1665" s="51"/>
      <c r="BQ1665" s="51"/>
      <c r="BR1665" s="51"/>
      <c r="BS1665" s="51"/>
      <c r="BT1665" s="51"/>
      <c r="BU1665" s="51"/>
      <c r="BV1665" s="51"/>
      <c r="BW1665" s="51"/>
      <c r="BX1665" s="51"/>
      <c r="BY1665" s="51"/>
      <c r="BZ1665" s="51"/>
      <c r="CA1665" s="51"/>
      <c r="CB1665" s="51"/>
      <c r="CC1665" s="51"/>
      <c r="CD1665" s="51"/>
    </row>
    <row r="1666" spans="1:82" s="50" customFormat="1">
      <c r="A1666" s="45"/>
      <c r="B1666" s="49"/>
      <c r="C1666" s="84"/>
      <c r="D1666" s="76"/>
      <c r="F1666" s="48"/>
      <c r="G1666" s="47"/>
      <c r="H1666" s="55"/>
      <c r="I1666" s="55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  <c r="AB1666" s="51"/>
      <c r="AC1666" s="51"/>
      <c r="AD1666" s="51"/>
      <c r="AE1666" s="51"/>
      <c r="AF1666" s="51"/>
      <c r="AG1666" s="51"/>
      <c r="AH1666" s="51"/>
      <c r="AI1666" s="51"/>
      <c r="AJ1666" s="51"/>
      <c r="AK1666" s="51"/>
      <c r="AL1666" s="51"/>
      <c r="AM1666" s="51"/>
      <c r="AN1666" s="51"/>
      <c r="AO1666" s="51"/>
      <c r="AP1666" s="51"/>
      <c r="AQ1666" s="51"/>
      <c r="AR1666" s="51"/>
      <c r="AS1666" s="51"/>
      <c r="AT1666" s="51"/>
      <c r="AU1666" s="51"/>
      <c r="AV1666" s="51"/>
      <c r="AW1666" s="51"/>
      <c r="AX1666" s="51"/>
      <c r="AY1666" s="51"/>
      <c r="AZ1666" s="51"/>
      <c r="BA1666" s="51"/>
      <c r="BB1666" s="51"/>
      <c r="BC1666" s="51"/>
      <c r="BD1666" s="51"/>
      <c r="BE1666" s="51"/>
      <c r="BF1666" s="51"/>
      <c r="BG1666" s="51"/>
      <c r="BH1666" s="51"/>
      <c r="BI1666" s="51"/>
      <c r="BJ1666" s="51"/>
      <c r="BK1666" s="51"/>
      <c r="BL1666" s="51"/>
      <c r="BM1666" s="51"/>
      <c r="BN1666" s="51"/>
      <c r="BO1666" s="51"/>
      <c r="BP1666" s="51"/>
      <c r="BQ1666" s="51"/>
      <c r="BR1666" s="51"/>
      <c r="BS1666" s="51"/>
      <c r="BT1666" s="51"/>
      <c r="BU1666" s="51"/>
      <c r="BV1666" s="51"/>
      <c r="BW1666" s="51"/>
      <c r="BX1666" s="51"/>
      <c r="BY1666" s="51"/>
      <c r="BZ1666" s="51"/>
      <c r="CA1666" s="51"/>
      <c r="CB1666" s="51"/>
      <c r="CC1666" s="51"/>
      <c r="CD1666" s="51"/>
    </row>
    <row r="1667" spans="1:82" s="50" customFormat="1">
      <c r="A1667" s="45"/>
      <c r="B1667" s="49"/>
      <c r="C1667" s="84"/>
      <c r="D1667" s="76"/>
      <c r="F1667" s="48"/>
      <c r="G1667" s="47"/>
      <c r="H1667" s="55"/>
      <c r="I1667" s="55"/>
      <c r="J1667" s="51"/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  <c r="AB1667" s="51"/>
      <c r="AC1667" s="51"/>
      <c r="AD1667" s="51"/>
      <c r="AE1667" s="51"/>
      <c r="AF1667" s="51"/>
      <c r="AG1667" s="51"/>
      <c r="AH1667" s="51"/>
      <c r="AI1667" s="51"/>
      <c r="AJ1667" s="51"/>
      <c r="AK1667" s="51"/>
      <c r="AL1667" s="51"/>
      <c r="AM1667" s="51"/>
      <c r="AN1667" s="51"/>
      <c r="AO1667" s="51"/>
      <c r="AP1667" s="51"/>
      <c r="AQ1667" s="51"/>
      <c r="AR1667" s="51"/>
      <c r="AS1667" s="51"/>
      <c r="AT1667" s="51"/>
      <c r="AU1667" s="51"/>
      <c r="AV1667" s="51"/>
      <c r="AW1667" s="51"/>
      <c r="AX1667" s="51"/>
      <c r="AY1667" s="51"/>
      <c r="AZ1667" s="51"/>
      <c r="BA1667" s="51"/>
      <c r="BB1667" s="51"/>
      <c r="BC1667" s="51"/>
      <c r="BD1667" s="51"/>
      <c r="BE1667" s="51"/>
      <c r="BF1667" s="51"/>
      <c r="BG1667" s="51"/>
      <c r="BH1667" s="51"/>
      <c r="BI1667" s="51"/>
      <c r="BJ1667" s="51"/>
      <c r="BK1667" s="51"/>
      <c r="BL1667" s="51"/>
      <c r="BM1667" s="51"/>
      <c r="BN1667" s="51"/>
      <c r="BO1667" s="51"/>
      <c r="BP1667" s="51"/>
      <c r="BQ1667" s="51"/>
      <c r="BR1667" s="51"/>
      <c r="BS1667" s="51"/>
      <c r="BT1667" s="51"/>
      <c r="BU1667" s="51"/>
      <c r="BV1667" s="51"/>
      <c r="BW1667" s="51"/>
      <c r="BX1667" s="51"/>
      <c r="BY1667" s="51"/>
      <c r="BZ1667" s="51"/>
      <c r="CA1667" s="51"/>
      <c r="CB1667" s="51"/>
      <c r="CC1667" s="51"/>
      <c r="CD1667" s="51"/>
    </row>
    <row r="1668" spans="1:82" s="50" customFormat="1">
      <c r="A1668" s="45"/>
      <c r="B1668" s="49"/>
      <c r="C1668" s="84"/>
      <c r="D1668" s="76"/>
      <c r="F1668" s="48"/>
      <c r="G1668" s="47"/>
      <c r="H1668" s="55"/>
      <c r="I1668" s="55"/>
      <c r="J1668" s="51"/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  <c r="AB1668" s="51"/>
      <c r="AC1668" s="51"/>
      <c r="AD1668" s="51"/>
      <c r="AE1668" s="51"/>
      <c r="AF1668" s="51"/>
      <c r="AG1668" s="51"/>
      <c r="AH1668" s="51"/>
      <c r="AI1668" s="51"/>
      <c r="AJ1668" s="51"/>
      <c r="AK1668" s="51"/>
      <c r="AL1668" s="51"/>
      <c r="AM1668" s="51"/>
      <c r="AN1668" s="51"/>
      <c r="AO1668" s="51"/>
      <c r="AP1668" s="51"/>
      <c r="AQ1668" s="51"/>
      <c r="AR1668" s="51"/>
      <c r="AS1668" s="51"/>
      <c r="AT1668" s="51"/>
      <c r="AU1668" s="51"/>
      <c r="AV1668" s="51"/>
      <c r="AW1668" s="51"/>
      <c r="AX1668" s="51"/>
      <c r="AY1668" s="51"/>
      <c r="AZ1668" s="51"/>
      <c r="BA1668" s="51"/>
      <c r="BB1668" s="51"/>
      <c r="BC1668" s="51"/>
      <c r="BD1668" s="51"/>
      <c r="BE1668" s="51"/>
      <c r="BF1668" s="51"/>
      <c r="BG1668" s="51"/>
      <c r="BH1668" s="51"/>
      <c r="BI1668" s="51"/>
      <c r="BJ1668" s="51"/>
      <c r="BK1668" s="51"/>
      <c r="BL1668" s="51"/>
      <c r="BM1668" s="51"/>
      <c r="BN1668" s="51"/>
      <c r="BO1668" s="51"/>
      <c r="BP1668" s="51"/>
      <c r="BQ1668" s="51"/>
      <c r="BR1668" s="51"/>
      <c r="BS1668" s="51"/>
      <c r="BT1668" s="51"/>
      <c r="BU1668" s="51"/>
      <c r="BV1668" s="51"/>
      <c r="BW1668" s="51"/>
      <c r="BX1668" s="51"/>
      <c r="BY1668" s="51"/>
      <c r="BZ1668" s="51"/>
      <c r="CA1668" s="51"/>
      <c r="CB1668" s="51"/>
      <c r="CC1668" s="51"/>
      <c r="CD1668" s="51"/>
    </row>
    <row r="1669" spans="1:82" s="50" customFormat="1">
      <c r="A1669" s="45"/>
      <c r="B1669" s="49"/>
      <c r="C1669" s="84"/>
      <c r="D1669" s="76"/>
      <c r="F1669" s="48"/>
      <c r="G1669" s="47"/>
      <c r="H1669" s="55"/>
      <c r="I1669" s="55"/>
      <c r="J1669" s="51"/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  <c r="AB1669" s="51"/>
      <c r="AC1669" s="51"/>
      <c r="AD1669" s="51"/>
      <c r="AE1669" s="51"/>
      <c r="AF1669" s="51"/>
      <c r="AG1669" s="51"/>
      <c r="AH1669" s="51"/>
      <c r="AI1669" s="51"/>
      <c r="AJ1669" s="51"/>
      <c r="AK1669" s="51"/>
      <c r="AL1669" s="51"/>
      <c r="AM1669" s="51"/>
      <c r="AN1669" s="51"/>
      <c r="AO1669" s="51"/>
      <c r="AP1669" s="51"/>
      <c r="AQ1669" s="51"/>
      <c r="AR1669" s="51"/>
      <c r="AS1669" s="51"/>
      <c r="AT1669" s="51"/>
      <c r="AU1669" s="51"/>
      <c r="AV1669" s="51"/>
      <c r="AW1669" s="51"/>
      <c r="AX1669" s="51"/>
      <c r="AY1669" s="51"/>
      <c r="AZ1669" s="51"/>
      <c r="BA1669" s="51"/>
      <c r="BB1669" s="51"/>
      <c r="BC1669" s="51"/>
      <c r="BD1669" s="51"/>
      <c r="BE1669" s="51"/>
      <c r="BF1669" s="51"/>
      <c r="BG1669" s="51"/>
      <c r="BH1669" s="51"/>
      <c r="BI1669" s="51"/>
      <c r="BJ1669" s="51"/>
      <c r="BK1669" s="51"/>
      <c r="BL1669" s="51"/>
      <c r="BM1669" s="51"/>
      <c r="BN1669" s="51"/>
      <c r="BO1669" s="51"/>
      <c r="BP1669" s="51"/>
      <c r="BQ1669" s="51"/>
      <c r="BR1669" s="51"/>
      <c r="BS1669" s="51"/>
      <c r="BT1669" s="51"/>
      <c r="BU1669" s="51"/>
      <c r="BV1669" s="51"/>
      <c r="BW1669" s="51"/>
      <c r="BX1669" s="51"/>
      <c r="BY1669" s="51"/>
      <c r="BZ1669" s="51"/>
      <c r="CA1669" s="51"/>
      <c r="CB1669" s="51"/>
      <c r="CC1669" s="51"/>
      <c r="CD1669" s="51"/>
    </row>
    <row r="1670" spans="1:82" s="50" customFormat="1">
      <c r="A1670" s="45"/>
      <c r="B1670" s="49"/>
      <c r="C1670" s="84"/>
      <c r="D1670" s="76"/>
      <c r="F1670" s="48"/>
      <c r="G1670" s="47"/>
      <c r="H1670" s="55"/>
      <c r="I1670" s="55"/>
      <c r="J1670" s="51"/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  <c r="AB1670" s="51"/>
      <c r="AC1670" s="51"/>
      <c r="AD1670" s="51"/>
      <c r="AE1670" s="51"/>
      <c r="AF1670" s="51"/>
      <c r="AG1670" s="51"/>
      <c r="AH1670" s="51"/>
      <c r="AI1670" s="51"/>
      <c r="AJ1670" s="51"/>
      <c r="AK1670" s="51"/>
      <c r="AL1670" s="51"/>
      <c r="AM1670" s="51"/>
      <c r="AN1670" s="51"/>
      <c r="AO1670" s="51"/>
      <c r="AP1670" s="51"/>
      <c r="AQ1670" s="51"/>
      <c r="AR1670" s="51"/>
      <c r="AS1670" s="51"/>
      <c r="AT1670" s="51"/>
      <c r="AU1670" s="51"/>
      <c r="AV1670" s="51"/>
      <c r="AW1670" s="51"/>
      <c r="AX1670" s="51"/>
      <c r="AY1670" s="51"/>
      <c r="AZ1670" s="51"/>
      <c r="BA1670" s="51"/>
      <c r="BB1670" s="51"/>
      <c r="BC1670" s="51"/>
      <c r="BD1670" s="51"/>
      <c r="BE1670" s="51"/>
      <c r="BF1670" s="51"/>
      <c r="BG1670" s="51"/>
      <c r="BH1670" s="51"/>
      <c r="BI1670" s="51"/>
      <c r="BJ1670" s="51"/>
      <c r="BK1670" s="51"/>
      <c r="BL1670" s="51"/>
      <c r="BM1670" s="51"/>
      <c r="BN1670" s="51"/>
      <c r="BO1670" s="51"/>
      <c r="BP1670" s="51"/>
      <c r="BQ1670" s="51"/>
      <c r="BR1670" s="51"/>
      <c r="BS1670" s="51"/>
      <c r="BT1670" s="51"/>
      <c r="BU1670" s="51"/>
      <c r="BV1670" s="51"/>
      <c r="BW1670" s="51"/>
      <c r="BX1670" s="51"/>
      <c r="BY1670" s="51"/>
      <c r="BZ1670" s="51"/>
      <c r="CA1670" s="51"/>
      <c r="CB1670" s="51"/>
      <c r="CC1670" s="51"/>
      <c r="CD1670" s="51"/>
    </row>
    <row r="1671" spans="1:82" s="50" customFormat="1">
      <c r="A1671" s="45"/>
      <c r="B1671" s="49"/>
      <c r="C1671" s="84"/>
      <c r="D1671" s="76"/>
      <c r="F1671" s="48"/>
      <c r="G1671" s="47"/>
      <c r="H1671" s="55"/>
      <c r="I1671" s="55"/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  <c r="AB1671" s="51"/>
      <c r="AC1671" s="51"/>
      <c r="AD1671" s="51"/>
      <c r="AE1671" s="51"/>
      <c r="AF1671" s="51"/>
      <c r="AG1671" s="51"/>
      <c r="AH1671" s="51"/>
      <c r="AI1671" s="51"/>
      <c r="AJ1671" s="51"/>
      <c r="AK1671" s="51"/>
      <c r="AL1671" s="51"/>
      <c r="AM1671" s="51"/>
      <c r="AN1671" s="51"/>
      <c r="AO1671" s="51"/>
      <c r="AP1671" s="51"/>
      <c r="AQ1671" s="51"/>
      <c r="AR1671" s="51"/>
      <c r="AS1671" s="51"/>
      <c r="AT1671" s="51"/>
      <c r="AU1671" s="51"/>
      <c r="AV1671" s="51"/>
      <c r="AW1671" s="51"/>
      <c r="AX1671" s="51"/>
      <c r="AY1671" s="51"/>
      <c r="AZ1671" s="51"/>
      <c r="BA1671" s="51"/>
      <c r="BB1671" s="51"/>
      <c r="BC1671" s="51"/>
      <c r="BD1671" s="51"/>
      <c r="BE1671" s="51"/>
      <c r="BF1671" s="51"/>
      <c r="BG1671" s="51"/>
      <c r="BH1671" s="51"/>
      <c r="BI1671" s="51"/>
      <c r="BJ1671" s="51"/>
      <c r="BK1671" s="51"/>
      <c r="BL1671" s="51"/>
      <c r="BM1671" s="51"/>
      <c r="BN1671" s="51"/>
      <c r="BO1671" s="51"/>
      <c r="BP1671" s="51"/>
      <c r="BQ1671" s="51"/>
      <c r="BR1671" s="51"/>
      <c r="BS1671" s="51"/>
      <c r="BT1671" s="51"/>
      <c r="BU1671" s="51"/>
      <c r="BV1671" s="51"/>
      <c r="BW1671" s="51"/>
      <c r="BX1671" s="51"/>
      <c r="BY1671" s="51"/>
      <c r="BZ1671" s="51"/>
      <c r="CA1671" s="51"/>
      <c r="CB1671" s="51"/>
      <c r="CC1671" s="51"/>
      <c r="CD1671" s="51"/>
    </row>
    <row r="1672" spans="1:82" s="50" customFormat="1">
      <c r="A1672" s="45"/>
      <c r="B1672" s="49"/>
      <c r="C1672" s="84"/>
      <c r="D1672" s="76"/>
      <c r="F1672" s="48"/>
      <c r="G1672" s="47"/>
      <c r="H1672" s="55"/>
      <c r="I1672" s="55"/>
      <c r="J1672" s="51"/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  <c r="AB1672" s="51"/>
      <c r="AC1672" s="51"/>
      <c r="AD1672" s="51"/>
      <c r="AE1672" s="51"/>
      <c r="AF1672" s="51"/>
      <c r="AG1672" s="51"/>
      <c r="AH1672" s="51"/>
      <c r="AI1672" s="51"/>
      <c r="AJ1672" s="51"/>
      <c r="AK1672" s="51"/>
      <c r="AL1672" s="51"/>
      <c r="AM1672" s="51"/>
      <c r="AN1672" s="51"/>
      <c r="AO1672" s="51"/>
      <c r="AP1672" s="51"/>
      <c r="AQ1672" s="51"/>
      <c r="AR1672" s="51"/>
      <c r="AS1672" s="51"/>
      <c r="AT1672" s="51"/>
      <c r="AU1672" s="51"/>
      <c r="AV1672" s="51"/>
      <c r="AW1672" s="51"/>
      <c r="AX1672" s="51"/>
      <c r="AY1672" s="51"/>
      <c r="AZ1672" s="51"/>
      <c r="BA1672" s="51"/>
      <c r="BB1672" s="51"/>
      <c r="BC1672" s="51"/>
      <c r="BD1672" s="51"/>
      <c r="BE1672" s="51"/>
      <c r="BF1672" s="51"/>
      <c r="BG1672" s="51"/>
      <c r="BH1672" s="51"/>
      <c r="BI1672" s="51"/>
      <c r="BJ1672" s="51"/>
      <c r="BK1672" s="51"/>
      <c r="BL1672" s="51"/>
      <c r="BM1672" s="51"/>
      <c r="BN1672" s="51"/>
      <c r="BO1672" s="51"/>
      <c r="BP1672" s="51"/>
      <c r="BQ1672" s="51"/>
      <c r="BR1672" s="51"/>
      <c r="BS1672" s="51"/>
      <c r="BT1672" s="51"/>
      <c r="BU1672" s="51"/>
      <c r="BV1672" s="51"/>
      <c r="BW1672" s="51"/>
      <c r="BX1672" s="51"/>
      <c r="BY1672" s="51"/>
      <c r="BZ1672" s="51"/>
      <c r="CA1672" s="51"/>
      <c r="CB1672" s="51"/>
      <c r="CC1672" s="51"/>
      <c r="CD1672" s="51"/>
    </row>
    <row r="1673" spans="1:82" s="50" customFormat="1">
      <c r="A1673" s="45"/>
      <c r="B1673" s="49"/>
      <c r="C1673" s="84"/>
      <c r="D1673" s="76"/>
      <c r="F1673" s="48"/>
      <c r="G1673" s="47"/>
      <c r="H1673" s="55"/>
      <c r="I1673" s="55"/>
      <c r="J1673" s="51"/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  <c r="AB1673" s="51"/>
      <c r="AC1673" s="51"/>
      <c r="AD1673" s="51"/>
      <c r="AE1673" s="51"/>
      <c r="AF1673" s="51"/>
      <c r="AG1673" s="51"/>
      <c r="AH1673" s="51"/>
      <c r="AI1673" s="51"/>
      <c r="AJ1673" s="51"/>
      <c r="AK1673" s="51"/>
      <c r="AL1673" s="51"/>
      <c r="AM1673" s="51"/>
      <c r="AN1673" s="51"/>
      <c r="AO1673" s="51"/>
      <c r="AP1673" s="51"/>
      <c r="AQ1673" s="51"/>
      <c r="AR1673" s="51"/>
      <c r="AS1673" s="51"/>
      <c r="AT1673" s="51"/>
      <c r="AU1673" s="51"/>
      <c r="AV1673" s="51"/>
      <c r="AW1673" s="51"/>
      <c r="AX1673" s="51"/>
      <c r="AY1673" s="51"/>
      <c r="AZ1673" s="51"/>
      <c r="BA1673" s="51"/>
      <c r="BB1673" s="51"/>
      <c r="BC1673" s="51"/>
      <c r="BD1673" s="51"/>
      <c r="BE1673" s="51"/>
      <c r="BF1673" s="51"/>
      <c r="BG1673" s="51"/>
      <c r="BH1673" s="51"/>
      <c r="BI1673" s="51"/>
      <c r="BJ1673" s="51"/>
      <c r="BK1673" s="51"/>
      <c r="BL1673" s="51"/>
      <c r="BM1673" s="51"/>
      <c r="BN1673" s="51"/>
      <c r="BO1673" s="51"/>
      <c r="BP1673" s="51"/>
      <c r="BQ1673" s="51"/>
      <c r="BR1673" s="51"/>
      <c r="BS1673" s="51"/>
      <c r="BT1673" s="51"/>
      <c r="BU1673" s="51"/>
      <c r="BV1673" s="51"/>
      <c r="BW1673" s="51"/>
      <c r="BX1673" s="51"/>
      <c r="BY1673" s="51"/>
      <c r="BZ1673" s="51"/>
      <c r="CA1673" s="51"/>
      <c r="CB1673" s="51"/>
      <c r="CC1673" s="51"/>
      <c r="CD1673" s="51"/>
    </row>
    <row r="1674" spans="1:82" s="50" customFormat="1">
      <c r="A1674" s="45"/>
      <c r="B1674" s="49"/>
      <c r="C1674" s="84"/>
      <c r="D1674" s="76"/>
      <c r="F1674" s="48"/>
      <c r="G1674" s="47"/>
      <c r="H1674" s="55"/>
      <c r="I1674" s="55"/>
      <c r="J1674" s="51"/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  <c r="AB1674" s="51"/>
      <c r="AC1674" s="51"/>
      <c r="AD1674" s="51"/>
      <c r="AE1674" s="51"/>
      <c r="AF1674" s="51"/>
      <c r="AG1674" s="51"/>
      <c r="AH1674" s="51"/>
      <c r="AI1674" s="51"/>
      <c r="AJ1674" s="51"/>
      <c r="AK1674" s="51"/>
      <c r="AL1674" s="51"/>
      <c r="AM1674" s="51"/>
      <c r="AN1674" s="51"/>
      <c r="AO1674" s="51"/>
      <c r="AP1674" s="51"/>
      <c r="AQ1674" s="51"/>
      <c r="AR1674" s="51"/>
      <c r="AS1674" s="51"/>
      <c r="AT1674" s="51"/>
      <c r="AU1674" s="51"/>
      <c r="AV1674" s="51"/>
      <c r="AW1674" s="51"/>
      <c r="AX1674" s="51"/>
      <c r="AY1674" s="51"/>
      <c r="AZ1674" s="51"/>
      <c r="BA1674" s="51"/>
      <c r="BB1674" s="51"/>
      <c r="BC1674" s="51"/>
      <c r="BD1674" s="51"/>
      <c r="BE1674" s="51"/>
      <c r="BF1674" s="51"/>
      <c r="BG1674" s="51"/>
      <c r="BH1674" s="51"/>
      <c r="BI1674" s="51"/>
      <c r="BJ1674" s="51"/>
      <c r="BK1674" s="51"/>
      <c r="BL1674" s="51"/>
      <c r="BM1674" s="51"/>
      <c r="BN1674" s="51"/>
      <c r="BO1674" s="51"/>
      <c r="BP1674" s="51"/>
      <c r="BQ1674" s="51"/>
      <c r="BR1674" s="51"/>
      <c r="BS1674" s="51"/>
      <c r="BT1674" s="51"/>
      <c r="BU1674" s="51"/>
      <c r="BV1674" s="51"/>
      <c r="BW1674" s="51"/>
      <c r="BX1674" s="51"/>
      <c r="BY1674" s="51"/>
      <c r="BZ1674" s="51"/>
      <c r="CA1674" s="51"/>
      <c r="CB1674" s="51"/>
      <c r="CC1674" s="51"/>
      <c r="CD1674" s="51"/>
    </row>
    <row r="1675" spans="1:82" s="50" customFormat="1">
      <c r="A1675" s="45"/>
      <c r="B1675" s="49"/>
      <c r="C1675" s="84"/>
      <c r="D1675" s="76"/>
      <c r="F1675" s="48"/>
      <c r="G1675" s="47"/>
      <c r="H1675" s="55"/>
      <c r="I1675" s="55"/>
      <c r="J1675" s="51"/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  <c r="AB1675" s="51"/>
      <c r="AC1675" s="51"/>
      <c r="AD1675" s="51"/>
      <c r="AE1675" s="51"/>
      <c r="AF1675" s="51"/>
      <c r="AG1675" s="51"/>
      <c r="AH1675" s="51"/>
      <c r="AI1675" s="51"/>
      <c r="AJ1675" s="51"/>
      <c r="AK1675" s="51"/>
      <c r="AL1675" s="51"/>
      <c r="AM1675" s="51"/>
      <c r="AN1675" s="51"/>
      <c r="AO1675" s="51"/>
      <c r="AP1675" s="51"/>
      <c r="AQ1675" s="51"/>
      <c r="AR1675" s="51"/>
      <c r="AS1675" s="51"/>
      <c r="AT1675" s="51"/>
      <c r="AU1675" s="51"/>
      <c r="AV1675" s="51"/>
      <c r="AW1675" s="51"/>
      <c r="AX1675" s="51"/>
      <c r="AY1675" s="51"/>
      <c r="AZ1675" s="51"/>
      <c r="BA1675" s="51"/>
      <c r="BB1675" s="51"/>
      <c r="BC1675" s="51"/>
      <c r="BD1675" s="51"/>
      <c r="BE1675" s="51"/>
      <c r="BF1675" s="51"/>
      <c r="BG1675" s="51"/>
      <c r="BH1675" s="51"/>
      <c r="BI1675" s="51"/>
      <c r="BJ1675" s="51"/>
      <c r="BK1675" s="51"/>
      <c r="BL1675" s="51"/>
      <c r="BM1675" s="51"/>
      <c r="BN1675" s="51"/>
      <c r="BO1675" s="51"/>
      <c r="BP1675" s="51"/>
      <c r="BQ1675" s="51"/>
      <c r="BR1675" s="51"/>
      <c r="BS1675" s="51"/>
      <c r="BT1675" s="51"/>
      <c r="BU1675" s="51"/>
      <c r="BV1675" s="51"/>
      <c r="BW1675" s="51"/>
      <c r="BX1675" s="51"/>
      <c r="BY1675" s="51"/>
      <c r="BZ1675" s="51"/>
      <c r="CA1675" s="51"/>
      <c r="CB1675" s="51"/>
      <c r="CC1675" s="51"/>
      <c r="CD1675" s="51"/>
    </row>
    <row r="1676" spans="1:82" s="50" customFormat="1">
      <c r="A1676" s="45"/>
      <c r="B1676" s="49"/>
      <c r="C1676" s="84"/>
      <c r="D1676" s="76"/>
      <c r="F1676" s="48"/>
      <c r="G1676" s="47"/>
      <c r="H1676" s="55"/>
      <c r="I1676" s="55"/>
      <c r="J1676" s="51"/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  <c r="AB1676" s="51"/>
      <c r="AC1676" s="51"/>
      <c r="AD1676" s="51"/>
      <c r="AE1676" s="51"/>
      <c r="AF1676" s="51"/>
      <c r="AG1676" s="51"/>
      <c r="AH1676" s="51"/>
      <c r="AI1676" s="51"/>
      <c r="AJ1676" s="51"/>
      <c r="AK1676" s="51"/>
      <c r="AL1676" s="51"/>
      <c r="AM1676" s="51"/>
      <c r="AN1676" s="51"/>
      <c r="AO1676" s="51"/>
      <c r="AP1676" s="51"/>
      <c r="AQ1676" s="51"/>
      <c r="AR1676" s="51"/>
      <c r="AS1676" s="51"/>
      <c r="AT1676" s="51"/>
      <c r="AU1676" s="51"/>
      <c r="AV1676" s="51"/>
      <c r="AW1676" s="51"/>
      <c r="AX1676" s="51"/>
      <c r="AY1676" s="51"/>
      <c r="AZ1676" s="51"/>
      <c r="BA1676" s="51"/>
      <c r="BB1676" s="51"/>
      <c r="BC1676" s="51"/>
      <c r="BD1676" s="51"/>
      <c r="BE1676" s="51"/>
      <c r="BF1676" s="51"/>
      <c r="BG1676" s="51"/>
      <c r="BH1676" s="51"/>
      <c r="BI1676" s="51"/>
      <c r="BJ1676" s="51"/>
      <c r="BK1676" s="51"/>
      <c r="BL1676" s="51"/>
      <c r="BM1676" s="51"/>
      <c r="BN1676" s="51"/>
      <c r="BO1676" s="51"/>
      <c r="BP1676" s="51"/>
      <c r="BQ1676" s="51"/>
      <c r="BR1676" s="51"/>
      <c r="BS1676" s="51"/>
      <c r="BT1676" s="51"/>
      <c r="BU1676" s="51"/>
      <c r="BV1676" s="51"/>
      <c r="BW1676" s="51"/>
      <c r="BX1676" s="51"/>
      <c r="BY1676" s="51"/>
      <c r="BZ1676" s="51"/>
      <c r="CA1676" s="51"/>
      <c r="CB1676" s="51"/>
      <c r="CC1676" s="51"/>
      <c r="CD1676" s="51"/>
    </row>
    <row r="1677" spans="1:82" s="50" customFormat="1">
      <c r="A1677" s="45"/>
      <c r="B1677" s="49"/>
      <c r="C1677" s="84"/>
      <c r="D1677" s="76"/>
      <c r="F1677" s="48"/>
      <c r="G1677" s="47"/>
      <c r="H1677" s="55"/>
      <c r="I1677" s="55"/>
      <c r="J1677" s="51"/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  <c r="AB1677" s="51"/>
      <c r="AC1677" s="51"/>
      <c r="AD1677" s="51"/>
      <c r="AE1677" s="51"/>
      <c r="AF1677" s="51"/>
      <c r="AG1677" s="51"/>
      <c r="AH1677" s="51"/>
      <c r="AI1677" s="51"/>
      <c r="AJ1677" s="51"/>
      <c r="AK1677" s="51"/>
      <c r="AL1677" s="51"/>
      <c r="AM1677" s="51"/>
      <c r="AN1677" s="51"/>
      <c r="AO1677" s="51"/>
      <c r="AP1677" s="51"/>
      <c r="AQ1677" s="51"/>
      <c r="AR1677" s="51"/>
      <c r="AS1677" s="51"/>
      <c r="AT1677" s="51"/>
      <c r="AU1677" s="51"/>
      <c r="AV1677" s="51"/>
      <c r="AW1677" s="51"/>
      <c r="AX1677" s="51"/>
      <c r="AY1677" s="51"/>
      <c r="AZ1677" s="51"/>
      <c r="BA1677" s="51"/>
      <c r="BB1677" s="51"/>
      <c r="BC1677" s="51"/>
      <c r="BD1677" s="51"/>
      <c r="BE1677" s="51"/>
      <c r="BF1677" s="51"/>
      <c r="BG1677" s="51"/>
      <c r="BH1677" s="51"/>
      <c r="BI1677" s="51"/>
      <c r="BJ1677" s="51"/>
      <c r="BK1677" s="51"/>
      <c r="BL1677" s="51"/>
      <c r="BM1677" s="51"/>
      <c r="BN1677" s="51"/>
      <c r="BO1677" s="51"/>
      <c r="BP1677" s="51"/>
      <c r="BQ1677" s="51"/>
      <c r="BR1677" s="51"/>
      <c r="BS1677" s="51"/>
      <c r="BT1677" s="51"/>
      <c r="BU1677" s="51"/>
      <c r="BV1677" s="51"/>
      <c r="BW1677" s="51"/>
      <c r="BX1677" s="51"/>
      <c r="BY1677" s="51"/>
      <c r="BZ1677" s="51"/>
      <c r="CA1677" s="51"/>
      <c r="CB1677" s="51"/>
      <c r="CC1677" s="51"/>
      <c r="CD1677" s="51"/>
    </row>
    <row r="1678" spans="1:82" s="50" customFormat="1">
      <c r="A1678" s="45"/>
      <c r="B1678" s="49"/>
      <c r="C1678" s="84"/>
      <c r="D1678" s="76"/>
      <c r="F1678" s="48"/>
      <c r="G1678" s="47"/>
      <c r="H1678" s="55"/>
      <c r="I1678" s="55"/>
      <c r="J1678" s="51"/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  <c r="AB1678" s="51"/>
      <c r="AC1678" s="51"/>
      <c r="AD1678" s="51"/>
      <c r="AE1678" s="51"/>
      <c r="AF1678" s="51"/>
      <c r="AG1678" s="51"/>
      <c r="AH1678" s="51"/>
      <c r="AI1678" s="51"/>
      <c r="AJ1678" s="51"/>
      <c r="AK1678" s="51"/>
      <c r="AL1678" s="51"/>
      <c r="AM1678" s="51"/>
      <c r="AN1678" s="51"/>
      <c r="AO1678" s="51"/>
      <c r="AP1678" s="51"/>
      <c r="AQ1678" s="51"/>
      <c r="AR1678" s="51"/>
      <c r="AS1678" s="51"/>
      <c r="AT1678" s="51"/>
      <c r="AU1678" s="51"/>
      <c r="AV1678" s="51"/>
      <c r="AW1678" s="51"/>
      <c r="AX1678" s="51"/>
      <c r="AY1678" s="51"/>
      <c r="AZ1678" s="51"/>
      <c r="BA1678" s="51"/>
      <c r="BB1678" s="51"/>
      <c r="BC1678" s="51"/>
      <c r="BD1678" s="51"/>
      <c r="BE1678" s="51"/>
      <c r="BF1678" s="51"/>
      <c r="BG1678" s="51"/>
      <c r="BH1678" s="51"/>
      <c r="BI1678" s="51"/>
      <c r="BJ1678" s="51"/>
      <c r="BK1678" s="51"/>
      <c r="BL1678" s="51"/>
      <c r="BM1678" s="51"/>
      <c r="BN1678" s="51"/>
      <c r="BO1678" s="51"/>
      <c r="BP1678" s="51"/>
      <c r="BQ1678" s="51"/>
      <c r="BR1678" s="51"/>
      <c r="BS1678" s="51"/>
      <c r="BT1678" s="51"/>
      <c r="BU1678" s="51"/>
      <c r="BV1678" s="51"/>
      <c r="BW1678" s="51"/>
      <c r="BX1678" s="51"/>
      <c r="BY1678" s="51"/>
      <c r="BZ1678" s="51"/>
      <c r="CA1678" s="51"/>
      <c r="CB1678" s="51"/>
      <c r="CC1678" s="51"/>
      <c r="CD1678" s="51"/>
    </row>
    <row r="1679" spans="1:82" s="50" customFormat="1">
      <c r="A1679" s="45"/>
      <c r="B1679" s="49"/>
      <c r="C1679" s="84"/>
      <c r="D1679" s="76"/>
      <c r="F1679" s="48"/>
      <c r="G1679" s="47"/>
      <c r="H1679" s="55"/>
      <c r="I1679" s="55"/>
      <c r="J1679" s="51"/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  <c r="AB1679" s="51"/>
      <c r="AC1679" s="51"/>
      <c r="AD1679" s="51"/>
      <c r="AE1679" s="51"/>
      <c r="AF1679" s="51"/>
      <c r="AG1679" s="51"/>
      <c r="AH1679" s="51"/>
      <c r="AI1679" s="51"/>
      <c r="AJ1679" s="51"/>
      <c r="AK1679" s="51"/>
      <c r="AL1679" s="51"/>
      <c r="AM1679" s="51"/>
      <c r="AN1679" s="51"/>
      <c r="AO1679" s="51"/>
      <c r="AP1679" s="51"/>
      <c r="AQ1679" s="51"/>
      <c r="AR1679" s="51"/>
      <c r="AS1679" s="51"/>
      <c r="AT1679" s="51"/>
      <c r="AU1679" s="51"/>
      <c r="AV1679" s="51"/>
      <c r="AW1679" s="51"/>
      <c r="AX1679" s="51"/>
      <c r="AY1679" s="51"/>
      <c r="AZ1679" s="51"/>
      <c r="BA1679" s="51"/>
      <c r="BB1679" s="51"/>
      <c r="BC1679" s="51"/>
      <c r="BD1679" s="51"/>
      <c r="BE1679" s="51"/>
      <c r="BF1679" s="51"/>
      <c r="BG1679" s="51"/>
      <c r="BH1679" s="51"/>
      <c r="BI1679" s="51"/>
      <c r="BJ1679" s="51"/>
      <c r="BK1679" s="51"/>
      <c r="BL1679" s="51"/>
      <c r="BM1679" s="51"/>
      <c r="BN1679" s="51"/>
      <c r="BO1679" s="51"/>
      <c r="BP1679" s="51"/>
      <c r="BQ1679" s="51"/>
      <c r="BR1679" s="51"/>
      <c r="BS1679" s="51"/>
      <c r="BT1679" s="51"/>
      <c r="BU1679" s="51"/>
      <c r="BV1679" s="51"/>
      <c r="BW1679" s="51"/>
      <c r="BX1679" s="51"/>
      <c r="BY1679" s="51"/>
      <c r="BZ1679" s="51"/>
      <c r="CA1679" s="51"/>
      <c r="CB1679" s="51"/>
      <c r="CC1679" s="51"/>
      <c r="CD1679" s="51"/>
    </row>
    <row r="1680" spans="1:82" s="50" customFormat="1">
      <c r="A1680" s="45"/>
      <c r="B1680" s="49"/>
      <c r="C1680" s="84"/>
      <c r="D1680" s="76"/>
      <c r="F1680" s="48"/>
      <c r="G1680" s="47"/>
      <c r="H1680" s="55"/>
      <c r="I1680" s="55"/>
      <c r="J1680" s="51"/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  <c r="AB1680" s="51"/>
      <c r="AC1680" s="51"/>
      <c r="AD1680" s="51"/>
      <c r="AE1680" s="51"/>
      <c r="AF1680" s="51"/>
      <c r="AG1680" s="51"/>
      <c r="AH1680" s="51"/>
      <c r="AI1680" s="51"/>
      <c r="AJ1680" s="51"/>
      <c r="AK1680" s="51"/>
      <c r="AL1680" s="51"/>
      <c r="AM1680" s="51"/>
      <c r="AN1680" s="51"/>
      <c r="AO1680" s="51"/>
      <c r="AP1680" s="51"/>
      <c r="AQ1680" s="51"/>
      <c r="AR1680" s="51"/>
      <c r="AS1680" s="51"/>
      <c r="AT1680" s="51"/>
      <c r="AU1680" s="51"/>
      <c r="AV1680" s="51"/>
      <c r="AW1680" s="51"/>
      <c r="AX1680" s="51"/>
      <c r="AY1680" s="51"/>
      <c r="AZ1680" s="51"/>
      <c r="BA1680" s="51"/>
      <c r="BB1680" s="51"/>
      <c r="BC1680" s="51"/>
      <c r="BD1680" s="51"/>
      <c r="BE1680" s="51"/>
      <c r="BF1680" s="51"/>
      <c r="BG1680" s="51"/>
      <c r="BH1680" s="51"/>
      <c r="BI1680" s="51"/>
      <c r="BJ1680" s="51"/>
      <c r="BK1680" s="51"/>
      <c r="BL1680" s="51"/>
      <c r="BM1680" s="51"/>
      <c r="BN1680" s="51"/>
      <c r="BO1680" s="51"/>
      <c r="BP1680" s="51"/>
      <c r="BQ1680" s="51"/>
      <c r="BR1680" s="51"/>
      <c r="BS1680" s="51"/>
      <c r="BT1680" s="51"/>
      <c r="BU1680" s="51"/>
      <c r="BV1680" s="51"/>
      <c r="BW1680" s="51"/>
      <c r="BX1680" s="51"/>
      <c r="BY1680" s="51"/>
      <c r="BZ1680" s="51"/>
      <c r="CA1680" s="51"/>
      <c r="CB1680" s="51"/>
      <c r="CC1680" s="51"/>
      <c r="CD1680" s="51"/>
    </row>
    <row r="1681" spans="1:82" s="50" customFormat="1">
      <c r="A1681" s="45"/>
      <c r="B1681" s="49"/>
      <c r="C1681" s="84"/>
      <c r="D1681" s="76"/>
      <c r="F1681" s="48"/>
      <c r="G1681" s="47"/>
      <c r="H1681" s="55"/>
      <c r="I1681" s="55"/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  <c r="AB1681" s="51"/>
      <c r="AC1681" s="51"/>
      <c r="AD1681" s="51"/>
      <c r="AE1681" s="51"/>
      <c r="AF1681" s="51"/>
      <c r="AG1681" s="51"/>
      <c r="AH1681" s="51"/>
      <c r="AI1681" s="51"/>
      <c r="AJ1681" s="51"/>
      <c r="AK1681" s="51"/>
      <c r="AL1681" s="51"/>
      <c r="AM1681" s="51"/>
      <c r="AN1681" s="51"/>
      <c r="AO1681" s="51"/>
      <c r="AP1681" s="51"/>
      <c r="AQ1681" s="51"/>
      <c r="AR1681" s="51"/>
      <c r="AS1681" s="51"/>
      <c r="AT1681" s="51"/>
      <c r="AU1681" s="51"/>
      <c r="AV1681" s="51"/>
      <c r="AW1681" s="51"/>
      <c r="AX1681" s="51"/>
      <c r="AY1681" s="51"/>
      <c r="AZ1681" s="51"/>
      <c r="BA1681" s="51"/>
      <c r="BB1681" s="51"/>
      <c r="BC1681" s="51"/>
      <c r="BD1681" s="51"/>
      <c r="BE1681" s="51"/>
      <c r="BF1681" s="51"/>
      <c r="BG1681" s="51"/>
      <c r="BH1681" s="51"/>
      <c r="BI1681" s="51"/>
      <c r="BJ1681" s="51"/>
      <c r="BK1681" s="51"/>
      <c r="BL1681" s="51"/>
      <c r="BM1681" s="51"/>
      <c r="BN1681" s="51"/>
      <c r="BO1681" s="51"/>
      <c r="BP1681" s="51"/>
      <c r="BQ1681" s="51"/>
      <c r="BR1681" s="51"/>
      <c r="BS1681" s="51"/>
      <c r="BT1681" s="51"/>
      <c r="BU1681" s="51"/>
      <c r="BV1681" s="51"/>
      <c r="BW1681" s="51"/>
      <c r="BX1681" s="51"/>
      <c r="BY1681" s="51"/>
      <c r="BZ1681" s="51"/>
      <c r="CA1681" s="51"/>
      <c r="CB1681" s="51"/>
      <c r="CC1681" s="51"/>
      <c r="CD1681" s="51"/>
    </row>
    <row r="1682" spans="1:82" s="50" customFormat="1">
      <c r="A1682" s="45"/>
      <c r="B1682" s="49"/>
      <c r="C1682" s="84"/>
      <c r="D1682" s="76"/>
      <c r="F1682" s="48"/>
      <c r="G1682" s="47"/>
      <c r="H1682" s="55"/>
      <c r="I1682" s="55"/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  <c r="AB1682" s="51"/>
      <c r="AC1682" s="51"/>
      <c r="AD1682" s="51"/>
      <c r="AE1682" s="51"/>
      <c r="AF1682" s="51"/>
      <c r="AG1682" s="51"/>
      <c r="AH1682" s="51"/>
      <c r="AI1682" s="51"/>
      <c r="AJ1682" s="51"/>
      <c r="AK1682" s="51"/>
      <c r="AL1682" s="51"/>
      <c r="AM1682" s="51"/>
      <c r="AN1682" s="51"/>
      <c r="AO1682" s="51"/>
      <c r="AP1682" s="51"/>
      <c r="AQ1682" s="51"/>
      <c r="AR1682" s="51"/>
      <c r="AS1682" s="51"/>
      <c r="AT1682" s="51"/>
      <c r="AU1682" s="51"/>
      <c r="AV1682" s="51"/>
      <c r="AW1682" s="51"/>
      <c r="AX1682" s="51"/>
      <c r="AY1682" s="51"/>
      <c r="AZ1682" s="51"/>
      <c r="BA1682" s="51"/>
      <c r="BB1682" s="51"/>
      <c r="BC1682" s="51"/>
      <c r="BD1682" s="51"/>
      <c r="BE1682" s="51"/>
      <c r="BF1682" s="51"/>
      <c r="BG1682" s="51"/>
      <c r="BH1682" s="51"/>
      <c r="BI1682" s="51"/>
      <c r="BJ1682" s="51"/>
      <c r="BK1682" s="51"/>
      <c r="BL1682" s="51"/>
      <c r="BM1682" s="51"/>
      <c r="BN1682" s="51"/>
      <c r="BO1682" s="51"/>
      <c r="BP1682" s="51"/>
      <c r="BQ1682" s="51"/>
      <c r="BR1682" s="51"/>
      <c r="BS1682" s="51"/>
      <c r="BT1682" s="51"/>
      <c r="BU1682" s="51"/>
      <c r="BV1682" s="51"/>
      <c r="BW1682" s="51"/>
      <c r="BX1682" s="51"/>
      <c r="BY1682" s="51"/>
      <c r="BZ1682" s="51"/>
      <c r="CA1682" s="51"/>
      <c r="CB1682" s="51"/>
      <c r="CC1682" s="51"/>
      <c r="CD1682" s="51"/>
    </row>
    <row r="1683" spans="1:82" s="50" customFormat="1">
      <c r="A1683" s="45"/>
      <c r="B1683" s="49"/>
      <c r="C1683" s="84"/>
      <c r="D1683" s="76"/>
      <c r="F1683" s="48"/>
      <c r="G1683" s="47"/>
      <c r="H1683" s="55"/>
      <c r="I1683" s="55"/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  <c r="AB1683" s="51"/>
      <c r="AC1683" s="51"/>
      <c r="AD1683" s="51"/>
      <c r="AE1683" s="51"/>
      <c r="AF1683" s="51"/>
      <c r="AG1683" s="51"/>
      <c r="AH1683" s="51"/>
      <c r="AI1683" s="51"/>
      <c r="AJ1683" s="51"/>
      <c r="AK1683" s="51"/>
      <c r="AL1683" s="51"/>
      <c r="AM1683" s="51"/>
      <c r="AN1683" s="51"/>
      <c r="AO1683" s="51"/>
      <c r="AP1683" s="51"/>
      <c r="AQ1683" s="51"/>
      <c r="AR1683" s="51"/>
      <c r="AS1683" s="51"/>
      <c r="AT1683" s="51"/>
      <c r="AU1683" s="51"/>
      <c r="AV1683" s="51"/>
      <c r="AW1683" s="51"/>
      <c r="AX1683" s="51"/>
      <c r="AY1683" s="51"/>
      <c r="AZ1683" s="51"/>
      <c r="BA1683" s="51"/>
      <c r="BB1683" s="51"/>
      <c r="BC1683" s="51"/>
      <c r="BD1683" s="51"/>
      <c r="BE1683" s="51"/>
      <c r="BF1683" s="51"/>
      <c r="BG1683" s="51"/>
      <c r="BH1683" s="51"/>
      <c r="BI1683" s="51"/>
      <c r="BJ1683" s="51"/>
      <c r="BK1683" s="51"/>
      <c r="BL1683" s="51"/>
      <c r="BM1683" s="51"/>
      <c r="BN1683" s="51"/>
      <c r="BO1683" s="51"/>
      <c r="BP1683" s="51"/>
      <c r="BQ1683" s="51"/>
      <c r="BR1683" s="51"/>
      <c r="BS1683" s="51"/>
      <c r="BT1683" s="51"/>
      <c r="BU1683" s="51"/>
      <c r="BV1683" s="51"/>
      <c r="BW1683" s="51"/>
      <c r="BX1683" s="51"/>
      <c r="BY1683" s="51"/>
      <c r="BZ1683" s="51"/>
      <c r="CA1683" s="51"/>
      <c r="CB1683" s="51"/>
      <c r="CC1683" s="51"/>
      <c r="CD1683" s="51"/>
    </row>
    <row r="1684" spans="1:82" s="50" customFormat="1">
      <c r="A1684" s="45"/>
      <c r="B1684" s="49"/>
      <c r="C1684" s="84"/>
      <c r="D1684" s="76"/>
      <c r="F1684" s="48"/>
      <c r="G1684" s="47"/>
      <c r="H1684" s="55"/>
      <c r="I1684" s="55"/>
      <c r="J1684" s="51"/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  <c r="AB1684" s="51"/>
      <c r="AC1684" s="51"/>
      <c r="AD1684" s="51"/>
      <c r="AE1684" s="51"/>
      <c r="AF1684" s="51"/>
      <c r="AG1684" s="51"/>
      <c r="AH1684" s="51"/>
      <c r="AI1684" s="51"/>
      <c r="AJ1684" s="51"/>
      <c r="AK1684" s="51"/>
      <c r="AL1684" s="51"/>
      <c r="AM1684" s="51"/>
      <c r="AN1684" s="51"/>
      <c r="AO1684" s="51"/>
      <c r="AP1684" s="51"/>
      <c r="AQ1684" s="51"/>
      <c r="AR1684" s="51"/>
      <c r="AS1684" s="51"/>
      <c r="AT1684" s="51"/>
      <c r="AU1684" s="51"/>
      <c r="AV1684" s="51"/>
      <c r="AW1684" s="51"/>
      <c r="AX1684" s="51"/>
      <c r="AY1684" s="51"/>
      <c r="AZ1684" s="51"/>
      <c r="BA1684" s="51"/>
      <c r="BB1684" s="51"/>
      <c r="BC1684" s="51"/>
      <c r="BD1684" s="51"/>
      <c r="BE1684" s="51"/>
      <c r="BF1684" s="51"/>
      <c r="BG1684" s="51"/>
      <c r="BH1684" s="51"/>
      <c r="BI1684" s="51"/>
      <c r="BJ1684" s="51"/>
      <c r="BK1684" s="51"/>
      <c r="BL1684" s="51"/>
      <c r="BM1684" s="51"/>
      <c r="BN1684" s="51"/>
      <c r="BO1684" s="51"/>
      <c r="BP1684" s="51"/>
      <c r="BQ1684" s="51"/>
      <c r="BR1684" s="51"/>
      <c r="BS1684" s="51"/>
      <c r="BT1684" s="51"/>
      <c r="BU1684" s="51"/>
      <c r="BV1684" s="51"/>
      <c r="BW1684" s="51"/>
      <c r="BX1684" s="51"/>
      <c r="BY1684" s="51"/>
      <c r="BZ1684" s="51"/>
      <c r="CA1684" s="51"/>
      <c r="CB1684" s="51"/>
      <c r="CC1684" s="51"/>
      <c r="CD1684" s="51"/>
    </row>
    <row r="1685" spans="1:82" s="50" customFormat="1">
      <c r="A1685" s="45"/>
      <c r="B1685" s="49"/>
      <c r="C1685" s="84"/>
      <c r="D1685" s="76"/>
      <c r="F1685" s="48"/>
      <c r="G1685" s="47"/>
      <c r="H1685" s="55"/>
      <c r="I1685" s="55"/>
      <c r="J1685" s="51"/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  <c r="AB1685" s="51"/>
      <c r="AC1685" s="51"/>
      <c r="AD1685" s="51"/>
      <c r="AE1685" s="51"/>
      <c r="AF1685" s="51"/>
      <c r="AG1685" s="51"/>
      <c r="AH1685" s="51"/>
      <c r="AI1685" s="51"/>
      <c r="AJ1685" s="51"/>
      <c r="AK1685" s="51"/>
      <c r="AL1685" s="51"/>
      <c r="AM1685" s="51"/>
      <c r="AN1685" s="51"/>
      <c r="AO1685" s="51"/>
      <c r="AP1685" s="51"/>
      <c r="AQ1685" s="51"/>
      <c r="AR1685" s="51"/>
      <c r="AS1685" s="51"/>
      <c r="AT1685" s="51"/>
      <c r="AU1685" s="51"/>
      <c r="AV1685" s="51"/>
      <c r="AW1685" s="51"/>
      <c r="AX1685" s="51"/>
      <c r="AY1685" s="51"/>
      <c r="AZ1685" s="51"/>
      <c r="BA1685" s="51"/>
      <c r="BB1685" s="51"/>
      <c r="BC1685" s="51"/>
      <c r="BD1685" s="51"/>
      <c r="BE1685" s="51"/>
      <c r="BF1685" s="51"/>
      <c r="BG1685" s="51"/>
      <c r="BH1685" s="51"/>
      <c r="BI1685" s="51"/>
      <c r="BJ1685" s="51"/>
      <c r="BK1685" s="51"/>
      <c r="BL1685" s="51"/>
      <c r="BM1685" s="51"/>
      <c r="BN1685" s="51"/>
      <c r="BO1685" s="51"/>
      <c r="BP1685" s="51"/>
      <c r="BQ1685" s="51"/>
      <c r="BR1685" s="51"/>
      <c r="BS1685" s="51"/>
      <c r="BT1685" s="51"/>
      <c r="BU1685" s="51"/>
      <c r="BV1685" s="51"/>
      <c r="BW1685" s="51"/>
      <c r="BX1685" s="51"/>
      <c r="BY1685" s="51"/>
      <c r="BZ1685" s="51"/>
      <c r="CA1685" s="51"/>
      <c r="CB1685" s="51"/>
      <c r="CC1685" s="51"/>
      <c r="CD1685" s="51"/>
    </row>
    <row r="1686" spans="1:82" s="50" customFormat="1">
      <c r="A1686" s="45"/>
      <c r="B1686" s="49"/>
      <c r="C1686" s="84"/>
      <c r="D1686" s="76"/>
      <c r="F1686" s="48"/>
      <c r="G1686" s="47"/>
      <c r="H1686" s="55"/>
      <c r="I1686" s="55"/>
      <c r="J1686" s="51"/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  <c r="AB1686" s="51"/>
      <c r="AC1686" s="51"/>
      <c r="AD1686" s="51"/>
      <c r="AE1686" s="51"/>
      <c r="AF1686" s="51"/>
      <c r="AG1686" s="51"/>
      <c r="AH1686" s="51"/>
      <c r="AI1686" s="51"/>
      <c r="AJ1686" s="51"/>
      <c r="AK1686" s="51"/>
      <c r="AL1686" s="51"/>
      <c r="AM1686" s="51"/>
      <c r="AN1686" s="51"/>
      <c r="AO1686" s="51"/>
      <c r="AP1686" s="51"/>
      <c r="AQ1686" s="51"/>
      <c r="AR1686" s="51"/>
      <c r="AS1686" s="51"/>
      <c r="AT1686" s="51"/>
      <c r="AU1686" s="51"/>
      <c r="AV1686" s="51"/>
      <c r="AW1686" s="51"/>
      <c r="AX1686" s="51"/>
      <c r="AY1686" s="51"/>
      <c r="AZ1686" s="51"/>
      <c r="BA1686" s="51"/>
      <c r="BB1686" s="51"/>
      <c r="BC1686" s="51"/>
      <c r="BD1686" s="51"/>
      <c r="BE1686" s="51"/>
      <c r="BF1686" s="51"/>
      <c r="BG1686" s="51"/>
      <c r="BH1686" s="51"/>
      <c r="BI1686" s="51"/>
      <c r="BJ1686" s="51"/>
      <c r="BK1686" s="51"/>
      <c r="BL1686" s="51"/>
      <c r="BM1686" s="51"/>
      <c r="BN1686" s="51"/>
      <c r="BO1686" s="51"/>
      <c r="BP1686" s="51"/>
      <c r="BQ1686" s="51"/>
      <c r="BR1686" s="51"/>
      <c r="BS1686" s="51"/>
      <c r="BT1686" s="51"/>
      <c r="BU1686" s="51"/>
      <c r="BV1686" s="51"/>
      <c r="BW1686" s="51"/>
      <c r="BX1686" s="51"/>
      <c r="BY1686" s="51"/>
      <c r="BZ1686" s="51"/>
      <c r="CA1686" s="51"/>
      <c r="CB1686" s="51"/>
      <c r="CC1686" s="51"/>
      <c r="CD1686" s="51"/>
    </row>
    <row r="1687" spans="1:82" s="50" customFormat="1">
      <c r="A1687" s="45"/>
      <c r="B1687" s="49"/>
      <c r="C1687" s="84"/>
      <c r="D1687" s="76"/>
      <c r="F1687" s="48"/>
      <c r="G1687" s="47"/>
      <c r="H1687" s="55"/>
      <c r="I1687" s="55"/>
      <c r="J1687" s="51"/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  <c r="AB1687" s="51"/>
      <c r="AC1687" s="51"/>
      <c r="AD1687" s="51"/>
      <c r="AE1687" s="51"/>
      <c r="AF1687" s="51"/>
      <c r="AG1687" s="51"/>
      <c r="AH1687" s="51"/>
      <c r="AI1687" s="51"/>
      <c r="AJ1687" s="51"/>
      <c r="AK1687" s="51"/>
      <c r="AL1687" s="51"/>
      <c r="AM1687" s="51"/>
      <c r="AN1687" s="51"/>
      <c r="AO1687" s="51"/>
      <c r="AP1687" s="51"/>
      <c r="AQ1687" s="51"/>
      <c r="AR1687" s="51"/>
      <c r="AS1687" s="51"/>
      <c r="AT1687" s="51"/>
      <c r="AU1687" s="51"/>
      <c r="AV1687" s="51"/>
      <c r="AW1687" s="51"/>
      <c r="AX1687" s="51"/>
      <c r="AY1687" s="51"/>
      <c r="AZ1687" s="51"/>
      <c r="BA1687" s="51"/>
      <c r="BB1687" s="51"/>
      <c r="BC1687" s="51"/>
      <c r="BD1687" s="51"/>
      <c r="BE1687" s="51"/>
      <c r="BF1687" s="51"/>
      <c r="BG1687" s="51"/>
      <c r="BH1687" s="51"/>
      <c r="BI1687" s="51"/>
      <c r="BJ1687" s="51"/>
      <c r="BK1687" s="51"/>
      <c r="BL1687" s="51"/>
      <c r="BM1687" s="51"/>
      <c r="BN1687" s="51"/>
      <c r="BO1687" s="51"/>
      <c r="BP1687" s="51"/>
      <c r="BQ1687" s="51"/>
      <c r="BR1687" s="51"/>
      <c r="BS1687" s="51"/>
      <c r="BT1687" s="51"/>
      <c r="BU1687" s="51"/>
      <c r="BV1687" s="51"/>
      <c r="BW1687" s="51"/>
      <c r="BX1687" s="51"/>
      <c r="BY1687" s="51"/>
      <c r="BZ1687" s="51"/>
      <c r="CA1687" s="51"/>
      <c r="CB1687" s="51"/>
      <c r="CC1687" s="51"/>
      <c r="CD1687" s="51"/>
    </row>
    <row r="1688" spans="1:82" s="50" customFormat="1">
      <c r="A1688" s="45"/>
      <c r="B1688" s="49"/>
      <c r="C1688" s="84"/>
      <c r="D1688" s="76"/>
      <c r="F1688" s="48"/>
      <c r="G1688" s="47"/>
      <c r="H1688" s="55"/>
      <c r="I1688" s="55"/>
      <c r="J1688" s="51"/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  <c r="AB1688" s="51"/>
      <c r="AC1688" s="51"/>
      <c r="AD1688" s="51"/>
      <c r="AE1688" s="51"/>
      <c r="AF1688" s="51"/>
      <c r="AG1688" s="51"/>
      <c r="AH1688" s="51"/>
      <c r="AI1688" s="51"/>
      <c r="AJ1688" s="51"/>
      <c r="AK1688" s="51"/>
      <c r="AL1688" s="51"/>
      <c r="AM1688" s="51"/>
      <c r="AN1688" s="51"/>
      <c r="AO1688" s="51"/>
      <c r="AP1688" s="51"/>
      <c r="AQ1688" s="51"/>
      <c r="AR1688" s="51"/>
      <c r="AS1688" s="51"/>
      <c r="AT1688" s="51"/>
      <c r="AU1688" s="51"/>
      <c r="AV1688" s="51"/>
      <c r="AW1688" s="51"/>
      <c r="AX1688" s="51"/>
      <c r="AY1688" s="51"/>
      <c r="AZ1688" s="51"/>
      <c r="BA1688" s="51"/>
      <c r="BB1688" s="51"/>
      <c r="BC1688" s="51"/>
      <c r="BD1688" s="51"/>
      <c r="BE1688" s="51"/>
      <c r="BF1688" s="51"/>
      <c r="BG1688" s="51"/>
      <c r="BH1688" s="51"/>
      <c r="BI1688" s="51"/>
      <c r="BJ1688" s="51"/>
      <c r="BK1688" s="51"/>
      <c r="BL1688" s="51"/>
      <c r="BM1688" s="51"/>
      <c r="BN1688" s="51"/>
      <c r="BO1688" s="51"/>
      <c r="BP1688" s="51"/>
      <c r="BQ1688" s="51"/>
      <c r="BR1688" s="51"/>
      <c r="BS1688" s="51"/>
      <c r="BT1688" s="51"/>
      <c r="BU1688" s="51"/>
      <c r="BV1688" s="51"/>
      <c r="BW1688" s="51"/>
      <c r="BX1688" s="51"/>
      <c r="BY1688" s="51"/>
      <c r="BZ1688" s="51"/>
      <c r="CA1688" s="51"/>
      <c r="CB1688" s="51"/>
      <c r="CC1688" s="51"/>
      <c r="CD1688" s="51"/>
    </row>
    <row r="1689" spans="1:82" s="50" customFormat="1">
      <c r="A1689" s="45"/>
      <c r="B1689" s="49"/>
      <c r="C1689" s="84"/>
      <c r="D1689" s="76"/>
      <c r="F1689" s="48"/>
      <c r="G1689" s="47"/>
      <c r="H1689" s="55"/>
      <c r="I1689" s="55"/>
      <c r="J1689" s="51"/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  <c r="AB1689" s="51"/>
      <c r="AC1689" s="51"/>
      <c r="AD1689" s="51"/>
      <c r="AE1689" s="51"/>
      <c r="AF1689" s="51"/>
      <c r="AG1689" s="51"/>
      <c r="AH1689" s="51"/>
      <c r="AI1689" s="51"/>
      <c r="AJ1689" s="51"/>
      <c r="AK1689" s="51"/>
      <c r="AL1689" s="51"/>
      <c r="AM1689" s="51"/>
      <c r="AN1689" s="51"/>
      <c r="AO1689" s="51"/>
      <c r="AP1689" s="51"/>
      <c r="AQ1689" s="51"/>
      <c r="AR1689" s="51"/>
      <c r="AS1689" s="51"/>
      <c r="AT1689" s="51"/>
      <c r="AU1689" s="51"/>
      <c r="AV1689" s="51"/>
      <c r="AW1689" s="51"/>
      <c r="AX1689" s="51"/>
      <c r="AY1689" s="51"/>
      <c r="AZ1689" s="51"/>
      <c r="BA1689" s="51"/>
      <c r="BB1689" s="51"/>
      <c r="BC1689" s="51"/>
      <c r="BD1689" s="51"/>
      <c r="BE1689" s="51"/>
      <c r="BF1689" s="51"/>
      <c r="BG1689" s="51"/>
      <c r="BH1689" s="51"/>
      <c r="BI1689" s="51"/>
      <c r="BJ1689" s="51"/>
      <c r="BK1689" s="51"/>
      <c r="BL1689" s="51"/>
      <c r="BM1689" s="51"/>
      <c r="BN1689" s="51"/>
      <c r="BO1689" s="51"/>
      <c r="BP1689" s="51"/>
      <c r="BQ1689" s="51"/>
      <c r="BR1689" s="51"/>
      <c r="BS1689" s="51"/>
      <c r="BT1689" s="51"/>
      <c r="BU1689" s="51"/>
      <c r="BV1689" s="51"/>
      <c r="BW1689" s="51"/>
      <c r="BX1689" s="51"/>
      <c r="BY1689" s="51"/>
      <c r="BZ1689" s="51"/>
      <c r="CA1689" s="51"/>
      <c r="CB1689" s="51"/>
      <c r="CC1689" s="51"/>
      <c r="CD1689" s="51"/>
    </row>
    <row r="1690" spans="1:82" s="50" customFormat="1">
      <c r="A1690" s="45"/>
      <c r="B1690" s="49"/>
      <c r="C1690" s="84"/>
      <c r="D1690" s="76"/>
      <c r="F1690" s="48"/>
      <c r="G1690" s="47"/>
      <c r="H1690" s="55"/>
      <c r="I1690" s="55"/>
      <c r="J1690" s="51"/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  <c r="AB1690" s="51"/>
      <c r="AC1690" s="51"/>
      <c r="AD1690" s="51"/>
      <c r="AE1690" s="51"/>
      <c r="AF1690" s="51"/>
      <c r="AG1690" s="51"/>
      <c r="AH1690" s="51"/>
      <c r="AI1690" s="51"/>
      <c r="AJ1690" s="51"/>
      <c r="AK1690" s="51"/>
      <c r="AL1690" s="51"/>
      <c r="AM1690" s="51"/>
      <c r="AN1690" s="51"/>
      <c r="AO1690" s="51"/>
      <c r="AP1690" s="51"/>
      <c r="AQ1690" s="51"/>
      <c r="AR1690" s="51"/>
      <c r="AS1690" s="51"/>
      <c r="AT1690" s="51"/>
      <c r="AU1690" s="51"/>
      <c r="AV1690" s="51"/>
      <c r="AW1690" s="51"/>
      <c r="AX1690" s="51"/>
      <c r="AY1690" s="51"/>
      <c r="AZ1690" s="51"/>
      <c r="BA1690" s="51"/>
      <c r="BB1690" s="51"/>
      <c r="BC1690" s="51"/>
      <c r="BD1690" s="51"/>
      <c r="BE1690" s="51"/>
      <c r="BF1690" s="51"/>
      <c r="BG1690" s="51"/>
      <c r="BH1690" s="51"/>
      <c r="BI1690" s="51"/>
      <c r="BJ1690" s="51"/>
      <c r="BK1690" s="51"/>
      <c r="BL1690" s="51"/>
      <c r="BM1690" s="51"/>
      <c r="BN1690" s="51"/>
      <c r="BO1690" s="51"/>
      <c r="BP1690" s="51"/>
      <c r="BQ1690" s="51"/>
      <c r="BR1690" s="51"/>
      <c r="BS1690" s="51"/>
      <c r="BT1690" s="51"/>
      <c r="BU1690" s="51"/>
      <c r="BV1690" s="51"/>
      <c r="BW1690" s="51"/>
      <c r="BX1690" s="51"/>
      <c r="BY1690" s="51"/>
      <c r="BZ1690" s="51"/>
      <c r="CA1690" s="51"/>
      <c r="CB1690" s="51"/>
      <c r="CC1690" s="51"/>
      <c r="CD1690" s="51"/>
    </row>
    <row r="1691" spans="1:82" s="50" customFormat="1">
      <c r="A1691" s="45"/>
      <c r="B1691" s="49"/>
      <c r="C1691" s="84"/>
      <c r="D1691" s="76"/>
      <c r="F1691" s="48"/>
      <c r="G1691" s="47"/>
      <c r="H1691" s="55"/>
      <c r="I1691" s="55"/>
      <c r="J1691" s="51"/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  <c r="AB1691" s="51"/>
      <c r="AC1691" s="51"/>
      <c r="AD1691" s="51"/>
      <c r="AE1691" s="51"/>
      <c r="AF1691" s="51"/>
      <c r="AG1691" s="51"/>
      <c r="AH1691" s="51"/>
      <c r="AI1691" s="51"/>
      <c r="AJ1691" s="51"/>
      <c r="AK1691" s="51"/>
      <c r="AL1691" s="51"/>
      <c r="AM1691" s="51"/>
      <c r="AN1691" s="51"/>
      <c r="AO1691" s="51"/>
      <c r="AP1691" s="51"/>
      <c r="AQ1691" s="51"/>
      <c r="AR1691" s="51"/>
      <c r="AS1691" s="51"/>
      <c r="AT1691" s="51"/>
      <c r="AU1691" s="51"/>
      <c r="AV1691" s="51"/>
      <c r="AW1691" s="51"/>
      <c r="AX1691" s="51"/>
      <c r="AY1691" s="51"/>
      <c r="AZ1691" s="51"/>
      <c r="BA1691" s="51"/>
      <c r="BB1691" s="51"/>
      <c r="BC1691" s="51"/>
      <c r="BD1691" s="51"/>
      <c r="BE1691" s="51"/>
      <c r="BF1691" s="51"/>
      <c r="BG1691" s="51"/>
      <c r="BH1691" s="51"/>
      <c r="BI1691" s="51"/>
      <c r="BJ1691" s="51"/>
      <c r="BK1691" s="51"/>
      <c r="BL1691" s="51"/>
      <c r="BM1691" s="51"/>
      <c r="BN1691" s="51"/>
      <c r="BO1691" s="51"/>
      <c r="BP1691" s="51"/>
      <c r="BQ1691" s="51"/>
      <c r="BR1691" s="51"/>
      <c r="BS1691" s="51"/>
      <c r="BT1691" s="51"/>
      <c r="BU1691" s="51"/>
      <c r="BV1691" s="51"/>
      <c r="BW1691" s="51"/>
      <c r="BX1691" s="51"/>
      <c r="BY1691" s="51"/>
      <c r="BZ1691" s="51"/>
      <c r="CA1691" s="51"/>
      <c r="CB1691" s="51"/>
      <c r="CC1691" s="51"/>
      <c r="CD1691" s="51"/>
    </row>
    <row r="1692" spans="1:82" s="50" customFormat="1">
      <c r="A1692" s="45"/>
      <c r="B1692" s="49"/>
      <c r="C1692" s="84"/>
      <c r="D1692" s="76"/>
      <c r="F1692" s="48"/>
      <c r="G1692" s="47"/>
      <c r="H1692" s="55"/>
      <c r="I1692" s="55"/>
      <c r="J1692" s="51"/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  <c r="AB1692" s="51"/>
      <c r="AC1692" s="51"/>
      <c r="AD1692" s="51"/>
      <c r="AE1692" s="51"/>
      <c r="AF1692" s="51"/>
      <c r="AG1692" s="51"/>
      <c r="AH1692" s="51"/>
      <c r="AI1692" s="51"/>
      <c r="AJ1692" s="51"/>
      <c r="AK1692" s="51"/>
      <c r="AL1692" s="51"/>
      <c r="AM1692" s="51"/>
      <c r="AN1692" s="51"/>
      <c r="AO1692" s="51"/>
      <c r="AP1692" s="51"/>
      <c r="AQ1692" s="51"/>
      <c r="AR1692" s="51"/>
      <c r="AS1692" s="51"/>
      <c r="AT1692" s="51"/>
      <c r="AU1692" s="51"/>
      <c r="AV1692" s="51"/>
      <c r="AW1692" s="51"/>
      <c r="AX1692" s="51"/>
      <c r="AY1692" s="51"/>
      <c r="AZ1692" s="51"/>
      <c r="BA1692" s="51"/>
      <c r="BB1692" s="51"/>
      <c r="BC1692" s="51"/>
      <c r="BD1692" s="51"/>
      <c r="BE1692" s="51"/>
      <c r="BF1692" s="51"/>
      <c r="BG1692" s="51"/>
      <c r="BH1692" s="51"/>
      <c r="BI1692" s="51"/>
      <c r="BJ1692" s="51"/>
      <c r="BK1692" s="51"/>
      <c r="BL1692" s="51"/>
      <c r="BM1692" s="51"/>
      <c r="BN1692" s="51"/>
      <c r="BO1692" s="51"/>
      <c r="BP1692" s="51"/>
      <c r="BQ1692" s="51"/>
      <c r="BR1692" s="51"/>
      <c r="BS1692" s="51"/>
      <c r="BT1692" s="51"/>
      <c r="BU1692" s="51"/>
      <c r="BV1692" s="51"/>
      <c r="BW1692" s="51"/>
      <c r="BX1692" s="51"/>
      <c r="BY1692" s="51"/>
      <c r="BZ1692" s="51"/>
      <c r="CA1692" s="51"/>
      <c r="CB1692" s="51"/>
      <c r="CC1692" s="51"/>
      <c r="CD1692" s="51"/>
    </row>
    <row r="1693" spans="1:82" s="50" customFormat="1">
      <c r="A1693" s="45"/>
      <c r="B1693" s="49"/>
      <c r="C1693" s="84"/>
      <c r="D1693" s="76"/>
      <c r="F1693" s="48"/>
      <c r="G1693" s="47"/>
      <c r="H1693" s="55"/>
      <c r="I1693" s="55"/>
      <c r="J1693" s="51"/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  <c r="AB1693" s="51"/>
      <c r="AC1693" s="51"/>
      <c r="AD1693" s="51"/>
      <c r="AE1693" s="51"/>
      <c r="AF1693" s="51"/>
      <c r="AG1693" s="51"/>
      <c r="AH1693" s="51"/>
      <c r="AI1693" s="51"/>
      <c r="AJ1693" s="51"/>
      <c r="AK1693" s="51"/>
      <c r="AL1693" s="51"/>
      <c r="AM1693" s="51"/>
      <c r="AN1693" s="51"/>
      <c r="AO1693" s="51"/>
      <c r="AP1693" s="51"/>
      <c r="AQ1693" s="51"/>
      <c r="AR1693" s="51"/>
      <c r="AS1693" s="51"/>
      <c r="AT1693" s="51"/>
      <c r="AU1693" s="51"/>
      <c r="AV1693" s="51"/>
      <c r="AW1693" s="51"/>
      <c r="AX1693" s="51"/>
      <c r="AY1693" s="51"/>
      <c r="AZ1693" s="51"/>
      <c r="BA1693" s="51"/>
      <c r="BB1693" s="51"/>
      <c r="BC1693" s="51"/>
      <c r="BD1693" s="51"/>
      <c r="BE1693" s="51"/>
      <c r="BF1693" s="51"/>
      <c r="BG1693" s="51"/>
      <c r="BH1693" s="51"/>
      <c r="BI1693" s="51"/>
      <c r="BJ1693" s="51"/>
      <c r="BK1693" s="51"/>
      <c r="BL1693" s="51"/>
      <c r="BM1693" s="51"/>
      <c r="BN1693" s="51"/>
      <c r="BO1693" s="51"/>
      <c r="BP1693" s="51"/>
      <c r="BQ1693" s="51"/>
      <c r="BR1693" s="51"/>
      <c r="BS1693" s="51"/>
      <c r="BT1693" s="51"/>
      <c r="BU1693" s="51"/>
      <c r="BV1693" s="51"/>
      <c r="BW1693" s="51"/>
      <c r="BX1693" s="51"/>
      <c r="BY1693" s="51"/>
      <c r="BZ1693" s="51"/>
      <c r="CA1693" s="51"/>
      <c r="CB1693" s="51"/>
      <c r="CC1693" s="51"/>
      <c r="CD1693" s="51"/>
    </row>
    <row r="1694" spans="1:82" s="50" customFormat="1">
      <c r="A1694" s="45"/>
      <c r="B1694" s="49"/>
      <c r="C1694" s="84"/>
      <c r="D1694" s="76"/>
      <c r="F1694" s="48"/>
      <c r="G1694" s="47"/>
      <c r="H1694" s="55"/>
      <c r="I1694" s="55"/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  <c r="AB1694" s="51"/>
      <c r="AC1694" s="51"/>
      <c r="AD1694" s="51"/>
      <c r="AE1694" s="51"/>
      <c r="AF1694" s="51"/>
      <c r="AG1694" s="51"/>
      <c r="AH1694" s="51"/>
      <c r="AI1694" s="51"/>
      <c r="AJ1694" s="51"/>
      <c r="AK1694" s="51"/>
      <c r="AL1694" s="51"/>
      <c r="AM1694" s="51"/>
      <c r="AN1694" s="51"/>
      <c r="AO1694" s="51"/>
      <c r="AP1694" s="51"/>
      <c r="AQ1694" s="51"/>
      <c r="AR1694" s="51"/>
      <c r="AS1694" s="51"/>
      <c r="AT1694" s="51"/>
      <c r="AU1694" s="51"/>
      <c r="AV1694" s="51"/>
      <c r="AW1694" s="51"/>
      <c r="AX1694" s="51"/>
      <c r="AY1694" s="51"/>
      <c r="AZ1694" s="51"/>
      <c r="BA1694" s="51"/>
      <c r="BB1694" s="51"/>
      <c r="BC1694" s="51"/>
      <c r="BD1694" s="51"/>
      <c r="BE1694" s="51"/>
      <c r="BF1694" s="51"/>
      <c r="BG1694" s="51"/>
      <c r="BH1694" s="51"/>
      <c r="BI1694" s="51"/>
      <c r="BJ1694" s="51"/>
      <c r="BK1694" s="51"/>
      <c r="BL1694" s="51"/>
      <c r="BM1694" s="51"/>
      <c r="BN1694" s="51"/>
      <c r="BO1694" s="51"/>
      <c r="BP1694" s="51"/>
      <c r="BQ1694" s="51"/>
      <c r="BR1694" s="51"/>
      <c r="BS1694" s="51"/>
      <c r="BT1694" s="51"/>
      <c r="BU1694" s="51"/>
      <c r="BV1694" s="51"/>
      <c r="BW1694" s="51"/>
      <c r="BX1694" s="51"/>
      <c r="BY1694" s="51"/>
      <c r="BZ1694" s="51"/>
      <c r="CA1694" s="51"/>
      <c r="CB1694" s="51"/>
      <c r="CC1694" s="51"/>
      <c r="CD1694" s="51"/>
    </row>
    <row r="1695" spans="1:82" s="50" customFormat="1">
      <c r="A1695" s="45"/>
      <c r="B1695" s="49"/>
      <c r="C1695" s="84"/>
      <c r="D1695" s="76"/>
      <c r="F1695" s="48"/>
      <c r="G1695" s="47"/>
      <c r="H1695" s="55"/>
      <c r="I1695" s="55"/>
      <c r="J1695" s="51"/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  <c r="AB1695" s="51"/>
      <c r="AC1695" s="51"/>
      <c r="AD1695" s="51"/>
      <c r="AE1695" s="51"/>
      <c r="AF1695" s="51"/>
      <c r="AG1695" s="51"/>
      <c r="AH1695" s="51"/>
      <c r="AI1695" s="51"/>
      <c r="AJ1695" s="51"/>
      <c r="AK1695" s="51"/>
      <c r="AL1695" s="51"/>
      <c r="AM1695" s="51"/>
      <c r="AN1695" s="51"/>
      <c r="AO1695" s="51"/>
      <c r="AP1695" s="51"/>
      <c r="AQ1695" s="51"/>
      <c r="AR1695" s="51"/>
      <c r="AS1695" s="51"/>
      <c r="AT1695" s="51"/>
      <c r="AU1695" s="51"/>
      <c r="AV1695" s="51"/>
      <c r="AW1695" s="51"/>
      <c r="AX1695" s="51"/>
      <c r="AY1695" s="51"/>
      <c r="AZ1695" s="51"/>
      <c r="BA1695" s="51"/>
      <c r="BB1695" s="51"/>
      <c r="BC1695" s="51"/>
      <c r="BD1695" s="51"/>
      <c r="BE1695" s="51"/>
      <c r="BF1695" s="51"/>
      <c r="BG1695" s="51"/>
      <c r="BH1695" s="51"/>
      <c r="BI1695" s="51"/>
      <c r="BJ1695" s="51"/>
      <c r="BK1695" s="51"/>
      <c r="BL1695" s="51"/>
      <c r="BM1695" s="51"/>
      <c r="BN1695" s="51"/>
      <c r="BO1695" s="51"/>
      <c r="BP1695" s="51"/>
      <c r="BQ1695" s="51"/>
      <c r="BR1695" s="51"/>
      <c r="BS1695" s="51"/>
      <c r="BT1695" s="51"/>
      <c r="BU1695" s="51"/>
      <c r="BV1695" s="51"/>
      <c r="BW1695" s="51"/>
      <c r="BX1695" s="51"/>
      <c r="BY1695" s="51"/>
      <c r="BZ1695" s="51"/>
      <c r="CA1695" s="51"/>
      <c r="CB1695" s="51"/>
      <c r="CC1695" s="51"/>
      <c r="CD1695" s="51"/>
    </row>
    <row r="1696" spans="1:82" s="50" customFormat="1">
      <c r="A1696" s="45"/>
      <c r="B1696" s="49"/>
      <c r="C1696" s="84"/>
      <c r="D1696" s="76"/>
      <c r="F1696" s="48"/>
      <c r="G1696" s="47"/>
      <c r="H1696" s="55"/>
      <c r="I1696" s="55"/>
      <c r="J1696" s="51"/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  <c r="AB1696" s="51"/>
      <c r="AC1696" s="51"/>
      <c r="AD1696" s="51"/>
      <c r="AE1696" s="51"/>
      <c r="AF1696" s="51"/>
      <c r="AG1696" s="51"/>
      <c r="AH1696" s="51"/>
      <c r="AI1696" s="51"/>
      <c r="AJ1696" s="51"/>
      <c r="AK1696" s="51"/>
      <c r="AL1696" s="51"/>
      <c r="AM1696" s="51"/>
      <c r="AN1696" s="51"/>
      <c r="AO1696" s="51"/>
      <c r="AP1696" s="51"/>
      <c r="AQ1696" s="51"/>
      <c r="AR1696" s="51"/>
      <c r="AS1696" s="51"/>
      <c r="AT1696" s="51"/>
      <c r="AU1696" s="51"/>
      <c r="AV1696" s="51"/>
      <c r="AW1696" s="51"/>
      <c r="AX1696" s="51"/>
      <c r="AY1696" s="51"/>
      <c r="AZ1696" s="51"/>
      <c r="BA1696" s="51"/>
      <c r="BB1696" s="51"/>
      <c r="BC1696" s="51"/>
      <c r="BD1696" s="51"/>
      <c r="BE1696" s="51"/>
      <c r="BF1696" s="51"/>
      <c r="BG1696" s="51"/>
      <c r="BH1696" s="51"/>
      <c r="BI1696" s="51"/>
      <c r="BJ1696" s="51"/>
      <c r="BK1696" s="51"/>
      <c r="BL1696" s="51"/>
      <c r="BM1696" s="51"/>
      <c r="BN1696" s="51"/>
      <c r="BO1696" s="51"/>
      <c r="BP1696" s="51"/>
      <c r="BQ1696" s="51"/>
      <c r="BR1696" s="51"/>
      <c r="BS1696" s="51"/>
      <c r="BT1696" s="51"/>
      <c r="BU1696" s="51"/>
      <c r="BV1696" s="51"/>
      <c r="BW1696" s="51"/>
      <c r="BX1696" s="51"/>
      <c r="BY1696" s="51"/>
      <c r="BZ1696" s="51"/>
      <c r="CA1696" s="51"/>
      <c r="CB1696" s="51"/>
      <c r="CC1696" s="51"/>
      <c r="CD1696" s="51"/>
    </row>
    <row r="1697" spans="1:82" s="50" customFormat="1">
      <c r="A1697" s="45"/>
      <c r="B1697" s="49"/>
      <c r="C1697" s="84"/>
      <c r="D1697" s="76"/>
      <c r="F1697" s="48"/>
      <c r="G1697" s="47"/>
      <c r="H1697" s="55"/>
      <c r="I1697" s="55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  <c r="AB1697" s="51"/>
      <c r="AC1697" s="51"/>
      <c r="AD1697" s="51"/>
      <c r="AE1697" s="51"/>
      <c r="AF1697" s="51"/>
      <c r="AG1697" s="51"/>
      <c r="AH1697" s="51"/>
      <c r="AI1697" s="51"/>
      <c r="AJ1697" s="51"/>
      <c r="AK1697" s="51"/>
      <c r="AL1697" s="51"/>
      <c r="AM1697" s="51"/>
      <c r="AN1697" s="51"/>
      <c r="AO1697" s="51"/>
      <c r="AP1697" s="51"/>
      <c r="AQ1697" s="51"/>
      <c r="AR1697" s="51"/>
      <c r="AS1697" s="51"/>
      <c r="AT1697" s="51"/>
      <c r="AU1697" s="51"/>
      <c r="AV1697" s="51"/>
      <c r="AW1697" s="51"/>
      <c r="AX1697" s="51"/>
      <c r="AY1697" s="51"/>
      <c r="AZ1697" s="51"/>
      <c r="BA1697" s="51"/>
      <c r="BB1697" s="51"/>
      <c r="BC1697" s="51"/>
      <c r="BD1697" s="51"/>
      <c r="BE1697" s="51"/>
      <c r="BF1697" s="51"/>
      <c r="BG1697" s="51"/>
      <c r="BH1697" s="51"/>
      <c r="BI1697" s="51"/>
      <c r="BJ1697" s="51"/>
      <c r="BK1697" s="51"/>
      <c r="BL1697" s="51"/>
      <c r="BM1697" s="51"/>
      <c r="BN1697" s="51"/>
      <c r="BO1697" s="51"/>
      <c r="BP1697" s="51"/>
      <c r="BQ1697" s="51"/>
      <c r="BR1697" s="51"/>
      <c r="BS1697" s="51"/>
      <c r="BT1697" s="51"/>
      <c r="BU1697" s="51"/>
      <c r="BV1697" s="51"/>
      <c r="BW1697" s="51"/>
      <c r="BX1697" s="51"/>
      <c r="BY1697" s="51"/>
      <c r="BZ1697" s="51"/>
      <c r="CA1697" s="51"/>
      <c r="CB1697" s="51"/>
      <c r="CC1697" s="51"/>
      <c r="CD1697" s="51"/>
    </row>
    <row r="1698" spans="1:82" s="50" customFormat="1">
      <c r="A1698" s="45"/>
      <c r="B1698" s="49"/>
      <c r="C1698" s="84"/>
      <c r="D1698" s="76"/>
      <c r="F1698" s="48"/>
      <c r="G1698" s="47"/>
      <c r="H1698" s="55"/>
      <c r="I1698" s="55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  <c r="AB1698" s="51"/>
      <c r="AC1698" s="51"/>
      <c r="AD1698" s="51"/>
      <c r="AE1698" s="51"/>
      <c r="AF1698" s="51"/>
      <c r="AG1698" s="51"/>
      <c r="AH1698" s="51"/>
      <c r="AI1698" s="51"/>
      <c r="AJ1698" s="51"/>
      <c r="AK1698" s="51"/>
      <c r="AL1698" s="51"/>
      <c r="AM1698" s="51"/>
      <c r="AN1698" s="51"/>
      <c r="AO1698" s="51"/>
      <c r="AP1698" s="51"/>
      <c r="AQ1698" s="51"/>
      <c r="AR1698" s="51"/>
      <c r="AS1698" s="51"/>
      <c r="AT1698" s="51"/>
      <c r="AU1698" s="51"/>
      <c r="AV1698" s="51"/>
      <c r="AW1698" s="51"/>
      <c r="AX1698" s="51"/>
      <c r="AY1698" s="51"/>
      <c r="AZ1698" s="51"/>
      <c r="BA1698" s="51"/>
      <c r="BB1698" s="51"/>
      <c r="BC1698" s="51"/>
      <c r="BD1698" s="51"/>
      <c r="BE1698" s="51"/>
      <c r="BF1698" s="51"/>
      <c r="BG1698" s="51"/>
      <c r="BH1698" s="51"/>
      <c r="BI1698" s="51"/>
      <c r="BJ1698" s="51"/>
      <c r="BK1698" s="51"/>
      <c r="BL1698" s="51"/>
      <c r="BM1698" s="51"/>
      <c r="BN1698" s="51"/>
      <c r="BO1698" s="51"/>
      <c r="BP1698" s="51"/>
      <c r="BQ1698" s="51"/>
      <c r="BR1698" s="51"/>
      <c r="BS1698" s="51"/>
      <c r="BT1698" s="51"/>
      <c r="BU1698" s="51"/>
      <c r="BV1698" s="51"/>
      <c r="BW1698" s="51"/>
      <c r="BX1698" s="51"/>
      <c r="BY1698" s="51"/>
      <c r="BZ1698" s="51"/>
      <c r="CA1698" s="51"/>
      <c r="CB1698" s="51"/>
      <c r="CC1698" s="51"/>
      <c r="CD1698" s="51"/>
    </row>
    <row r="1699" spans="1:82" s="50" customFormat="1">
      <c r="A1699" s="45"/>
      <c r="B1699" s="49"/>
      <c r="C1699" s="84"/>
      <c r="D1699" s="76"/>
      <c r="F1699" s="48"/>
      <c r="G1699" s="47"/>
      <c r="H1699" s="55"/>
      <c r="I1699" s="55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  <c r="AB1699" s="51"/>
      <c r="AC1699" s="51"/>
      <c r="AD1699" s="51"/>
      <c r="AE1699" s="51"/>
      <c r="AF1699" s="51"/>
      <c r="AG1699" s="51"/>
      <c r="AH1699" s="51"/>
      <c r="AI1699" s="51"/>
      <c r="AJ1699" s="51"/>
      <c r="AK1699" s="51"/>
      <c r="AL1699" s="51"/>
      <c r="AM1699" s="51"/>
      <c r="AN1699" s="51"/>
      <c r="AO1699" s="51"/>
      <c r="AP1699" s="51"/>
      <c r="AQ1699" s="51"/>
      <c r="AR1699" s="51"/>
      <c r="AS1699" s="51"/>
      <c r="AT1699" s="51"/>
      <c r="AU1699" s="51"/>
      <c r="AV1699" s="51"/>
      <c r="AW1699" s="51"/>
      <c r="AX1699" s="51"/>
      <c r="AY1699" s="51"/>
      <c r="AZ1699" s="51"/>
      <c r="BA1699" s="51"/>
      <c r="BB1699" s="51"/>
      <c r="BC1699" s="51"/>
      <c r="BD1699" s="51"/>
      <c r="BE1699" s="51"/>
      <c r="BF1699" s="51"/>
      <c r="BG1699" s="51"/>
      <c r="BH1699" s="51"/>
      <c r="BI1699" s="51"/>
      <c r="BJ1699" s="51"/>
      <c r="BK1699" s="51"/>
      <c r="BL1699" s="51"/>
      <c r="BM1699" s="51"/>
      <c r="BN1699" s="51"/>
      <c r="BO1699" s="51"/>
      <c r="BP1699" s="51"/>
      <c r="BQ1699" s="51"/>
      <c r="BR1699" s="51"/>
      <c r="BS1699" s="51"/>
      <c r="BT1699" s="51"/>
      <c r="BU1699" s="51"/>
      <c r="BV1699" s="51"/>
      <c r="BW1699" s="51"/>
      <c r="BX1699" s="51"/>
      <c r="BY1699" s="51"/>
      <c r="BZ1699" s="51"/>
      <c r="CA1699" s="51"/>
      <c r="CB1699" s="51"/>
      <c r="CC1699" s="51"/>
      <c r="CD1699" s="51"/>
    </row>
    <row r="1700" spans="1:82" s="50" customFormat="1">
      <c r="A1700" s="45"/>
      <c r="B1700" s="49"/>
      <c r="C1700" s="84"/>
      <c r="D1700" s="76"/>
      <c r="F1700" s="48"/>
      <c r="G1700" s="47"/>
      <c r="H1700" s="55"/>
      <c r="I1700" s="55"/>
      <c r="J1700" s="51"/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  <c r="AB1700" s="51"/>
      <c r="AC1700" s="51"/>
      <c r="AD1700" s="51"/>
      <c r="AE1700" s="51"/>
      <c r="AF1700" s="51"/>
      <c r="AG1700" s="51"/>
      <c r="AH1700" s="51"/>
      <c r="AI1700" s="51"/>
      <c r="AJ1700" s="51"/>
      <c r="AK1700" s="51"/>
      <c r="AL1700" s="51"/>
      <c r="AM1700" s="51"/>
      <c r="AN1700" s="51"/>
      <c r="AO1700" s="51"/>
      <c r="AP1700" s="51"/>
      <c r="AQ1700" s="51"/>
      <c r="AR1700" s="51"/>
      <c r="AS1700" s="51"/>
      <c r="AT1700" s="51"/>
      <c r="AU1700" s="51"/>
      <c r="AV1700" s="51"/>
      <c r="AW1700" s="51"/>
      <c r="AX1700" s="51"/>
      <c r="AY1700" s="51"/>
      <c r="AZ1700" s="51"/>
      <c r="BA1700" s="51"/>
      <c r="BB1700" s="51"/>
      <c r="BC1700" s="51"/>
      <c r="BD1700" s="51"/>
      <c r="BE1700" s="51"/>
      <c r="BF1700" s="51"/>
      <c r="BG1700" s="51"/>
      <c r="BH1700" s="51"/>
      <c r="BI1700" s="51"/>
      <c r="BJ1700" s="51"/>
      <c r="BK1700" s="51"/>
      <c r="BL1700" s="51"/>
      <c r="BM1700" s="51"/>
      <c r="BN1700" s="51"/>
      <c r="BO1700" s="51"/>
      <c r="BP1700" s="51"/>
      <c r="BQ1700" s="51"/>
      <c r="BR1700" s="51"/>
      <c r="BS1700" s="51"/>
      <c r="BT1700" s="51"/>
      <c r="BU1700" s="51"/>
      <c r="BV1700" s="51"/>
      <c r="BW1700" s="51"/>
      <c r="BX1700" s="51"/>
      <c r="BY1700" s="51"/>
      <c r="BZ1700" s="51"/>
      <c r="CA1700" s="51"/>
      <c r="CB1700" s="51"/>
      <c r="CC1700" s="51"/>
      <c r="CD1700" s="51"/>
    </row>
    <row r="1701" spans="1:82" s="50" customFormat="1">
      <c r="A1701" s="45"/>
      <c r="B1701" s="49"/>
      <c r="C1701" s="84"/>
      <c r="D1701" s="76"/>
      <c r="F1701" s="48"/>
      <c r="G1701" s="47"/>
      <c r="H1701" s="55"/>
      <c r="I1701" s="55"/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  <c r="AB1701" s="51"/>
      <c r="AC1701" s="51"/>
      <c r="AD1701" s="51"/>
      <c r="AE1701" s="51"/>
      <c r="AF1701" s="51"/>
      <c r="AG1701" s="51"/>
      <c r="AH1701" s="51"/>
      <c r="AI1701" s="51"/>
      <c r="AJ1701" s="51"/>
      <c r="AK1701" s="51"/>
      <c r="AL1701" s="51"/>
      <c r="AM1701" s="51"/>
      <c r="AN1701" s="51"/>
      <c r="AO1701" s="51"/>
      <c r="AP1701" s="51"/>
      <c r="AQ1701" s="51"/>
      <c r="AR1701" s="51"/>
      <c r="AS1701" s="51"/>
      <c r="AT1701" s="51"/>
      <c r="AU1701" s="51"/>
      <c r="AV1701" s="51"/>
      <c r="AW1701" s="51"/>
      <c r="AX1701" s="51"/>
      <c r="AY1701" s="51"/>
      <c r="AZ1701" s="51"/>
      <c r="BA1701" s="51"/>
      <c r="BB1701" s="51"/>
      <c r="BC1701" s="51"/>
      <c r="BD1701" s="51"/>
      <c r="BE1701" s="51"/>
      <c r="BF1701" s="51"/>
      <c r="BG1701" s="51"/>
      <c r="BH1701" s="51"/>
      <c r="BI1701" s="51"/>
      <c r="BJ1701" s="51"/>
      <c r="BK1701" s="51"/>
      <c r="BL1701" s="51"/>
      <c r="BM1701" s="51"/>
      <c r="BN1701" s="51"/>
      <c r="BO1701" s="51"/>
      <c r="BP1701" s="51"/>
      <c r="BQ1701" s="51"/>
      <c r="BR1701" s="51"/>
      <c r="BS1701" s="51"/>
      <c r="BT1701" s="51"/>
      <c r="BU1701" s="51"/>
      <c r="BV1701" s="51"/>
      <c r="BW1701" s="51"/>
      <c r="BX1701" s="51"/>
      <c r="BY1701" s="51"/>
      <c r="BZ1701" s="51"/>
      <c r="CA1701" s="51"/>
      <c r="CB1701" s="51"/>
      <c r="CC1701" s="51"/>
      <c r="CD1701" s="51"/>
    </row>
    <row r="1702" spans="1:82" s="50" customFormat="1">
      <c r="A1702" s="45"/>
      <c r="B1702" s="49"/>
      <c r="C1702" s="84"/>
      <c r="D1702" s="76"/>
      <c r="F1702" s="48"/>
      <c r="G1702" s="47"/>
      <c r="H1702" s="55"/>
      <c r="I1702" s="55"/>
      <c r="J1702" s="51"/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  <c r="AB1702" s="51"/>
      <c r="AC1702" s="51"/>
      <c r="AD1702" s="51"/>
      <c r="AE1702" s="51"/>
      <c r="AF1702" s="51"/>
      <c r="AG1702" s="51"/>
      <c r="AH1702" s="51"/>
      <c r="AI1702" s="51"/>
      <c r="AJ1702" s="51"/>
      <c r="AK1702" s="51"/>
      <c r="AL1702" s="51"/>
      <c r="AM1702" s="51"/>
      <c r="AN1702" s="51"/>
      <c r="AO1702" s="51"/>
      <c r="AP1702" s="51"/>
      <c r="AQ1702" s="51"/>
      <c r="AR1702" s="51"/>
      <c r="AS1702" s="51"/>
      <c r="AT1702" s="51"/>
      <c r="AU1702" s="51"/>
      <c r="AV1702" s="51"/>
      <c r="AW1702" s="51"/>
      <c r="AX1702" s="51"/>
      <c r="AY1702" s="51"/>
      <c r="AZ1702" s="51"/>
      <c r="BA1702" s="51"/>
      <c r="BB1702" s="51"/>
      <c r="BC1702" s="51"/>
      <c r="BD1702" s="51"/>
      <c r="BE1702" s="51"/>
      <c r="BF1702" s="51"/>
      <c r="BG1702" s="51"/>
      <c r="BH1702" s="51"/>
      <c r="BI1702" s="51"/>
      <c r="BJ1702" s="51"/>
      <c r="BK1702" s="51"/>
      <c r="BL1702" s="51"/>
      <c r="BM1702" s="51"/>
      <c r="BN1702" s="51"/>
      <c r="BO1702" s="51"/>
      <c r="BP1702" s="51"/>
      <c r="BQ1702" s="51"/>
      <c r="BR1702" s="51"/>
      <c r="BS1702" s="51"/>
      <c r="BT1702" s="51"/>
      <c r="BU1702" s="51"/>
      <c r="BV1702" s="51"/>
      <c r="BW1702" s="51"/>
      <c r="BX1702" s="51"/>
      <c r="BY1702" s="51"/>
      <c r="BZ1702" s="51"/>
      <c r="CA1702" s="51"/>
      <c r="CB1702" s="51"/>
      <c r="CC1702" s="51"/>
      <c r="CD1702" s="51"/>
    </row>
    <row r="1703" spans="1:82" s="50" customFormat="1">
      <c r="A1703" s="45"/>
      <c r="B1703" s="49"/>
      <c r="C1703" s="84"/>
      <c r="D1703" s="76"/>
      <c r="F1703" s="48"/>
      <c r="G1703" s="47"/>
      <c r="H1703" s="55"/>
      <c r="I1703" s="55"/>
      <c r="J1703" s="51"/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  <c r="AB1703" s="51"/>
      <c r="AC1703" s="51"/>
      <c r="AD1703" s="51"/>
      <c r="AE1703" s="51"/>
      <c r="AF1703" s="51"/>
      <c r="AG1703" s="51"/>
      <c r="AH1703" s="51"/>
      <c r="AI1703" s="51"/>
      <c r="AJ1703" s="51"/>
      <c r="AK1703" s="51"/>
      <c r="AL1703" s="51"/>
      <c r="AM1703" s="51"/>
      <c r="AN1703" s="51"/>
      <c r="AO1703" s="51"/>
      <c r="AP1703" s="51"/>
      <c r="AQ1703" s="51"/>
      <c r="AR1703" s="51"/>
      <c r="AS1703" s="51"/>
      <c r="AT1703" s="51"/>
      <c r="AU1703" s="51"/>
      <c r="AV1703" s="51"/>
      <c r="AW1703" s="51"/>
      <c r="AX1703" s="51"/>
      <c r="AY1703" s="51"/>
      <c r="AZ1703" s="51"/>
      <c r="BA1703" s="51"/>
      <c r="BB1703" s="51"/>
      <c r="BC1703" s="51"/>
      <c r="BD1703" s="51"/>
      <c r="BE1703" s="51"/>
      <c r="BF1703" s="51"/>
      <c r="BG1703" s="51"/>
      <c r="BH1703" s="51"/>
      <c r="BI1703" s="51"/>
      <c r="BJ1703" s="51"/>
      <c r="BK1703" s="51"/>
      <c r="BL1703" s="51"/>
      <c r="BM1703" s="51"/>
      <c r="BN1703" s="51"/>
      <c r="BO1703" s="51"/>
      <c r="BP1703" s="51"/>
      <c r="BQ1703" s="51"/>
      <c r="BR1703" s="51"/>
      <c r="BS1703" s="51"/>
      <c r="BT1703" s="51"/>
      <c r="BU1703" s="51"/>
      <c r="BV1703" s="51"/>
      <c r="BW1703" s="51"/>
      <c r="BX1703" s="51"/>
      <c r="BY1703" s="51"/>
      <c r="BZ1703" s="51"/>
      <c r="CA1703" s="51"/>
      <c r="CB1703" s="51"/>
      <c r="CC1703" s="51"/>
      <c r="CD1703" s="51"/>
    </row>
    <row r="1704" spans="1:82" s="50" customFormat="1">
      <c r="A1704" s="45"/>
      <c r="B1704" s="49"/>
      <c r="C1704" s="84"/>
      <c r="D1704" s="76"/>
      <c r="F1704" s="48"/>
      <c r="G1704" s="47"/>
      <c r="H1704" s="55"/>
      <c r="I1704" s="55"/>
      <c r="J1704" s="51"/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  <c r="AB1704" s="51"/>
      <c r="AC1704" s="51"/>
      <c r="AD1704" s="51"/>
      <c r="AE1704" s="51"/>
      <c r="AF1704" s="51"/>
      <c r="AG1704" s="51"/>
      <c r="AH1704" s="51"/>
      <c r="AI1704" s="51"/>
      <c r="AJ1704" s="51"/>
      <c r="AK1704" s="51"/>
      <c r="AL1704" s="51"/>
      <c r="AM1704" s="51"/>
      <c r="AN1704" s="51"/>
      <c r="AO1704" s="51"/>
      <c r="AP1704" s="51"/>
      <c r="AQ1704" s="51"/>
      <c r="AR1704" s="51"/>
      <c r="AS1704" s="51"/>
      <c r="AT1704" s="51"/>
      <c r="AU1704" s="51"/>
      <c r="AV1704" s="51"/>
      <c r="AW1704" s="51"/>
      <c r="AX1704" s="51"/>
      <c r="AY1704" s="51"/>
      <c r="AZ1704" s="51"/>
      <c r="BA1704" s="51"/>
      <c r="BB1704" s="51"/>
      <c r="BC1704" s="51"/>
      <c r="BD1704" s="51"/>
      <c r="BE1704" s="51"/>
      <c r="BF1704" s="51"/>
      <c r="BG1704" s="51"/>
      <c r="BH1704" s="51"/>
      <c r="BI1704" s="51"/>
      <c r="BJ1704" s="51"/>
      <c r="BK1704" s="51"/>
      <c r="BL1704" s="51"/>
      <c r="BM1704" s="51"/>
      <c r="BN1704" s="51"/>
      <c r="BO1704" s="51"/>
      <c r="BP1704" s="51"/>
      <c r="BQ1704" s="51"/>
      <c r="BR1704" s="51"/>
      <c r="BS1704" s="51"/>
      <c r="BT1704" s="51"/>
      <c r="BU1704" s="51"/>
      <c r="BV1704" s="51"/>
      <c r="BW1704" s="51"/>
      <c r="BX1704" s="51"/>
      <c r="BY1704" s="51"/>
      <c r="BZ1704" s="51"/>
      <c r="CA1704" s="51"/>
      <c r="CB1704" s="51"/>
      <c r="CC1704" s="51"/>
      <c r="CD1704" s="51"/>
    </row>
    <row r="1705" spans="1:82" s="50" customFormat="1">
      <c r="A1705" s="45"/>
      <c r="B1705" s="49"/>
      <c r="C1705" s="84"/>
      <c r="D1705" s="76"/>
      <c r="F1705" s="48"/>
      <c r="G1705" s="47"/>
      <c r="H1705" s="55"/>
      <c r="I1705" s="55"/>
      <c r="J1705" s="51"/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  <c r="AB1705" s="51"/>
      <c r="AC1705" s="51"/>
      <c r="AD1705" s="51"/>
      <c r="AE1705" s="51"/>
      <c r="AF1705" s="51"/>
      <c r="AG1705" s="51"/>
      <c r="AH1705" s="51"/>
      <c r="AI1705" s="51"/>
      <c r="AJ1705" s="51"/>
      <c r="AK1705" s="51"/>
      <c r="AL1705" s="51"/>
      <c r="AM1705" s="51"/>
      <c r="AN1705" s="51"/>
      <c r="AO1705" s="51"/>
      <c r="AP1705" s="51"/>
      <c r="AQ1705" s="51"/>
      <c r="AR1705" s="51"/>
      <c r="AS1705" s="51"/>
      <c r="AT1705" s="51"/>
      <c r="AU1705" s="51"/>
      <c r="AV1705" s="51"/>
      <c r="AW1705" s="51"/>
      <c r="AX1705" s="51"/>
      <c r="AY1705" s="51"/>
      <c r="AZ1705" s="51"/>
      <c r="BA1705" s="51"/>
      <c r="BB1705" s="51"/>
      <c r="BC1705" s="51"/>
      <c r="BD1705" s="51"/>
      <c r="BE1705" s="51"/>
      <c r="BF1705" s="51"/>
      <c r="BG1705" s="51"/>
      <c r="BH1705" s="51"/>
      <c r="BI1705" s="51"/>
      <c r="BJ1705" s="51"/>
      <c r="BK1705" s="51"/>
      <c r="BL1705" s="51"/>
      <c r="BM1705" s="51"/>
      <c r="BN1705" s="51"/>
      <c r="BO1705" s="51"/>
      <c r="BP1705" s="51"/>
      <c r="BQ1705" s="51"/>
      <c r="BR1705" s="51"/>
      <c r="BS1705" s="51"/>
      <c r="BT1705" s="51"/>
      <c r="BU1705" s="51"/>
      <c r="BV1705" s="51"/>
      <c r="BW1705" s="51"/>
      <c r="BX1705" s="51"/>
      <c r="BY1705" s="51"/>
      <c r="BZ1705" s="51"/>
      <c r="CA1705" s="51"/>
      <c r="CB1705" s="51"/>
      <c r="CC1705" s="51"/>
      <c r="CD1705" s="51"/>
    </row>
    <row r="1706" spans="1:82" s="50" customFormat="1">
      <c r="A1706" s="45"/>
      <c r="B1706" s="49"/>
      <c r="C1706" s="84"/>
      <c r="D1706" s="76"/>
      <c r="F1706" s="48"/>
      <c r="G1706" s="47"/>
      <c r="H1706" s="55"/>
      <c r="I1706" s="55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  <c r="AB1706" s="51"/>
      <c r="AC1706" s="51"/>
      <c r="AD1706" s="51"/>
      <c r="AE1706" s="51"/>
      <c r="AF1706" s="51"/>
      <c r="AG1706" s="51"/>
      <c r="AH1706" s="51"/>
      <c r="AI1706" s="51"/>
      <c r="AJ1706" s="51"/>
      <c r="AK1706" s="51"/>
      <c r="AL1706" s="51"/>
      <c r="AM1706" s="51"/>
      <c r="AN1706" s="51"/>
      <c r="AO1706" s="51"/>
      <c r="AP1706" s="51"/>
      <c r="AQ1706" s="51"/>
      <c r="AR1706" s="51"/>
      <c r="AS1706" s="51"/>
      <c r="AT1706" s="51"/>
      <c r="AU1706" s="51"/>
      <c r="AV1706" s="51"/>
      <c r="AW1706" s="51"/>
      <c r="AX1706" s="51"/>
      <c r="AY1706" s="51"/>
      <c r="AZ1706" s="51"/>
      <c r="BA1706" s="51"/>
      <c r="BB1706" s="51"/>
      <c r="BC1706" s="51"/>
      <c r="BD1706" s="51"/>
      <c r="BE1706" s="51"/>
      <c r="BF1706" s="51"/>
      <c r="BG1706" s="51"/>
      <c r="BH1706" s="51"/>
      <c r="BI1706" s="51"/>
      <c r="BJ1706" s="51"/>
      <c r="BK1706" s="51"/>
      <c r="BL1706" s="51"/>
      <c r="BM1706" s="51"/>
      <c r="BN1706" s="51"/>
      <c r="BO1706" s="51"/>
      <c r="BP1706" s="51"/>
      <c r="BQ1706" s="51"/>
      <c r="BR1706" s="51"/>
      <c r="BS1706" s="51"/>
      <c r="BT1706" s="51"/>
      <c r="BU1706" s="51"/>
      <c r="BV1706" s="51"/>
      <c r="BW1706" s="51"/>
      <c r="BX1706" s="51"/>
      <c r="BY1706" s="51"/>
      <c r="BZ1706" s="51"/>
      <c r="CA1706" s="51"/>
      <c r="CB1706" s="51"/>
      <c r="CC1706" s="51"/>
      <c r="CD1706" s="51"/>
    </row>
    <row r="1707" spans="1:82" s="50" customFormat="1">
      <c r="A1707" s="45"/>
      <c r="B1707" s="49"/>
      <c r="C1707" s="84"/>
      <c r="D1707" s="76"/>
      <c r="F1707" s="48"/>
      <c r="G1707" s="47"/>
      <c r="H1707" s="55"/>
      <c r="I1707" s="55"/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  <c r="AB1707" s="51"/>
      <c r="AC1707" s="51"/>
      <c r="AD1707" s="51"/>
      <c r="AE1707" s="51"/>
      <c r="AF1707" s="51"/>
      <c r="AG1707" s="51"/>
      <c r="AH1707" s="51"/>
      <c r="AI1707" s="51"/>
      <c r="AJ1707" s="51"/>
      <c r="AK1707" s="51"/>
      <c r="AL1707" s="51"/>
      <c r="AM1707" s="51"/>
      <c r="AN1707" s="51"/>
      <c r="AO1707" s="51"/>
      <c r="AP1707" s="51"/>
      <c r="AQ1707" s="51"/>
      <c r="AR1707" s="51"/>
      <c r="AS1707" s="51"/>
      <c r="AT1707" s="51"/>
      <c r="AU1707" s="51"/>
      <c r="AV1707" s="51"/>
      <c r="AW1707" s="51"/>
      <c r="AX1707" s="51"/>
      <c r="AY1707" s="51"/>
      <c r="AZ1707" s="51"/>
      <c r="BA1707" s="51"/>
      <c r="BB1707" s="51"/>
      <c r="BC1707" s="51"/>
      <c r="BD1707" s="51"/>
      <c r="BE1707" s="51"/>
      <c r="BF1707" s="51"/>
      <c r="BG1707" s="51"/>
      <c r="BH1707" s="51"/>
      <c r="BI1707" s="51"/>
      <c r="BJ1707" s="51"/>
      <c r="BK1707" s="51"/>
      <c r="BL1707" s="51"/>
      <c r="BM1707" s="51"/>
      <c r="BN1707" s="51"/>
      <c r="BO1707" s="51"/>
      <c r="BP1707" s="51"/>
      <c r="BQ1707" s="51"/>
      <c r="BR1707" s="51"/>
      <c r="BS1707" s="51"/>
      <c r="BT1707" s="51"/>
      <c r="BU1707" s="51"/>
      <c r="BV1707" s="51"/>
      <c r="BW1707" s="51"/>
      <c r="BX1707" s="51"/>
      <c r="BY1707" s="51"/>
      <c r="BZ1707" s="51"/>
      <c r="CA1707" s="51"/>
      <c r="CB1707" s="51"/>
      <c r="CC1707" s="51"/>
      <c r="CD1707" s="51"/>
    </row>
    <row r="1708" spans="1:82" s="50" customFormat="1">
      <c r="A1708" s="45"/>
      <c r="B1708" s="49"/>
      <c r="C1708" s="84"/>
      <c r="D1708" s="76"/>
      <c r="F1708" s="48"/>
      <c r="G1708" s="47"/>
      <c r="H1708" s="55"/>
      <c r="I1708" s="55"/>
      <c r="J1708" s="51"/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  <c r="AB1708" s="51"/>
      <c r="AC1708" s="51"/>
      <c r="AD1708" s="51"/>
      <c r="AE1708" s="51"/>
      <c r="AF1708" s="51"/>
      <c r="AG1708" s="51"/>
      <c r="AH1708" s="51"/>
      <c r="AI1708" s="51"/>
      <c r="AJ1708" s="51"/>
      <c r="AK1708" s="51"/>
      <c r="AL1708" s="51"/>
      <c r="AM1708" s="51"/>
      <c r="AN1708" s="51"/>
      <c r="AO1708" s="51"/>
      <c r="AP1708" s="51"/>
      <c r="AQ1708" s="51"/>
      <c r="AR1708" s="51"/>
      <c r="AS1708" s="51"/>
      <c r="AT1708" s="51"/>
      <c r="AU1708" s="51"/>
      <c r="AV1708" s="51"/>
      <c r="AW1708" s="51"/>
      <c r="AX1708" s="51"/>
      <c r="AY1708" s="51"/>
      <c r="AZ1708" s="51"/>
      <c r="BA1708" s="51"/>
      <c r="BB1708" s="51"/>
      <c r="BC1708" s="51"/>
      <c r="BD1708" s="51"/>
      <c r="BE1708" s="51"/>
      <c r="BF1708" s="51"/>
      <c r="BG1708" s="51"/>
      <c r="BH1708" s="51"/>
      <c r="BI1708" s="51"/>
      <c r="BJ1708" s="51"/>
      <c r="BK1708" s="51"/>
      <c r="BL1708" s="51"/>
      <c r="BM1708" s="51"/>
      <c r="BN1708" s="51"/>
      <c r="BO1708" s="51"/>
      <c r="BP1708" s="51"/>
      <c r="BQ1708" s="51"/>
      <c r="BR1708" s="51"/>
      <c r="BS1708" s="51"/>
      <c r="BT1708" s="51"/>
      <c r="BU1708" s="51"/>
      <c r="BV1708" s="51"/>
      <c r="BW1708" s="51"/>
      <c r="BX1708" s="51"/>
      <c r="BY1708" s="51"/>
      <c r="BZ1708" s="51"/>
      <c r="CA1708" s="51"/>
      <c r="CB1708" s="51"/>
      <c r="CC1708" s="51"/>
      <c r="CD1708" s="51"/>
    </row>
    <row r="1709" spans="1:82" s="50" customFormat="1">
      <c r="A1709" s="45"/>
      <c r="B1709" s="49"/>
      <c r="C1709" s="84"/>
      <c r="D1709" s="76"/>
      <c r="F1709" s="48"/>
      <c r="G1709" s="47"/>
      <c r="H1709" s="55"/>
      <c r="I1709" s="55"/>
      <c r="J1709" s="51"/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  <c r="AB1709" s="51"/>
      <c r="AC1709" s="51"/>
      <c r="AD1709" s="51"/>
      <c r="AE1709" s="51"/>
      <c r="AF1709" s="51"/>
      <c r="AG1709" s="51"/>
      <c r="AH1709" s="51"/>
      <c r="AI1709" s="51"/>
      <c r="AJ1709" s="51"/>
      <c r="AK1709" s="51"/>
      <c r="AL1709" s="51"/>
      <c r="AM1709" s="51"/>
      <c r="AN1709" s="51"/>
      <c r="AO1709" s="51"/>
      <c r="AP1709" s="51"/>
      <c r="AQ1709" s="51"/>
      <c r="AR1709" s="51"/>
      <c r="AS1709" s="51"/>
      <c r="AT1709" s="51"/>
      <c r="AU1709" s="51"/>
      <c r="AV1709" s="51"/>
      <c r="AW1709" s="51"/>
      <c r="AX1709" s="51"/>
      <c r="AY1709" s="51"/>
      <c r="AZ1709" s="51"/>
      <c r="BA1709" s="51"/>
      <c r="BB1709" s="51"/>
      <c r="BC1709" s="51"/>
      <c r="BD1709" s="51"/>
      <c r="BE1709" s="51"/>
      <c r="BF1709" s="51"/>
      <c r="BG1709" s="51"/>
      <c r="BH1709" s="51"/>
      <c r="BI1709" s="51"/>
      <c r="BJ1709" s="51"/>
      <c r="BK1709" s="51"/>
      <c r="BL1709" s="51"/>
      <c r="BM1709" s="51"/>
      <c r="BN1709" s="51"/>
      <c r="BO1709" s="51"/>
      <c r="BP1709" s="51"/>
      <c r="BQ1709" s="51"/>
      <c r="BR1709" s="51"/>
      <c r="BS1709" s="51"/>
      <c r="BT1709" s="51"/>
      <c r="BU1709" s="51"/>
      <c r="BV1709" s="51"/>
      <c r="BW1709" s="51"/>
      <c r="BX1709" s="51"/>
      <c r="BY1709" s="51"/>
      <c r="BZ1709" s="51"/>
      <c r="CA1709" s="51"/>
      <c r="CB1709" s="51"/>
      <c r="CC1709" s="51"/>
      <c r="CD1709" s="51"/>
    </row>
    <row r="1710" spans="1:82" s="50" customFormat="1">
      <c r="A1710" s="45"/>
      <c r="B1710" s="49"/>
      <c r="C1710" s="84"/>
      <c r="D1710" s="76"/>
      <c r="F1710" s="48"/>
      <c r="G1710" s="47"/>
      <c r="H1710" s="55"/>
      <c r="I1710" s="55"/>
      <c r="J1710" s="51"/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  <c r="AB1710" s="51"/>
      <c r="AC1710" s="51"/>
      <c r="AD1710" s="51"/>
      <c r="AE1710" s="51"/>
      <c r="AF1710" s="51"/>
      <c r="AG1710" s="51"/>
      <c r="AH1710" s="51"/>
      <c r="AI1710" s="51"/>
      <c r="AJ1710" s="51"/>
      <c r="AK1710" s="51"/>
      <c r="AL1710" s="51"/>
      <c r="AM1710" s="51"/>
      <c r="AN1710" s="51"/>
      <c r="AO1710" s="51"/>
      <c r="AP1710" s="51"/>
      <c r="AQ1710" s="51"/>
      <c r="AR1710" s="51"/>
      <c r="AS1710" s="51"/>
      <c r="AT1710" s="51"/>
      <c r="AU1710" s="51"/>
      <c r="AV1710" s="51"/>
      <c r="AW1710" s="51"/>
      <c r="AX1710" s="51"/>
      <c r="AY1710" s="51"/>
      <c r="AZ1710" s="51"/>
      <c r="BA1710" s="51"/>
      <c r="BB1710" s="51"/>
      <c r="BC1710" s="51"/>
      <c r="BD1710" s="51"/>
      <c r="BE1710" s="51"/>
      <c r="BF1710" s="51"/>
      <c r="BG1710" s="51"/>
      <c r="BH1710" s="51"/>
      <c r="BI1710" s="51"/>
      <c r="BJ1710" s="51"/>
      <c r="BK1710" s="51"/>
      <c r="BL1710" s="51"/>
      <c r="BM1710" s="51"/>
      <c r="BN1710" s="51"/>
      <c r="BO1710" s="51"/>
      <c r="BP1710" s="51"/>
      <c r="BQ1710" s="51"/>
      <c r="BR1710" s="51"/>
      <c r="BS1710" s="51"/>
      <c r="BT1710" s="51"/>
      <c r="BU1710" s="51"/>
      <c r="BV1710" s="51"/>
      <c r="BW1710" s="51"/>
      <c r="BX1710" s="51"/>
      <c r="BY1710" s="51"/>
      <c r="BZ1710" s="51"/>
      <c r="CA1710" s="51"/>
      <c r="CB1710" s="51"/>
      <c r="CC1710" s="51"/>
      <c r="CD1710" s="51"/>
    </row>
    <row r="1711" spans="1:82" s="50" customFormat="1">
      <c r="A1711" s="45"/>
      <c r="B1711" s="49"/>
      <c r="C1711" s="84"/>
      <c r="D1711" s="76"/>
      <c r="F1711" s="48"/>
      <c r="G1711" s="47"/>
      <c r="H1711" s="55"/>
      <c r="I1711" s="55"/>
      <c r="J1711" s="51"/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  <c r="AB1711" s="51"/>
      <c r="AC1711" s="51"/>
      <c r="AD1711" s="51"/>
      <c r="AE1711" s="51"/>
      <c r="AF1711" s="51"/>
      <c r="AG1711" s="51"/>
      <c r="AH1711" s="51"/>
      <c r="AI1711" s="51"/>
      <c r="AJ1711" s="51"/>
      <c r="AK1711" s="51"/>
      <c r="AL1711" s="51"/>
      <c r="AM1711" s="51"/>
      <c r="AN1711" s="51"/>
      <c r="AO1711" s="51"/>
      <c r="AP1711" s="51"/>
      <c r="AQ1711" s="51"/>
      <c r="AR1711" s="51"/>
      <c r="AS1711" s="51"/>
      <c r="AT1711" s="51"/>
      <c r="AU1711" s="51"/>
      <c r="AV1711" s="51"/>
      <c r="AW1711" s="51"/>
      <c r="AX1711" s="51"/>
      <c r="AY1711" s="51"/>
      <c r="AZ1711" s="51"/>
      <c r="BA1711" s="51"/>
      <c r="BB1711" s="51"/>
      <c r="BC1711" s="51"/>
      <c r="BD1711" s="51"/>
      <c r="BE1711" s="51"/>
      <c r="BF1711" s="51"/>
      <c r="BG1711" s="51"/>
      <c r="BH1711" s="51"/>
      <c r="BI1711" s="51"/>
      <c r="BJ1711" s="51"/>
      <c r="BK1711" s="51"/>
      <c r="BL1711" s="51"/>
      <c r="BM1711" s="51"/>
      <c r="BN1711" s="51"/>
      <c r="BO1711" s="51"/>
      <c r="BP1711" s="51"/>
      <c r="BQ1711" s="51"/>
      <c r="BR1711" s="51"/>
      <c r="BS1711" s="51"/>
      <c r="BT1711" s="51"/>
      <c r="BU1711" s="51"/>
      <c r="BV1711" s="51"/>
      <c r="BW1711" s="51"/>
      <c r="BX1711" s="51"/>
      <c r="BY1711" s="51"/>
      <c r="BZ1711" s="51"/>
      <c r="CA1711" s="51"/>
      <c r="CB1711" s="51"/>
      <c r="CC1711" s="51"/>
      <c r="CD1711" s="51"/>
    </row>
    <row r="1712" spans="1:82" s="50" customFormat="1">
      <c r="A1712" s="45"/>
      <c r="B1712" s="49"/>
      <c r="C1712" s="84"/>
      <c r="D1712" s="76"/>
      <c r="F1712" s="48"/>
      <c r="G1712" s="47"/>
      <c r="H1712" s="55"/>
      <c r="I1712" s="55"/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  <c r="AB1712" s="51"/>
      <c r="AC1712" s="51"/>
      <c r="AD1712" s="51"/>
      <c r="AE1712" s="51"/>
      <c r="AF1712" s="51"/>
      <c r="AG1712" s="51"/>
      <c r="AH1712" s="51"/>
      <c r="AI1712" s="51"/>
      <c r="AJ1712" s="51"/>
      <c r="AK1712" s="51"/>
      <c r="AL1712" s="51"/>
      <c r="AM1712" s="51"/>
      <c r="AN1712" s="51"/>
      <c r="AO1712" s="51"/>
      <c r="AP1712" s="51"/>
      <c r="AQ1712" s="51"/>
      <c r="AR1712" s="51"/>
      <c r="AS1712" s="51"/>
      <c r="AT1712" s="51"/>
      <c r="AU1712" s="51"/>
      <c r="AV1712" s="51"/>
      <c r="AW1712" s="51"/>
      <c r="AX1712" s="51"/>
      <c r="AY1712" s="51"/>
      <c r="AZ1712" s="51"/>
      <c r="BA1712" s="51"/>
      <c r="BB1712" s="51"/>
      <c r="BC1712" s="51"/>
      <c r="BD1712" s="51"/>
      <c r="BE1712" s="51"/>
      <c r="BF1712" s="51"/>
      <c r="BG1712" s="51"/>
      <c r="BH1712" s="51"/>
      <c r="BI1712" s="51"/>
      <c r="BJ1712" s="51"/>
      <c r="BK1712" s="51"/>
      <c r="BL1712" s="51"/>
      <c r="BM1712" s="51"/>
      <c r="BN1712" s="51"/>
      <c r="BO1712" s="51"/>
      <c r="BP1712" s="51"/>
      <c r="BQ1712" s="51"/>
      <c r="BR1712" s="51"/>
      <c r="BS1712" s="51"/>
      <c r="BT1712" s="51"/>
      <c r="BU1712" s="51"/>
      <c r="BV1712" s="51"/>
      <c r="BW1712" s="51"/>
      <c r="BX1712" s="51"/>
      <c r="BY1712" s="51"/>
      <c r="BZ1712" s="51"/>
      <c r="CA1712" s="51"/>
      <c r="CB1712" s="51"/>
      <c r="CC1712" s="51"/>
      <c r="CD1712" s="51"/>
    </row>
    <row r="1713" spans="1:82" s="50" customFormat="1">
      <c r="A1713" s="45"/>
      <c r="B1713" s="49"/>
      <c r="C1713" s="84"/>
      <c r="D1713" s="76"/>
      <c r="F1713" s="48"/>
      <c r="G1713" s="47"/>
      <c r="H1713" s="55"/>
      <c r="I1713" s="55"/>
      <c r="J1713" s="51"/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  <c r="AB1713" s="51"/>
      <c r="AC1713" s="51"/>
      <c r="AD1713" s="51"/>
      <c r="AE1713" s="51"/>
      <c r="AF1713" s="51"/>
      <c r="AG1713" s="51"/>
      <c r="AH1713" s="51"/>
      <c r="AI1713" s="51"/>
      <c r="AJ1713" s="51"/>
      <c r="AK1713" s="51"/>
      <c r="AL1713" s="51"/>
      <c r="AM1713" s="51"/>
      <c r="AN1713" s="51"/>
      <c r="AO1713" s="51"/>
      <c r="AP1713" s="51"/>
      <c r="AQ1713" s="51"/>
      <c r="AR1713" s="51"/>
      <c r="AS1713" s="51"/>
      <c r="AT1713" s="51"/>
      <c r="AU1713" s="51"/>
      <c r="AV1713" s="51"/>
      <c r="AW1713" s="51"/>
      <c r="AX1713" s="51"/>
      <c r="AY1713" s="51"/>
      <c r="AZ1713" s="51"/>
      <c r="BA1713" s="51"/>
      <c r="BB1713" s="51"/>
      <c r="BC1713" s="51"/>
      <c r="BD1713" s="51"/>
      <c r="BE1713" s="51"/>
      <c r="BF1713" s="51"/>
      <c r="BG1713" s="51"/>
      <c r="BH1713" s="51"/>
      <c r="BI1713" s="51"/>
      <c r="BJ1713" s="51"/>
      <c r="BK1713" s="51"/>
      <c r="BL1713" s="51"/>
      <c r="BM1713" s="51"/>
      <c r="BN1713" s="51"/>
      <c r="BO1713" s="51"/>
      <c r="BP1713" s="51"/>
      <c r="BQ1713" s="51"/>
      <c r="BR1713" s="51"/>
      <c r="BS1713" s="51"/>
      <c r="BT1713" s="51"/>
      <c r="BU1713" s="51"/>
      <c r="BV1713" s="51"/>
      <c r="BW1713" s="51"/>
      <c r="BX1713" s="51"/>
      <c r="BY1713" s="51"/>
      <c r="BZ1713" s="51"/>
      <c r="CA1713" s="51"/>
      <c r="CB1713" s="51"/>
      <c r="CC1713" s="51"/>
      <c r="CD1713" s="51"/>
    </row>
    <row r="1714" spans="1:82" s="50" customFormat="1">
      <c r="A1714" s="45"/>
      <c r="B1714" s="49"/>
      <c r="C1714" s="84"/>
      <c r="D1714" s="76"/>
      <c r="F1714" s="48"/>
      <c r="G1714" s="47"/>
      <c r="H1714" s="55"/>
      <c r="I1714" s="55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  <c r="AB1714" s="51"/>
      <c r="AC1714" s="51"/>
      <c r="AD1714" s="51"/>
      <c r="AE1714" s="51"/>
      <c r="AF1714" s="51"/>
      <c r="AG1714" s="51"/>
      <c r="AH1714" s="51"/>
      <c r="AI1714" s="51"/>
      <c r="AJ1714" s="51"/>
      <c r="AK1714" s="51"/>
      <c r="AL1714" s="51"/>
      <c r="AM1714" s="51"/>
      <c r="AN1714" s="51"/>
      <c r="AO1714" s="51"/>
      <c r="AP1714" s="51"/>
      <c r="AQ1714" s="51"/>
      <c r="AR1714" s="51"/>
      <c r="AS1714" s="51"/>
      <c r="AT1714" s="51"/>
      <c r="AU1714" s="51"/>
      <c r="AV1714" s="51"/>
      <c r="AW1714" s="51"/>
      <c r="AX1714" s="51"/>
      <c r="AY1714" s="51"/>
      <c r="AZ1714" s="51"/>
      <c r="BA1714" s="51"/>
      <c r="BB1714" s="51"/>
      <c r="BC1714" s="51"/>
      <c r="BD1714" s="51"/>
      <c r="BE1714" s="51"/>
      <c r="BF1714" s="51"/>
      <c r="BG1714" s="51"/>
      <c r="BH1714" s="51"/>
      <c r="BI1714" s="51"/>
      <c r="BJ1714" s="51"/>
      <c r="BK1714" s="51"/>
      <c r="BL1714" s="51"/>
      <c r="BM1714" s="51"/>
      <c r="BN1714" s="51"/>
      <c r="BO1714" s="51"/>
      <c r="BP1714" s="51"/>
      <c r="BQ1714" s="51"/>
      <c r="BR1714" s="51"/>
      <c r="BS1714" s="51"/>
      <c r="BT1714" s="51"/>
      <c r="BU1714" s="51"/>
      <c r="BV1714" s="51"/>
      <c r="BW1714" s="51"/>
      <c r="BX1714" s="51"/>
      <c r="BY1714" s="51"/>
      <c r="BZ1714" s="51"/>
      <c r="CA1714" s="51"/>
      <c r="CB1714" s="51"/>
      <c r="CC1714" s="51"/>
      <c r="CD1714" s="51"/>
    </row>
    <row r="1715" spans="1:82" s="50" customFormat="1">
      <c r="A1715" s="45"/>
      <c r="B1715" s="49"/>
      <c r="C1715" s="84"/>
      <c r="D1715" s="76"/>
      <c r="F1715" s="48"/>
      <c r="G1715" s="47"/>
      <c r="H1715" s="55"/>
      <c r="I1715" s="55"/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  <c r="AB1715" s="51"/>
      <c r="AC1715" s="51"/>
      <c r="AD1715" s="51"/>
      <c r="AE1715" s="51"/>
      <c r="AF1715" s="51"/>
      <c r="AG1715" s="51"/>
      <c r="AH1715" s="51"/>
      <c r="AI1715" s="51"/>
      <c r="AJ1715" s="51"/>
      <c r="AK1715" s="51"/>
      <c r="AL1715" s="51"/>
      <c r="AM1715" s="51"/>
      <c r="AN1715" s="51"/>
      <c r="AO1715" s="51"/>
      <c r="AP1715" s="51"/>
      <c r="AQ1715" s="51"/>
      <c r="AR1715" s="51"/>
      <c r="AS1715" s="51"/>
      <c r="AT1715" s="51"/>
      <c r="AU1715" s="51"/>
      <c r="AV1715" s="51"/>
      <c r="AW1715" s="51"/>
      <c r="AX1715" s="51"/>
      <c r="AY1715" s="51"/>
      <c r="AZ1715" s="51"/>
      <c r="BA1715" s="51"/>
      <c r="BB1715" s="51"/>
      <c r="BC1715" s="51"/>
      <c r="BD1715" s="51"/>
      <c r="BE1715" s="51"/>
      <c r="BF1715" s="51"/>
      <c r="BG1715" s="51"/>
      <c r="BH1715" s="51"/>
      <c r="BI1715" s="51"/>
      <c r="BJ1715" s="51"/>
      <c r="BK1715" s="51"/>
      <c r="BL1715" s="51"/>
      <c r="BM1715" s="51"/>
      <c r="BN1715" s="51"/>
      <c r="BO1715" s="51"/>
      <c r="BP1715" s="51"/>
      <c r="BQ1715" s="51"/>
      <c r="BR1715" s="51"/>
      <c r="BS1715" s="51"/>
      <c r="BT1715" s="51"/>
      <c r="BU1715" s="51"/>
      <c r="BV1715" s="51"/>
      <c r="BW1715" s="51"/>
      <c r="BX1715" s="51"/>
      <c r="BY1715" s="51"/>
      <c r="BZ1715" s="51"/>
      <c r="CA1715" s="51"/>
      <c r="CB1715" s="51"/>
      <c r="CC1715" s="51"/>
      <c r="CD1715" s="51"/>
    </row>
    <row r="1716" spans="1:82" s="50" customFormat="1">
      <c r="A1716" s="45"/>
      <c r="B1716" s="49"/>
      <c r="C1716" s="84"/>
      <c r="D1716" s="76"/>
      <c r="F1716" s="48"/>
      <c r="G1716" s="47"/>
      <c r="H1716" s="55"/>
      <c r="I1716" s="55"/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  <c r="AB1716" s="51"/>
      <c r="AC1716" s="51"/>
      <c r="AD1716" s="51"/>
      <c r="AE1716" s="51"/>
      <c r="AF1716" s="51"/>
      <c r="AG1716" s="51"/>
      <c r="AH1716" s="51"/>
      <c r="AI1716" s="51"/>
      <c r="AJ1716" s="51"/>
      <c r="AK1716" s="51"/>
      <c r="AL1716" s="51"/>
      <c r="AM1716" s="51"/>
      <c r="AN1716" s="51"/>
      <c r="AO1716" s="51"/>
      <c r="AP1716" s="51"/>
      <c r="AQ1716" s="51"/>
      <c r="AR1716" s="51"/>
      <c r="AS1716" s="51"/>
      <c r="AT1716" s="51"/>
      <c r="AU1716" s="51"/>
      <c r="AV1716" s="51"/>
      <c r="AW1716" s="51"/>
      <c r="AX1716" s="51"/>
      <c r="AY1716" s="51"/>
      <c r="AZ1716" s="51"/>
      <c r="BA1716" s="51"/>
      <c r="BB1716" s="51"/>
      <c r="BC1716" s="51"/>
      <c r="BD1716" s="51"/>
      <c r="BE1716" s="51"/>
      <c r="BF1716" s="51"/>
      <c r="BG1716" s="51"/>
      <c r="BH1716" s="51"/>
      <c r="BI1716" s="51"/>
      <c r="BJ1716" s="51"/>
      <c r="BK1716" s="51"/>
      <c r="BL1716" s="51"/>
      <c r="BM1716" s="51"/>
      <c r="BN1716" s="51"/>
      <c r="BO1716" s="51"/>
      <c r="BP1716" s="51"/>
      <c r="BQ1716" s="51"/>
      <c r="BR1716" s="51"/>
      <c r="BS1716" s="51"/>
      <c r="BT1716" s="51"/>
      <c r="BU1716" s="51"/>
      <c r="BV1716" s="51"/>
      <c r="BW1716" s="51"/>
      <c r="BX1716" s="51"/>
      <c r="BY1716" s="51"/>
      <c r="BZ1716" s="51"/>
      <c r="CA1716" s="51"/>
      <c r="CB1716" s="51"/>
      <c r="CC1716" s="51"/>
      <c r="CD1716" s="51"/>
    </row>
    <row r="1717" spans="1:82" s="50" customFormat="1">
      <c r="A1717" s="45"/>
      <c r="B1717" s="49"/>
      <c r="C1717" s="84"/>
      <c r="D1717" s="76"/>
      <c r="F1717" s="48"/>
      <c r="G1717" s="47"/>
      <c r="H1717" s="55"/>
      <c r="I1717" s="55"/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  <c r="AB1717" s="51"/>
      <c r="AC1717" s="51"/>
      <c r="AD1717" s="51"/>
      <c r="AE1717" s="51"/>
      <c r="AF1717" s="51"/>
      <c r="AG1717" s="51"/>
      <c r="AH1717" s="51"/>
      <c r="AI1717" s="51"/>
      <c r="AJ1717" s="51"/>
      <c r="AK1717" s="51"/>
      <c r="AL1717" s="51"/>
      <c r="AM1717" s="51"/>
      <c r="AN1717" s="51"/>
      <c r="AO1717" s="51"/>
      <c r="AP1717" s="51"/>
      <c r="AQ1717" s="51"/>
      <c r="AR1717" s="51"/>
      <c r="AS1717" s="51"/>
      <c r="AT1717" s="51"/>
      <c r="AU1717" s="51"/>
      <c r="AV1717" s="51"/>
      <c r="AW1717" s="51"/>
      <c r="AX1717" s="51"/>
      <c r="AY1717" s="51"/>
      <c r="AZ1717" s="51"/>
      <c r="BA1717" s="51"/>
      <c r="BB1717" s="51"/>
      <c r="BC1717" s="51"/>
      <c r="BD1717" s="51"/>
      <c r="BE1717" s="51"/>
      <c r="BF1717" s="51"/>
      <c r="BG1717" s="51"/>
      <c r="BH1717" s="51"/>
      <c r="BI1717" s="51"/>
      <c r="BJ1717" s="51"/>
      <c r="BK1717" s="51"/>
      <c r="BL1717" s="51"/>
      <c r="BM1717" s="51"/>
      <c r="BN1717" s="51"/>
      <c r="BO1717" s="51"/>
      <c r="BP1717" s="51"/>
      <c r="BQ1717" s="51"/>
      <c r="BR1717" s="51"/>
      <c r="BS1717" s="51"/>
      <c r="BT1717" s="51"/>
      <c r="BU1717" s="51"/>
      <c r="BV1717" s="51"/>
      <c r="BW1717" s="51"/>
      <c r="BX1717" s="51"/>
      <c r="BY1717" s="51"/>
      <c r="BZ1717" s="51"/>
      <c r="CA1717" s="51"/>
      <c r="CB1717" s="51"/>
      <c r="CC1717" s="51"/>
      <c r="CD1717" s="51"/>
    </row>
    <row r="1718" spans="1:82" s="50" customFormat="1">
      <c r="A1718" s="45"/>
      <c r="B1718" s="49"/>
      <c r="C1718" s="84"/>
      <c r="D1718" s="76"/>
      <c r="F1718" s="48"/>
      <c r="G1718" s="47"/>
      <c r="H1718" s="55"/>
      <c r="I1718" s="55"/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  <c r="AB1718" s="51"/>
      <c r="AC1718" s="51"/>
      <c r="AD1718" s="51"/>
      <c r="AE1718" s="51"/>
      <c r="AF1718" s="51"/>
      <c r="AG1718" s="51"/>
      <c r="AH1718" s="51"/>
      <c r="AI1718" s="51"/>
      <c r="AJ1718" s="51"/>
      <c r="AK1718" s="51"/>
      <c r="AL1718" s="51"/>
      <c r="AM1718" s="51"/>
      <c r="AN1718" s="51"/>
      <c r="AO1718" s="51"/>
      <c r="AP1718" s="51"/>
      <c r="AQ1718" s="51"/>
      <c r="AR1718" s="51"/>
      <c r="AS1718" s="51"/>
      <c r="AT1718" s="51"/>
      <c r="AU1718" s="51"/>
      <c r="AV1718" s="51"/>
      <c r="AW1718" s="51"/>
      <c r="AX1718" s="51"/>
      <c r="AY1718" s="51"/>
      <c r="AZ1718" s="51"/>
      <c r="BA1718" s="51"/>
      <c r="BB1718" s="51"/>
      <c r="BC1718" s="51"/>
      <c r="BD1718" s="51"/>
      <c r="BE1718" s="51"/>
      <c r="BF1718" s="51"/>
      <c r="BG1718" s="51"/>
      <c r="BH1718" s="51"/>
      <c r="BI1718" s="51"/>
      <c r="BJ1718" s="51"/>
      <c r="BK1718" s="51"/>
      <c r="BL1718" s="51"/>
      <c r="BM1718" s="51"/>
      <c r="BN1718" s="51"/>
      <c r="BO1718" s="51"/>
      <c r="BP1718" s="51"/>
      <c r="BQ1718" s="51"/>
      <c r="BR1718" s="51"/>
      <c r="BS1718" s="51"/>
      <c r="BT1718" s="51"/>
      <c r="BU1718" s="51"/>
      <c r="BV1718" s="51"/>
      <c r="BW1718" s="51"/>
      <c r="BX1718" s="51"/>
      <c r="BY1718" s="51"/>
      <c r="BZ1718" s="51"/>
      <c r="CA1718" s="51"/>
      <c r="CB1718" s="51"/>
      <c r="CC1718" s="51"/>
      <c r="CD1718" s="51"/>
    </row>
    <row r="1719" spans="1:82" s="50" customFormat="1">
      <c r="A1719" s="45"/>
      <c r="B1719" s="49"/>
      <c r="C1719" s="84"/>
      <c r="D1719" s="76"/>
      <c r="F1719" s="48"/>
      <c r="G1719" s="47"/>
      <c r="H1719" s="55"/>
      <c r="I1719" s="55"/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  <c r="AB1719" s="51"/>
      <c r="AC1719" s="51"/>
      <c r="AD1719" s="51"/>
      <c r="AE1719" s="51"/>
      <c r="AF1719" s="51"/>
      <c r="AG1719" s="51"/>
      <c r="AH1719" s="51"/>
      <c r="AI1719" s="51"/>
      <c r="AJ1719" s="51"/>
      <c r="AK1719" s="51"/>
      <c r="AL1719" s="51"/>
      <c r="AM1719" s="51"/>
      <c r="AN1719" s="51"/>
      <c r="AO1719" s="51"/>
      <c r="AP1719" s="51"/>
      <c r="AQ1719" s="51"/>
      <c r="AR1719" s="51"/>
      <c r="AS1719" s="51"/>
      <c r="AT1719" s="51"/>
      <c r="AU1719" s="51"/>
      <c r="AV1719" s="51"/>
      <c r="AW1719" s="51"/>
      <c r="AX1719" s="51"/>
      <c r="AY1719" s="51"/>
      <c r="AZ1719" s="51"/>
      <c r="BA1719" s="51"/>
      <c r="BB1719" s="51"/>
      <c r="BC1719" s="51"/>
      <c r="BD1719" s="51"/>
      <c r="BE1719" s="51"/>
      <c r="BF1719" s="51"/>
      <c r="BG1719" s="51"/>
      <c r="BH1719" s="51"/>
      <c r="BI1719" s="51"/>
      <c r="BJ1719" s="51"/>
      <c r="BK1719" s="51"/>
      <c r="BL1719" s="51"/>
      <c r="BM1719" s="51"/>
      <c r="BN1719" s="51"/>
      <c r="BO1719" s="51"/>
      <c r="BP1719" s="51"/>
      <c r="BQ1719" s="51"/>
      <c r="BR1719" s="51"/>
      <c r="BS1719" s="51"/>
      <c r="BT1719" s="51"/>
      <c r="BU1719" s="51"/>
      <c r="BV1719" s="51"/>
      <c r="BW1719" s="51"/>
      <c r="BX1719" s="51"/>
      <c r="BY1719" s="51"/>
      <c r="BZ1719" s="51"/>
      <c r="CA1719" s="51"/>
      <c r="CB1719" s="51"/>
      <c r="CC1719" s="51"/>
      <c r="CD1719" s="51"/>
    </row>
    <row r="1720" spans="1:82" s="50" customFormat="1">
      <c r="A1720" s="45"/>
      <c r="B1720" s="49"/>
      <c r="C1720" s="84"/>
      <c r="D1720" s="76"/>
      <c r="F1720" s="48"/>
      <c r="G1720" s="47"/>
      <c r="H1720" s="55"/>
      <c r="I1720" s="55"/>
      <c r="J1720" s="51"/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  <c r="AB1720" s="51"/>
      <c r="AC1720" s="51"/>
      <c r="AD1720" s="51"/>
      <c r="AE1720" s="51"/>
      <c r="AF1720" s="51"/>
      <c r="AG1720" s="51"/>
      <c r="AH1720" s="51"/>
      <c r="AI1720" s="51"/>
      <c r="AJ1720" s="51"/>
      <c r="AK1720" s="51"/>
      <c r="AL1720" s="51"/>
      <c r="AM1720" s="51"/>
      <c r="AN1720" s="51"/>
      <c r="AO1720" s="51"/>
      <c r="AP1720" s="51"/>
      <c r="AQ1720" s="51"/>
      <c r="AR1720" s="51"/>
      <c r="AS1720" s="51"/>
      <c r="AT1720" s="51"/>
      <c r="AU1720" s="51"/>
      <c r="AV1720" s="51"/>
      <c r="AW1720" s="51"/>
      <c r="AX1720" s="51"/>
      <c r="AY1720" s="51"/>
      <c r="AZ1720" s="51"/>
      <c r="BA1720" s="51"/>
      <c r="BB1720" s="51"/>
      <c r="BC1720" s="51"/>
      <c r="BD1720" s="51"/>
      <c r="BE1720" s="51"/>
      <c r="BF1720" s="51"/>
      <c r="BG1720" s="51"/>
      <c r="BH1720" s="51"/>
      <c r="BI1720" s="51"/>
      <c r="BJ1720" s="51"/>
      <c r="BK1720" s="51"/>
      <c r="BL1720" s="51"/>
      <c r="BM1720" s="51"/>
      <c r="BN1720" s="51"/>
      <c r="BO1720" s="51"/>
      <c r="BP1720" s="51"/>
      <c r="BQ1720" s="51"/>
      <c r="BR1720" s="51"/>
      <c r="BS1720" s="51"/>
      <c r="BT1720" s="51"/>
      <c r="BU1720" s="51"/>
      <c r="BV1720" s="51"/>
      <c r="BW1720" s="51"/>
      <c r="BX1720" s="51"/>
      <c r="BY1720" s="51"/>
      <c r="BZ1720" s="51"/>
      <c r="CA1720" s="51"/>
      <c r="CB1720" s="51"/>
      <c r="CC1720" s="51"/>
      <c r="CD1720" s="51"/>
    </row>
    <row r="1721" spans="1:82" s="50" customFormat="1">
      <c r="A1721" s="45"/>
      <c r="B1721" s="49"/>
      <c r="C1721" s="84"/>
      <c r="D1721" s="76"/>
      <c r="F1721" s="48"/>
      <c r="G1721" s="47"/>
      <c r="H1721" s="55"/>
      <c r="I1721" s="55"/>
      <c r="J1721" s="51"/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  <c r="AB1721" s="51"/>
      <c r="AC1721" s="51"/>
      <c r="AD1721" s="51"/>
      <c r="AE1721" s="51"/>
      <c r="AF1721" s="51"/>
      <c r="AG1721" s="51"/>
      <c r="AH1721" s="51"/>
      <c r="AI1721" s="51"/>
      <c r="AJ1721" s="51"/>
      <c r="AK1721" s="51"/>
      <c r="AL1721" s="51"/>
      <c r="AM1721" s="51"/>
      <c r="AN1721" s="51"/>
      <c r="AO1721" s="51"/>
      <c r="AP1721" s="51"/>
      <c r="AQ1721" s="51"/>
      <c r="AR1721" s="51"/>
      <c r="AS1721" s="51"/>
      <c r="AT1721" s="51"/>
      <c r="AU1721" s="51"/>
      <c r="AV1721" s="51"/>
      <c r="AW1721" s="51"/>
      <c r="AX1721" s="51"/>
      <c r="AY1721" s="51"/>
      <c r="AZ1721" s="51"/>
      <c r="BA1721" s="51"/>
      <c r="BB1721" s="51"/>
      <c r="BC1721" s="51"/>
      <c r="BD1721" s="51"/>
      <c r="BE1721" s="51"/>
      <c r="BF1721" s="51"/>
      <c r="BG1721" s="51"/>
      <c r="BH1721" s="51"/>
      <c r="BI1721" s="51"/>
      <c r="BJ1721" s="51"/>
      <c r="BK1721" s="51"/>
      <c r="BL1721" s="51"/>
      <c r="BM1721" s="51"/>
      <c r="BN1721" s="51"/>
      <c r="BO1721" s="51"/>
      <c r="BP1721" s="51"/>
      <c r="BQ1721" s="51"/>
      <c r="BR1721" s="51"/>
      <c r="BS1721" s="51"/>
      <c r="BT1721" s="51"/>
      <c r="BU1721" s="51"/>
      <c r="BV1721" s="51"/>
      <c r="BW1721" s="51"/>
      <c r="BX1721" s="51"/>
      <c r="BY1721" s="51"/>
      <c r="BZ1721" s="51"/>
      <c r="CA1721" s="51"/>
      <c r="CB1721" s="51"/>
      <c r="CC1721" s="51"/>
      <c r="CD1721" s="51"/>
    </row>
    <row r="1722" spans="1:82" s="50" customFormat="1">
      <c r="A1722" s="45"/>
      <c r="B1722" s="49"/>
      <c r="C1722" s="84"/>
      <c r="D1722" s="76"/>
      <c r="F1722" s="48"/>
      <c r="G1722" s="47"/>
      <c r="H1722" s="55"/>
      <c r="I1722" s="55"/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  <c r="AB1722" s="51"/>
      <c r="AC1722" s="51"/>
      <c r="AD1722" s="51"/>
      <c r="AE1722" s="51"/>
      <c r="AF1722" s="51"/>
      <c r="AG1722" s="51"/>
      <c r="AH1722" s="51"/>
      <c r="AI1722" s="51"/>
      <c r="AJ1722" s="51"/>
      <c r="AK1722" s="51"/>
      <c r="AL1722" s="51"/>
      <c r="AM1722" s="51"/>
      <c r="AN1722" s="51"/>
      <c r="AO1722" s="51"/>
      <c r="AP1722" s="51"/>
      <c r="AQ1722" s="51"/>
      <c r="AR1722" s="51"/>
      <c r="AS1722" s="51"/>
      <c r="AT1722" s="51"/>
      <c r="AU1722" s="51"/>
      <c r="AV1722" s="51"/>
      <c r="AW1722" s="51"/>
      <c r="AX1722" s="51"/>
      <c r="AY1722" s="51"/>
      <c r="AZ1722" s="51"/>
      <c r="BA1722" s="51"/>
      <c r="BB1722" s="51"/>
      <c r="BC1722" s="51"/>
      <c r="BD1722" s="51"/>
      <c r="BE1722" s="51"/>
      <c r="BF1722" s="51"/>
      <c r="BG1722" s="51"/>
      <c r="BH1722" s="51"/>
      <c r="BI1722" s="51"/>
      <c r="BJ1722" s="51"/>
      <c r="BK1722" s="51"/>
      <c r="BL1722" s="51"/>
      <c r="BM1722" s="51"/>
      <c r="BN1722" s="51"/>
      <c r="BO1722" s="51"/>
      <c r="BP1722" s="51"/>
      <c r="BQ1722" s="51"/>
      <c r="BR1722" s="51"/>
      <c r="BS1722" s="51"/>
      <c r="BT1722" s="51"/>
      <c r="BU1722" s="51"/>
      <c r="BV1722" s="51"/>
      <c r="BW1722" s="51"/>
      <c r="BX1722" s="51"/>
      <c r="BY1722" s="51"/>
      <c r="BZ1722" s="51"/>
      <c r="CA1722" s="51"/>
      <c r="CB1722" s="51"/>
      <c r="CC1722" s="51"/>
      <c r="CD1722" s="51"/>
    </row>
    <row r="1723" spans="1:82" s="50" customFormat="1">
      <c r="A1723" s="45"/>
      <c r="B1723" s="49"/>
      <c r="C1723" s="84"/>
      <c r="D1723" s="76"/>
      <c r="F1723" s="48"/>
      <c r="G1723" s="47"/>
      <c r="H1723" s="55"/>
      <c r="I1723" s="55"/>
      <c r="J1723" s="51"/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  <c r="AB1723" s="51"/>
      <c r="AC1723" s="51"/>
      <c r="AD1723" s="51"/>
      <c r="AE1723" s="51"/>
      <c r="AF1723" s="51"/>
      <c r="AG1723" s="51"/>
      <c r="AH1723" s="51"/>
      <c r="AI1723" s="51"/>
      <c r="AJ1723" s="51"/>
      <c r="AK1723" s="51"/>
      <c r="AL1723" s="51"/>
      <c r="AM1723" s="51"/>
      <c r="AN1723" s="51"/>
      <c r="AO1723" s="51"/>
      <c r="AP1723" s="51"/>
      <c r="AQ1723" s="51"/>
      <c r="AR1723" s="51"/>
      <c r="AS1723" s="51"/>
      <c r="AT1723" s="51"/>
      <c r="AU1723" s="51"/>
      <c r="AV1723" s="51"/>
      <c r="AW1723" s="51"/>
      <c r="AX1723" s="51"/>
      <c r="AY1723" s="51"/>
      <c r="AZ1723" s="51"/>
      <c r="BA1723" s="51"/>
      <c r="BB1723" s="51"/>
      <c r="BC1723" s="51"/>
      <c r="BD1723" s="51"/>
      <c r="BE1723" s="51"/>
      <c r="BF1723" s="51"/>
      <c r="BG1723" s="51"/>
      <c r="BH1723" s="51"/>
      <c r="BI1723" s="51"/>
      <c r="BJ1723" s="51"/>
      <c r="BK1723" s="51"/>
      <c r="BL1723" s="51"/>
      <c r="BM1723" s="51"/>
      <c r="BN1723" s="51"/>
      <c r="BO1723" s="51"/>
      <c r="BP1723" s="51"/>
      <c r="BQ1723" s="51"/>
      <c r="BR1723" s="51"/>
      <c r="BS1723" s="51"/>
      <c r="BT1723" s="51"/>
      <c r="BU1723" s="51"/>
      <c r="BV1723" s="51"/>
      <c r="BW1723" s="51"/>
      <c r="BX1723" s="51"/>
      <c r="BY1723" s="51"/>
      <c r="BZ1723" s="51"/>
      <c r="CA1723" s="51"/>
      <c r="CB1723" s="51"/>
      <c r="CC1723" s="51"/>
      <c r="CD1723" s="51"/>
    </row>
    <row r="1724" spans="1:82" s="50" customFormat="1">
      <c r="A1724" s="45"/>
      <c r="B1724" s="49"/>
      <c r="C1724" s="84"/>
      <c r="D1724" s="76"/>
      <c r="F1724" s="48"/>
      <c r="G1724" s="47"/>
      <c r="H1724" s="55"/>
      <c r="I1724" s="55"/>
      <c r="J1724" s="51"/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  <c r="AB1724" s="51"/>
      <c r="AC1724" s="51"/>
      <c r="AD1724" s="51"/>
      <c r="AE1724" s="51"/>
      <c r="AF1724" s="51"/>
      <c r="AG1724" s="51"/>
      <c r="AH1724" s="51"/>
      <c r="AI1724" s="51"/>
      <c r="AJ1724" s="51"/>
      <c r="AK1724" s="51"/>
      <c r="AL1724" s="51"/>
      <c r="AM1724" s="51"/>
      <c r="AN1724" s="51"/>
      <c r="AO1724" s="51"/>
      <c r="AP1724" s="51"/>
      <c r="AQ1724" s="51"/>
      <c r="AR1724" s="51"/>
      <c r="AS1724" s="51"/>
      <c r="AT1724" s="51"/>
      <c r="AU1724" s="51"/>
      <c r="AV1724" s="51"/>
      <c r="AW1724" s="51"/>
      <c r="AX1724" s="51"/>
      <c r="AY1724" s="51"/>
      <c r="AZ1724" s="51"/>
      <c r="BA1724" s="51"/>
      <c r="BB1724" s="51"/>
      <c r="BC1724" s="51"/>
      <c r="BD1724" s="51"/>
      <c r="BE1724" s="51"/>
      <c r="BF1724" s="51"/>
      <c r="BG1724" s="51"/>
      <c r="BH1724" s="51"/>
      <c r="BI1724" s="51"/>
      <c r="BJ1724" s="51"/>
      <c r="BK1724" s="51"/>
      <c r="BL1724" s="51"/>
      <c r="BM1724" s="51"/>
      <c r="BN1724" s="51"/>
      <c r="BO1724" s="51"/>
      <c r="BP1724" s="51"/>
      <c r="BQ1724" s="51"/>
      <c r="BR1724" s="51"/>
      <c r="BS1724" s="51"/>
      <c r="BT1724" s="51"/>
      <c r="BU1724" s="51"/>
      <c r="BV1724" s="51"/>
      <c r="BW1724" s="51"/>
      <c r="BX1724" s="51"/>
      <c r="BY1724" s="51"/>
      <c r="BZ1724" s="51"/>
      <c r="CA1724" s="51"/>
      <c r="CB1724" s="51"/>
      <c r="CC1724" s="51"/>
      <c r="CD1724" s="51"/>
    </row>
    <row r="1725" spans="1:82" s="50" customFormat="1">
      <c r="A1725" s="45"/>
      <c r="B1725" s="49"/>
      <c r="C1725" s="84"/>
      <c r="D1725" s="76"/>
      <c r="F1725" s="48"/>
      <c r="G1725" s="47"/>
      <c r="H1725" s="55"/>
      <c r="I1725" s="55"/>
      <c r="J1725" s="51"/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  <c r="AB1725" s="51"/>
      <c r="AC1725" s="51"/>
      <c r="AD1725" s="51"/>
      <c r="AE1725" s="51"/>
      <c r="AF1725" s="51"/>
      <c r="AG1725" s="51"/>
      <c r="AH1725" s="51"/>
      <c r="AI1725" s="51"/>
      <c r="AJ1725" s="51"/>
      <c r="AK1725" s="51"/>
      <c r="AL1725" s="51"/>
      <c r="AM1725" s="51"/>
      <c r="AN1725" s="51"/>
      <c r="AO1725" s="51"/>
      <c r="AP1725" s="51"/>
      <c r="AQ1725" s="51"/>
      <c r="AR1725" s="51"/>
      <c r="AS1725" s="51"/>
      <c r="AT1725" s="51"/>
      <c r="AU1725" s="51"/>
      <c r="AV1725" s="51"/>
      <c r="AW1725" s="51"/>
      <c r="AX1725" s="51"/>
      <c r="AY1725" s="51"/>
      <c r="AZ1725" s="51"/>
      <c r="BA1725" s="51"/>
      <c r="BB1725" s="51"/>
      <c r="BC1725" s="51"/>
      <c r="BD1725" s="51"/>
      <c r="BE1725" s="51"/>
      <c r="BF1725" s="51"/>
      <c r="BG1725" s="51"/>
      <c r="BH1725" s="51"/>
      <c r="BI1725" s="51"/>
      <c r="BJ1725" s="51"/>
      <c r="BK1725" s="51"/>
      <c r="BL1725" s="51"/>
      <c r="BM1725" s="51"/>
      <c r="BN1725" s="51"/>
      <c r="BO1725" s="51"/>
      <c r="BP1725" s="51"/>
      <c r="BQ1725" s="51"/>
      <c r="BR1725" s="51"/>
      <c r="BS1725" s="51"/>
      <c r="BT1725" s="51"/>
      <c r="BU1725" s="51"/>
      <c r="BV1725" s="51"/>
      <c r="BW1725" s="51"/>
      <c r="BX1725" s="51"/>
      <c r="BY1725" s="51"/>
      <c r="BZ1725" s="51"/>
      <c r="CA1725" s="51"/>
      <c r="CB1725" s="51"/>
      <c r="CC1725" s="51"/>
      <c r="CD1725" s="51"/>
    </row>
    <row r="1726" spans="1:82" s="50" customFormat="1">
      <c r="A1726" s="45"/>
      <c r="B1726" s="49"/>
      <c r="C1726" s="84"/>
      <c r="D1726" s="76"/>
      <c r="F1726" s="48"/>
      <c r="G1726" s="47"/>
      <c r="H1726" s="55"/>
      <c r="I1726" s="55"/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  <c r="AB1726" s="51"/>
      <c r="AC1726" s="51"/>
      <c r="AD1726" s="51"/>
      <c r="AE1726" s="51"/>
      <c r="AF1726" s="51"/>
      <c r="AG1726" s="51"/>
      <c r="AH1726" s="51"/>
      <c r="AI1726" s="51"/>
      <c r="AJ1726" s="51"/>
      <c r="AK1726" s="51"/>
      <c r="AL1726" s="51"/>
      <c r="AM1726" s="51"/>
      <c r="AN1726" s="51"/>
      <c r="AO1726" s="51"/>
      <c r="AP1726" s="51"/>
      <c r="AQ1726" s="51"/>
      <c r="AR1726" s="51"/>
      <c r="AS1726" s="51"/>
      <c r="AT1726" s="51"/>
      <c r="AU1726" s="51"/>
      <c r="AV1726" s="51"/>
      <c r="AW1726" s="51"/>
      <c r="AX1726" s="51"/>
      <c r="AY1726" s="51"/>
      <c r="AZ1726" s="51"/>
      <c r="BA1726" s="51"/>
      <c r="BB1726" s="51"/>
      <c r="BC1726" s="51"/>
      <c r="BD1726" s="51"/>
      <c r="BE1726" s="51"/>
      <c r="BF1726" s="51"/>
      <c r="BG1726" s="51"/>
      <c r="BH1726" s="51"/>
      <c r="BI1726" s="51"/>
      <c r="BJ1726" s="51"/>
      <c r="BK1726" s="51"/>
      <c r="BL1726" s="51"/>
      <c r="BM1726" s="51"/>
      <c r="BN1726" s="51"/>
      <c r="BO1726" s="51"/>
      <c r="BP1726" s="51"/>
      <c r="BQ1726" s="51"/>
      <c r="BR1726" s="51"/>
      <c r="BS1726" s="51"/>
      <c r="BT1726" s="51"/>
      <c r="BU1726" s="51"/>
      <c r="BV1726" s="51"/>
      <c r="BW1726" s="51"/>
      <c r="BX1726" s="51"/>
      <c r="BY1726" s="51"/>
      <c r="BZ1726" s="51"/>
      <c r="CA1726" s="51"/>
      <c r="CB1726" s="51"/>
      <c r="CC1726" s="51"/>
      <c r="CD1726" s="51"/>
    </row>
    <row r="1727" spans="1:82" s="50" customFormat="1">
      <c r="A1727" s="45"/>
      <c r="B1727" s="49"/>
      <c r="C1727" s="84"/>
      <c r="D1727" s="76"/>
      <c r="F1727" s="48"/>
      <c r="G1727" s="47"/>
      <c r="H1727" s="55"/>
      <c r="I1727" s="55"/>
      <c r="J1727" s="51"/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  <c r="AB1727" s="51"/>
      <c r="AC1727" s="51"/>
      <c r="AD1727" s="51"/>
      <c r="AE1727" s="51"/>
      <c r="AF1727" s="51"/>
      <c r="AG1727" s="51"/>
      <c r="AH1727" s="51"/>
      <c r="AI1727" s="51"/>
      <c r="AJ1727" s="51"/>
      <c r="AK1727" s="51"/>
      <c r="AL1727" s="51"/>
      <c r="AM1727" s="51"/>
      <c r="AN1727" s="51"/>
      <c r="AO1727" s="51"/>
      <c r="AP1727" s="51"/>
      <c r="AQ1727" s="51"/>
      <c r="AR1727" s="51"/>
      <c r="AS1727" s="51"/>
      <c r="AT1727" s="51"/>
      <c r="AU1727" s="51"/>
      <c r="AV1727" s="51"/>
      <c r="AW1727" s="51"/>
      <c r="AX1727" s="51"/>
      <c r="AY1727" s="51"/>
      <c r="AZ1727" s="51"/>
      <c r="BA1727" s="51"/>
      <c r="BB1727" s="51"/>
      <c r="BC1727" s="51"/>
      <c r="BD1727" s="51"/>
      <c r="BE1727" s="51"/>
      <c r="BF1727" s="51"/>
      <c r="BG1727" s="51"/>
      <c r="BH1727" s="51"/>
      <c r="BI1727" s="51"/>
      <c r="BJ1727" s="51"/>
      <c r="BK1727" s="51"/>
      <c r="BL1727" s="51"/>
      <c r="BM1727" s="51"/>
      <c r="BN1727" s="51"/>
      <c r="BO1727" s="51"/>
      <c r="BP1727" s="51"/>
      <c r="BQ1727" s="51"/>
      <c r="BR1727" s="51"/>
      <c r="BS1727" s="51"/>
      <c r="BT1727" s="51"/>
      <c r="BU1727" s="51"/>
      <c r="BV1727" s="51"/>
      <c r="BW1727" s="51"/>
      <c r="BX1727" s="51"/>
      <c r="BY1727" s="51"/>
      <c r="BZ1727" s="51"/>
      <c r="CA1727" s="51"/>
      <c r="CB1727" s="51"/>
      <c r="CC1727" s="51"/>
      <c r="CD1727" s="51"/>
    </row>
    <row r="1728" spans="1:82" s="50" customFormat="1">
      <c r="A1728" s="45"/>
      <c r="B1728" s="49"/>
      <c r="C1728" s="84"/>
      <c r="D1728" s="76"/>
      <c r="F1728" s="48"/>
      <c r="G1728" s="47"/>
      <c r="H1728" s="55"/>
      <c r="I1728" s="55"/>
      <c r="J1728" s="51"/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  <c r="AB1728" s="51"/>
      <c r="AC1728" s="51"/>
      <c r="AD1728" s="51"/>
      <c r="AE1728" s="51"/>
      <c r="AF1728" s="51"/>
      <c r="AG1728" s="51"/>
      <c r="AH1728" s="51"/>
      <c r="AI1728" s="51"/>
      <c r="AJ1728" s="51"/>
      <c r="AK1728" s="51"/>
      <c r="AL1728" s="51"/>
      <c r="AM1728" s="51"/>
      <c r="AN1728" s="51"/>
      <c r="AO1728" s="51"/>
      <c r="AP1728" s="51"/>
      <c r="AQ1728" s="51"/>
      <c r="AR1728" s="51"/>
      <c r="AS1728" s="51"/>
      <c r="AT1728" s="51"/>
      <c r="AU1728" s="51"/>
      <c r="AV1728" s="51"/>
      <c r="AW1728" s="51"/>
      <c r="AX1728" s="51"/>
      <c r="AY1728" s="51"/>
      <c r="AZ1728" s="51"/>
      <c r="BA1728" s="51"/>
      <c r="BB1728" s="51"/>
      <c r="BC1728" s="51"/>
      <c r="BD1728" s="51"/>
      <c r="BE1728" s="51"/>
      <c r="BF1728" s="51"/>
      <c r="BG1728" s="51"/>
      <c r="BH1728" s="51"/>
      <c r="BI1728" s="51"/>
      <c r="BJ1728" s="51"/>
      <c r="BK1728" s="51"/>
      <c r="BL1728" s="51"/>
      <c r="BM1728" s="51"/>
      <c r="BN1728" s="51"/>
      <c r="BO1728" s="51"/>
      <c r="BP1728" s="51"/>
      <c r="BQ1728" s="51"/>
      <c r="BR1728" s="51"/>
      <c r="BS1728" s="51"/>
      <c r="BT1728" s="51"/>
      <c r="BU1728" s="51"/>
      <c r="BV1728" s="51"/>
      <c r="BW1728" s="51"/>
      <c r="BX1728" s="51"/>
      <c r="BY1728" s="51"/>
      <c r="BZ1728" s="51"/>
      <c r="CA1728" s="51"/>
      <c r="CB1728" s="51"/>
      <c r="CC1728" s="51"/>
      <c r="CD1728" s="51"/>
    </row>
    <row r="1729" spans="1:82" s="50" customFormat="1">
      <c r="A1729" s="45"/>
      <c r="B1729" s="49"/>
      <c r="C1729" s="84"/>
      <c r="D1729" s="76"/>
      <c r="F1729" s="48"/>
      <c r="G1729" s="47"/>
      <c r="H1729" s="55"/>
      <c r="I1729" s="55"/>
      <c r="J1729" s="51"/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  <c r="AB1729" s="51"/>
      <c r="AC1729" s="51"/>
      <c r="AD1729" s="51"/>
      <c r="AE1729" s="51"/>
      <c r="AF1729" s="51"/>
      <c r="AG1729" s="51"/>
      <c r="AH1729" s="51"/>
      <c r="AI1729" s="51"/>
      <c r="AJ1729" s="51"/>
      <c r="AK1729" s="51"/>
      <c r="AL1729" s="51"/>
      <c r="AM1729" s="51"/>
      <c r="AN1729" s="51"/>
      <c r="AO1729" s="51"/>
      <c r="AP1729" s="51"/>
      <c r="AQ1729" s="51"/>
      <c r="AR1729" s="51"/>
      <c r="AS1729" s="51"/>
      <c r="AT1729" s="51"/>
      <c r="AU1729" s="51"/>
      <c r="AV1729" s="51"/>
      <c r="AW1729" s="51"/>
      <c r="AX1729" s="51"/>
      <c r="AY1729" s="51"/>
      <c r="AZ1729" s="51"/>
      <c r="BA1729" s="51"/>
      <c r="BB1729" s="51"/>
      <c r="BC1729" s="51"/>
      <c r="BD1729" s="51"/>
      <c r="BE1729" s="51"/>
      <c r="BF1729" s="51"/>
      <c r="BG1729" s="51"/>
      <c r="BH1729" s="51"/>
      <c r="BI1729" s="51"/>
      <c r="BJ1729" s="51"/>
      <c r="BK1729" s="51"/>
      <c r="BL1729" s="51"/>
      <c r="BM1729" s="51"/>
      <c r="BN1729" s="51"/>
      <c r="BO1729" s="51"/>
      <c r="BP1729" s="51"/>
      <c r="BQ1729" s="51"/>
      <c r="BR1729" s="51"/>
      <c r="BS1729" s="51"/>
      <c r="BT1729" s="51"/>
      <c r="BU1729" s="51"/>
      <c r="BV1729" s="51"/>
      <c r="BW1729" s="51"/>
      <c r="BX1729" s="51"/>
      <c r="BY1729" s="51"/>
      <c r="BZ1729" s="51"/>
      <c r="CA1729" s="51"/>
      <c r="CB1729" s="51"/>
      <c r="CC1729" s="51"/>
      <c r="CD1729" s="51"/>
    </row>
    <row r="1730" spans="1:82" s="50" customFormat="1">
      <c r="A1730" s="45"/>
      <c r="B1730" s="49"/>
      <c r="C1730" s="84"/>
      <c r="D1730" s="76"/>
      <c r="F1730" s="48"/>
      <c r="G1730" s="47"/>
      <c r="H1730" s="55"/>
      <c r="I1730" s="55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  <c r="AB1730" s="51"/>
      <c r="AC1730" s="51"/>
      <c r="AD1730" s="51"/>
      <c r="AE1730" s="51"/>
      <c r="AF1730" s="51"/>
      <c r="AG1730" s="51"/>
      <c r="AH1730" s="51"/>
      <c r="AI1730" s="51"/>
      <c r="AJ1730" s="51"/>
      <c r="AK1730" s="51"/>
      <c r="AL1730" s="51"/>
      <c r="AM1730" s="51"/>
      <c r="AN1730" s="51"/>
      <c r="AO1730" s="51"/>
      <c r="AP1730" s="51"/>
      <c r="AQ1730" s="51"/>
      <c r="AR1730" s="51"/>
      <c r="AS1730" s="51"/>
      <c r="AT1730" s="51"/>
      <c r="AU1730" s="51"/>
      <c r="AV1730" s="51"/>
      <c r="AW1730" s="51"/>
      <c r="AX1730" s="51"/>
      <c r="AY1730" s="51"/>
      <c r="AZ1730" s="51"/>
      <c r="BA1730" s="51"/>
      <c r="BB1730" s="51"/>
      <c r="BC1730" s="51"/>
      <c r="BD1730" s="51"/>
      <c r="BE1730" s="51"/>
      <c r="BF1730" s="51"/>
      <c r="BG1730" s="51"/>
      <c r="BH1730" s="51"/>
      <c r="BI1730" s="51"/>
      <c r="BJ1730" s="51"/>
      <c r="BK1730" s="51"/>
      <c r="BL1730" s="51"/>
      <c r="BM1730" s="51"/>
      <c r="BN1730" s="51"/>
      <c r="BO1730" s="51"/>
      <c r="BP1730" s="51"/>
      <c r="BQ1730" s="51"/>
      <c r="BR1730" s="51"/>
      <c r="BS1730" s="51"/>
      <c r="BT1730" s="51"/>
      <c r="BU1730" s="51"/>
      <c r="BV1730" s="51"/>
      <c r="BW1730" s="51"/>
      <c r="BX1730" s="51"/>
      <c r="BY1730" s="51"/>
      <c r="BZ1730" s="51"/>
      <c r="CA1730" s="51"/>
      <c r="CB1730" s="51"/>
      <c r="CC1730" s="51"/>
      <c r="CD1730" s="51"/>
    </row>
    <row r="1731" spans="1:82" s="50" customFormat="1">
      <c r="A1731" s="45"/>
      <c r="B1731" s="49"/>
      <c r="C1731" s="84"/>
      <c r="D1731" s="76"/>
      <c r="F1731" s="48"/>
      <c r="G1731" s="47"/>
      <c r="H1731" s="55"/>
      <c r="I1731" s="55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  <c r="AB1731" s="51"/>
      <c r="AC1731" s="51"/>
      <c r="AD1731" s="51"/>
      <c r="AE1731" s="51"/>
      <c r="AF1731" s="51"/>
      <c r="AG1731" s="51"/>
      <c r="AH1731" s="51"/>
      <c r="AI1731" s="51"/>
      <c r="AJ1731" s="51"/>
      <c r="AK1731" s="51"/>
      <c r="AL1731" s="51"/>
      <c r="AM1731" s="51"/>
      <c r="AN1731" s="51"/>
      <c r="AO1731" s="51"/>
      <c r="AP1731" s="51"/>
      <c r="AQ1731" s="51"/>
      <c r="AR1731" s="51"/>
      <c r="AS1731" s="51"/>
      <c r="AT1731" s="51"/>
      <c r="AU1731" s="51"/>
      <c r="AV1731" s="51"/>
      <c r="AW1731" s="51"/>
      <c r="AX1731" s="51"/>
      <c r="AY1731" s="51"/>
      <c r="AZ1731" s="51"/>
      <c r="BA1731" s="51"/>
      <c r="BB1731" s="51"/>
      <c r="BC1731" s="51"/>
      <c r="BD1731" s="51"/>
      <c r="BE1731" s="51"/>
      <c r="BF1731" s="51"/>
      <c r="BG1731" s="51"/>
      <c r="BH1731" s="51"/>
      <c r="BI1731" s="51"/>
      <c r="BJ1731" s="51"/>
      <c r="BK1731" s="51"/>
      <c r="BL1731" s="51"/>
      <c r="BM1731" s="51"/>
      <c r="BN1731" s="51"/>
      <c r="BO1731" s="51"/>
      <c r="BP1731" s="51"/>
      <c r="BQ1731" s="51"/>
      <c r="BR1731" s="51"/>
      <c r="BS1731" s="51"/>
      <c r="BT1731" s="51"/>
      <c r="BU1731" s="51"/>
      <c r="BV1731" s="51"/>
      <c r="BW1731" s="51"/>
      <c r="BX1731" s="51"/>
      <c r="BY1731" s="51"/>
      <c r="BZ1731" s="51"/>
      <c r="CA1731" s="51"/>
      <c r="CB1731" s="51"/>
      <c r="CC1731" s="51"/>
      <c r="CD1731" s="51"/>
    </row>
    <row r="1732" spans="1:82" s="50" customFormat="1">
      <c r="A1732" s="45"/>
      <c r="B1732" s="49"/>
      <c r="C1732" s="84"/>
      <c r="D1732" s="76"/>
      <c r="F1732" s="48"/>
      <c r="G1732" s="47"/>
      <c r="H1732" s="55"/>
      <c r="I1732" s="55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  <c r="AB1732" s="51"/>
      <c r="AC1732" s="51"/>
      <c r="AD1732" s="51"/>
      <c r="AE1732" s="51"/>
      <c r="AF1732" s="51"/>
      <c r="AG1732" s="51"/>
      <c r="AH1732" s="51"/>
      <c r="AI1732" s="51"/>
      <c r="AJ1732" s="51"/>
      <c r="AK1732" s="51"/>
      <c r="AL1732" s="51"/>
      <c r="AM1732" s="51"/>
      <c r="AN1732" s="51"/>
      <c r="AO1732" s="51"/>
      <c r="AP1732" s="51"/>
      <c r="AQ1732" s="51"/>
      <c r="AR1732" s="51"/>
      <c r="AS1732" s="51"/>
      <c r="AT1732" s="51"/>
      <c r="AU1732" s="51"/>
      <c r="AV1732" s="51"/>
      <c r="AW1732" s="51"/>
      <c r="AX1732" s="51"/>
      <c r="AY1732" s="51"/>
      <c r="AZ1732" s="51"/>
      <c r="BA1732" s="51"/>
      <c r="BB1732" s="51"/>
      <c r="BC1732" s="51"/>
      <c r="BD1732" s="51"/>
      <c r="BE1732" s="51"/>
      <c r="BF1732" s="51"/>
      <c r="BG1732" s="51"/>
      <c r="BH1732" s="51"/>
      <c r="BI1732" s="51"/>
      <c r="BJ1732" s="51"/>
      <c r="BK1732" s="51"/>
      <c r="BL1732" s="51"/>
      <c r="BM1732" s="51"/>
      <c r="BN1732" s="51"/>
      <c r="BO1732" s="51"/>
      <c r="BP1732" s="51"/>
      <c r="BQ1732" s="51"/>
      <c r="BR1732" s="51"/>
      <c r="BS1732" s="51"/>
      <c r="BT1732" s="51"/>
      <c r="BU1732" s="51"/>
      <c r="BV1732" s="51"/>
      <c r="BW1732" s="51"/>
      <c r="BX1732" s="51"/>
      <c r="BY1732" s="51"/>
      <c r="BZ1732" s="51"/>
      <c r="CA1732" s="51"/>
      <c r="CB1732" s="51"/>
      <c r="CC1732" s="51"/>
      <c r="CD1732" s="51"/>
    </row>
    <row r="1733" spans="1:82" s="50" customFormat="1">
      <c r="A1733" s="45"/>
      <c r="B1733" s="49"/>
      <c r="C1733" s="84"/>
      <c r="D1733" s="76"/>
      <c r="F1733" s="48"/>
      <c r="G1733" s="47"/>
      <c r="H1733" s="55"/>
      <c r="I1733" s="55"/>
      <c r="J1733" s="51"/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  <c r="AC1733" s="51"/>
      <c r="AD1733" s="51"/>
      <c r="AE1733" s="51"/>
      <c r="AF1733" s="51"/>
      <c r="AG1733" s="51"/>
      <c r="AH1733" s="51"/>
      <c r="AI1733" s="51"/>
      <c r="AJ1733" s="51"/>
      <c r="AK1733" s="51"/>
      <c r="AL1733" s="51"/>
      <c r="AM1733" s="51"/>
      <c r="AN1733" s="51"/>
      <c r="AO1733" s="51"/>
      <c r="AP1733" s="51"/>
      <c r="AQ1733" s="51"/>
      <c r="AR1733" s="51"/>
      <c r="AS1733" s="51"/>
      <c r="AT1733" s="51"/>
      <c r="AU1733" s="51"/>
      <c r="AV1733" s="51"/>
      <c r="AW1733" s="51"/>
      <c r="AX1733" s="51"/>
      <c r="AY1733" s="51"/>
      <c r="AZ1733" s="51"/>
      <c r="BA1733" s="51"/>
      <c r="BB1733" s="51"/>
      <c r="BC1733" s="51"/>
      <c r="BD1733" s="51"/>
      <c r="BE1733" s="51"/>
      <c r="BF1733" s="51"/>
      <c r="BG1733" s="51"/>
      <c r="BH1733" s="51"/>
      <c r="BI1733" s="51"/>
      <c r="BJ1733" s="51"/>
      <c r="BK1733" s="51"/>
      <c r="BL1733" s="51"/>
      <c r="BM1733" s="51"/>
      <c r="BN1733" s="51"/>
      <c r="BO1733" s="51"/>
      <c r="BP1733" s="51"/>
      <c r="BQ1733" s="51"/>
      <c r="BR1733" s="51"/>
      <c r="BS1733" s="51"/>
      <c r="BT1733" s="51"/>
      <c r="BU1733" s="51"/>
      <c r="BV1733" s="51"/>
      <c r="BW1733" s="51"/>
      <c r="BX1733" s="51"/>
      <c r="BY1733" s="51"/>
      <c r="BZ1733" s="51"/>
      <c r="CA1733" s="51"/>
      <c r="CB1733" s="51"/>
      <c r="CC1733" s="51"/>
      <c r="CD1733" s="51"/>
    </row>
    <row r="1734" spans="1:82" s="50" customFormat="1">
      <c r="A1734" s="45"/>
      <c r="B1734" s="49"/>
      <c r="C1734" s="84"/>
      <c r="D1734" s="76"/>
      <c r="F1734" s="48"/>
      <c r="G1734" s="47"/>
      <c r="H1734" s="55"/>
      <c r="I1734" s="55"/>
      <c r="J1734" s="51"/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  <c r="AB1734" s="51"/>
      <c r="AC1734" s="51"/>
      <c r="AD1734" s="51"/>
      <c r="AE1734" s="51"/>
      <c r="AF1734" s="51"/>
      <c r="AG1734" s="51"/>
      <c r="AH1734" s="51"/>
      <c r="AI1734" s="51"/>
      <c r="AJ1734" s="51"/>
      <c r="AK1734" s="51"/>
      <c r="AL1734" s="51"/>
      <c r="AM1734" s="51"/>
      <c r="AN1734" s="51"/>
      <c r="AO1734" s="51"/>
      <c r="AP1734" s="51"/>
      <c r="AQ1734" s="51"/>
      <c r="AR1734" s="51"/>
      <c r="AS1734" s="51"/>
      <c r="AT1734" s="51"/>
      <c r="AU1734" s="51"/>
      <c r="AV1734" s="51"/>
      <c r="AW1734" s="51"/>
      <c r="AX1734" s="51"/>
      <c r="AY1734" s="51"/>
      <c r="AZ1734" s="51"/>
      <c r="BA1734" s="51"/>
      <c r="BB1734" s="51"/>
      <c r="BC1734" s="51"/>
      <c r="BD1734" s="51"/>
      <c r="BE1734" s="51"/>
      <c r="BF1734" s="51"/>
      <c r="BG1734" s="51"/>
      <c r="BH1734" s="51"/>
      <c r="BI1734" s="51"/>
      <c r="BJ1734" s="51"/>
      <c r="BK1734" s="51"/>
      <c r="BL1734" s="51"/>
      <c r="BM1734" s="51"/>
      <c r="BN1734" s="51"/>
      <c r="BO1734" s="51"/>
      <c r="BP1734" s="51"/>
      <c r="BQ1734" s="51"/>
      <c r="BR1734" s="51"/>
      <c r="BS1734" s="51"/>
      <c r="BT1734" s="51"/>
      <c r="BU1734" s="51"/>
      <c r="BV1734" s="51"/>
      <c r="BW1734" s="51"/>
      <c r="BX1734" s="51"/>
      <c r="BY1734" s="51"/>
      <c r="BZ1734" s="51"/>
      <c r="CA1734" s="51"/>
      <c r="CB1734" s="51"/>
      <c r="CC1734" s="51"/>
      <c r="CD1734" s="51"/>
    </row>
    <row r="1735" spans="1:82" s="50" customFormat="1">
      <c r="A1735" s="45"/>
      <c r="B1735" s="49"/>
      <c r="C1735" s="84"/>
      <c r="D1735" s="76"/>
      <c r="F1735" s="48"/>
      <c r="G1735" s="47"/>
      <c r="H1735" s="55"/>
      <c r="I1735" s="55"/>
      <c r="J1735" s="51"/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  <c r="AB1735" s="51"/>
      <c r="AC1735" s="51"/>
      <c r="AD1735" s="51"/>
      <c r="AE1735" s="51"/>
      <c r="AF1735" s="51"/>
      <c r="AG1735" s="51"/>
      <c r="AH1735" s="51"/>
      <c r="AI1735" s="51"/>
      <c r="AJ1735" s="51"/>
      <c r="AK1735" s="51"/>
      <c r="AL1735" s="51"/>
      <c r="AM1735" s="51"/>
      <c r="AN1735" s="51"/>
      <c r="AO1735" s="51"/>
      <c r="AP1735" s="51"/>
      <c r="AQ1735" s="51"/>
      <c r="AR1735" s="51"/>
      <c r="AS1735" s="51"/>
      <c r="AT1735" s="51"/>
      <c r="AU1735" s="51"/>
      <c r="AV1735" s="51"/>
      <c r="AW1735" s="51"/>
      <c r="AX1735" s="51"/>
      <c r="AY1735" s="51"/>
      <c r="AZ1735" s="51"/>
      <c r="BA1735" s="51"/>
      <c r="BB1735" s="51"/>
      <c r="BC1735" s="51"/>
      <c r="BD1735" s="51"/>
      <c r="BE1735" s="51"/>
      <c r="BF1735" s="51"/>
      <c r="BG1735" s="51"/>
      <c r="BH1735" s="51"/>
      <c r="BI1735" s="51"/>
      <c r="BJ1735" s="51"/>
      <c r="BK1735" s="51"/>
      <c r="BL1735" s="51"/>
      <c r="BM1735" s="51"/>
      <c r="BN1735" s="51"/>
      <c r="BO1735" s="51"/>
      <c r="BP1735" s="51"/>
      <c r="BQ1735" s="51"/>
      <c r="BR1735" s="51"/>
      <c r="BS1735" s="51"/>
      <c r="BT1735" s="51"/>
      <c r="BU1735" s="51"/>
      <c r="BV1735" s="51"/>
      <c r="BW1735" s="51"/>
      <c r="BX1735" s="51"/>
      <c r="BY1735" s="51"/>
      <c r="BZ1735" s="51"/>
      <c r="CA1735" s="51"/>
      <c r="CB1735" s="51"/>
      <c r="CC1735" s="51"/>
      <c r="CD1735" s="51"/>
    </row>
    <row r="1736" spans="1:82" s="50" customFormat="1">
      <c r="A1736" s="45"/>
      <c r="B1736" s="49"/>
      <c r="C1736" s="84"/>
      <c r="D1736" s="76"/>
      <c r="F1736" s="48"/>
      <c r="G1736" s="47"/>
      <c r="H1736" s="55"/>
      <c r="I1736" s="55"/>
      <c r="J1736" s="51"/>
      <c r="K1736" s="51"/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  <c r="AC1736" s="51"/>
      <c r="AD1736" s="51"/>
      <c r="AE1736" s="51"/>
      <c r="AF1736" s="51"/>
      <c r="AG1736" s="51"/>
      <c r="AH1736" s="51"/>
      <c r="AI1736" s="51"/>
      <c r="AJ1736" s="51"/>
      <c r="AK1736" s="51"/>
      <c r="AL1736" s="51"/>
      <c r="AM1736" s="51"/>
      <c r="AN1736" s="51"/>
      <c r="AO1736" s="51"/>
      <c r="AP1736" s="51"/>
      <c r="AQ1736" s="51"/>
      <c r="AR1736" s="51"/>
      <c r="AS1736" s="51"/>
      <c r="AT1736" s="51"/>
      <c r="AU1736" s="51"/>
      <c r="AV1736" s="51"/>
      <c r="AW1736" s="51"/>
      <c r="AX1736" s="51"/>
      <c r="AY1736" s="51"/>
      <c r="AZ1736" s="51"/>
      <c r="BA1736" s="51"/>
      <c r="BB1736" s="51"/>
      <c r="BC1736" s="51"/>
      <c r="BD1736" s="51"/>
      <c r="BE1736" s="51"/>
      <c r="BF1736" s="51"/>
      <c r="BG1736" s="51"/>
      <c r="BH1736" s="51"/>
      <c r="BI1736" s="51"/>
      <c r="BJ1736" s="51"/>
      <c r="BK1736" s="51"/>
      <c r="BL1736" s="51"/>
      <c r="BM1736" s="51"/>
      <c r="BN1736" s="51"/>
      <c r="BO1736" s="51"/>
      <c r="BP1736" s="51"/>
      <c r="BQ1736" s="51"/>
      <c r="BR1736" s="51"/>
      <c r="BS1736" s="51"/>
      <c r="BT1736" s="51"/>
      <c r="BU1736" s="51"/>
      <c r="BV1736" s="51"/>
      <c r="BW1736" s="51"/>
      <c r="BX1736" s="51"/>
      <c r="BY1736" s="51"/>
      <c r="BZ1736" s="51"/>
      <c r="CA1736" s="51"/>
      <c r="CB1736" s="51"/>
      <c r="CC1736" s="51"/>
      <c r="CD1736" s="51"/>
    </row>
    <row r="1737" spans="1:82" s="50" customFormat="1">
      <c r="A1737" s="45"/>
      <c r="B1737" s="49"/>
      <c r="C1737" s="84"/>
      <c r="D1737" s="76"/>
      <c r="F1737" s="48"/>
      <c r="G1737" s="47"/>
      <c r="H1737" s="55"/>
      <c r="I1737" s="55"/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  <c r="AC1737" s="51"/>
      <c r="AD1737" s="51"/>
      <c r="AE1737" s="51"/>
      <c r="AF1737" s="51"/>
      <c r="AG1737" s="51"/>
      <c r="AH1737" s="51"/>
      <c r="AI1737" s="51"/>
      <c r="AJ1737" s="51"/>
      <c r="AK1737" s="51"/>
      <c r="AL1737" s="51"/>
      <c r="AM1737" s="51"/>
      <c r="AN1737" s="51"/>
      <c r="AO1737" s="51"/>
      <c r="AP1737" s="51"/>
      <c r="AQ1737" s="51"/>
      <c r="AR1737" s="51"/>
      <c r="AS1737" s="51"/>
      <c r="AT1737" s="51"/>
      <c r="AU1737" s="51"/>
      <c r="AV1737" s="51"/>
      <c r="AW1737" s="51"/>
      <c r="AX1737" s="51"/>
      <c r="AY1737" s="51"/>
      <c r="AZ1737" s="51"/>
      <c r="BA1737" s="51"/>
      <c r="BB1737" s="51"/>
      <c r="BC1737" s="51"/>
      <c r="BD1737" s="51"/>
      <c r="BE1737" s="51"/>
      <c r="BF1737" s="51"/>
      <c r="BG1737" s="51"/>
      <c r="BH1737" s="51"/>
      <c r="BI1737" s="51"/>
      <c r="BJ1737" s="51"/>
      <c r="BK1737" s="51"/>
      <c r="BL1737" s="51"/>
      <c r="BM1737" s="51"/>
      <c r="BN1737" s="51"/>
      <c r="BO1737" s="51"/>
      <c r="BP1737" s="51"/>
      <c r="BQ1737" s="51"/>
      <c r="BR1737" s="51"/>
      <c r="BS1737" s="51"/>
      <c r="BT1737" s="51"/>
      <c r="BU1737" s="51"/>
      <c r="BV1737" s="51"/>
      <c r="BW1737" s="51"/>
      <c r="BX1737" s="51"/>
      <c r="BY1737" s="51"/>
      <c r="BZ1737" s="51"/>
      <c r="CA1737" s="51"/>
      <c r="CB1737" s="51"/>
      <c r="CC1737" s="51"/>
      <c r="CD1737" s="51"/>
    </row>
    <row r="1738" spans="1:82" s="50" customFormat="1">
      <c r="A1738" s="45"/>
      <c r="B1738" s="49"/>
      <c r="C1738" s="84"/>
      <c r="D1738" s="76"/>
      <c r="F1738" s="48"/>
      <c r="G1738" s="47"/>
      <c r="H1738" s="55"/>
      <c r="I1738" s="55"/>
      <c r="J1738" s="51"/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  <c r="AC1738" s="51"/>
      <c r="AD1738" s="51"/>
      <c r="AE1738" s="51"/>
      <c r="AF1738" s="51"/>
      <c r="AG1738" s="51"/>
      <c r="AH1738" s="51"/>
      <c r="AI1738" s="51"/>
      <c r="AJ1738" s="51"/>
      <c r="AK1738" s="51"/>
      <c r="AL1738" s="51"/>
      <c r="AM1738" s="51"/>
      <c r="AN1738" s="51"/>
      <c r="AO1738" s="51"/>
      <c r="AP1738" s="51"/>
      <c r="AQ1738" s="51"/>
      <c r="AR1738" s="51"/>
      <c r="AS1738" s="51"/>
      <c r="AT1738" s="51"/>
      <c r="AU1738" s="51"/>
      <c r="AV1738" s="51"/>
      <c r="AW1738" s="51"/>
      <c r="AX1738" s="51"/>
      <c r="AY1738" s="51"/>
      <c r="AZ1738" s="51"/>
      <c r="BA1738" s="51"/>
      <c r="BB1738" s="51"/>
      <c r="BC1738" s="51"/>
      <c r="BD1738" s="51"/>
      <c r="BE1738" s="51"/>
      <c r="BF1738" s="51"/>
      <c r="BG1738" s="51"/>
      <c r="BH1738" s="51"/>
      <c r="BI1738" s="51"/>
      <c r="BJ1738" s="51"/>
      <c r="BK1738" s="51"/>
      <c r="BL1738" s="51"/>
      <c r="BM1738" s="51"/>
      <c r="BN1738" s="51"/>
      <c r="BO1738" s="51"/>
      <c r="BP1738" s="51"/>
      <c r="BQ1738" s="51"/>
      <c r="BR1738" s="51"/>
      <c r="BS1738" s="51"/>
      <c r="BT1738" s="51"/>
      <c r="BU1738" s="51"/>
      <c r="BV1738" s="51"/>
      <c r="BW1738" s="51"/>
      <c r="BX1738" s="51"/>
      <c r="BY1738" s="51"/>
      <c r="BZ1738" s="51"/>
      <c r="CA1738" s="51"/>
      <c r="CB1738" s="51"/>
      <c r="CC1738" s="51"/>
      <c r="CD1738" s="51"/>
    </row>
    <row r="1739" spans="1:82" s="50" customFormat="1">
      <c r="A1739" s="45"/>
      <c r="B1739" s="49"/>
      <c r="C1739" s="84"/>
      <c r="D1739" s="76"/>
      <c r="F1739" s="48"/>
      <c r="G1739" s="47"/>
      <c r="H1739" s="55"/>
      <c r="I1739" s="55"/>
      <c r="J1739" s="51"/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  <c r="AB1739" s="51"/>
      <c r="AC1739" s="51"/>
      <c r="AD1739" s="51"/>
      <c r="AE1739" s="51"/>
      <c r="AF1739" s="51"/>
      <c r="AG1739" s="51"/>
      <c r="AH1739" s="51"/>
      <c r="AI1739" s="51"/>
      <c r="AJ1739" s="51"/>
      <c r="AK1739" s="51"/>
      <c r="AL1739" s="51"/>
      <c r="AM1739" s="51"/>
      <c r="AN1739" s="51"/>
      <c r="AO1739" s="51"/>
      <c r="AP1739" s="51"/>
      <c r="AQ1739" s="51"/>
      <c r="AR1739" s="51"/>
      <c r="AS1739" s="51"/>
      <c r="AT1739" s="51"/>
      <c r="AU1739" s="51"/>
      <c r="AV1739" s="51"/>
      <c r="AW1739" s="51"/>
      <c r="AX1739" s="51"/>
      <c r="AY1739" s="51"/>
      <c r="AZ1739" s="51"/>
      <c r="BA1739" s="51"/>
      <c r="BB1739" s="51"/>
      <c r="BC1739" s="51"/>
      <c r="BD1739" s="51"/>
      <c r="BE1739" s="51"/>
      <c r="BF1739" s="51"/>
      <c r="BG1739" s="51"/>
      <c r="BH1739" s="51"/>
      <c r="BI1739" s="51"/>
      <c r="BJ1739" s="51"/>
      <c r="BK1739" s="51"/>
      <c r="BL1739" s="51"/>
      <c r="BM1739" s="51"/>
      <c r="BN1739" s="51"/>
      <c r="BO1739" s="51"/>
      <c r="BP1739" s="51"/>
      <c r="BQ1739" s="51"/>
      <c r="BR1739" s="51"/>
      <c r="BS1739" s="51"/>
      <c r="BT1739" s="51"/>
      <c r="BU1739" s="51"/>
      <c r="BV1739" s="51"/>
      <c r="BW1739" s="51"/>
      <c r="BX1739" s="51"/>
      <c r="BY1739" s="51"/>
      <c r="BZ1739" s="51"/>
      <c r="CA1739" s="51"/>
      <c r="CB1739" s="51"/>
      <c r="CC1739" s="51"/>
      <c r="CD1739" s="51"/>
    </row>
    <row r="1740" spans="1:82" s="50" customFormat="1">
      <c r="A1740" s="45"/>
      <c r="B1740" s="49"/>
      <c r="C1740" s="84"/>
      <c r="D1740" s="76"/>
      <c r="F1740" s="48"/>
      <c r="G1740" s="47"/>
      <c r="H1740" s="55"/>
      <c r="I1740" s="55"/>
      <c r="J1740" s="51"/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  <c r="AC1740" s="51"/>
      <c r="AD1740" s="51"/>
      <c r="AE1740" s="51"/>
      <c r="AF1740" s="51"/>
      <c r="AG1740" s="51"/>
      <c r="AH1740" s="51"/>
      <c r="AI1740" s="51"/>
      <c r="AJ1740" s="51"/>
      <c r="AK1740" s="51"/>
      <c r="AL1740" s="51"/>
      <c r="AM1740" s="51"/>
      <c r="AN1740" s="51"/>
      <c r="AO1740" s="51"/>
      <c r="AP1740" s="51"/>
      <c r="AQ1740" s="51"/>
      <c r="AR1740" s="51"/>
      <c r="AS1740" s="51"/>
      <c r="AT1740" s="51"/>
      <c r="AU1740" s="51"/>
      <c r="AV1740" s="51"/>
      <c r="AW1740" s="51"/>
      <c r="AX1740" s="51"/>
      <c r="AY1740" s="51"/>
      <c r="AZ1740" s="51"/>
      <c r="BA1740" s="51"/>
      <c r="BB1740" s="51"/>
      <c r="BC1740" s="51"/>
      <c r="BD1740" s="51"/>
      <c r="BE1740" s="51"/>
      <c r="BF1740" s="51"/>
      <c r="BG1740" s="51"/>
      <c r="BH1740" s="51"/>
      <c r="BI1740" s="51"/>
      <c r="BJ1740" s="51"/>
      <c r="BK1740" s="51"/>
      <c r="BL1740" s="51"/>
      <c r="BM1740" s="51"/>
      <c r="BN1740" s="51"/>
      <c r="BO1740" s="51"/>
      <c r="BP1740" s="51"/>
      <c r="BQ1740" s="51"/>
      <c r="BR1740" s="51"/>
      <c r="BS1740" s="51"/>
      <c r="BT1740" s="51"/>
      <c r="BU1740" s="51"/>
      <c r="BV1740" s="51"/>
      <c r="BW1740" s="51"/>
      <c r="BX1740" s="51"/>
      <c r="BY1740" s="51"/>
      <c r="BZ1740" s="51"/>
      <c r="CA1740" s="51"/>
      <c r="CB1740" s="51"/>
      <c r="CC1740" s="51"/>
      <c r="CD1740" s="51"/>
    </row>
    <row r="1741" spans="1:82" s="50" customFormat="1">
      <c r="A1741" s="45"/>
      <c r="B1741" s="49"/>
      <c r="C1741" s="84"/>
      <c r="D1741" s="76"/>
      <c r="F1741" s="48"/>
      <c r="G1741" s="47"/>
      <c r="H1741" s="55"/>
      <c r="I1741" s="55"/>
      <c r="J1741" s="51"/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  <c r="AB1741" s="51"/>
      <c r="AC1741" s="51"/>
      <c r="AD1741" s="51"/>
      <c r="AE1741" s="51"/>
      <c r="AF1741" s="51"/>
      <c r="AG1741" s="51"/>
      <c r="AH1741" s="51"/>
      <c r="AI1741" s="51"/>
      <c r="AJ1741" s="51"/>
      <c r="AK1741" s="51"/>
      <c r="AL1741" s="51"/>
      <c r="AM1741" s="51"/>
      <c r="AN1741" s="51"/>
      <c r="AO1741" s="51"/>
      <c r="AP1741" s="51"/>
      <c r="AQ1741" s="51"/>
      <c r="AR1741" s="51"/>
      <c r="AS1741" s="51"/>
      <c r="AT1741" s="51"/>
      <c r="AU1741" s="51"/>
      <c r="AV1741" s="51"/>
      <c r="AW1741" s="51"/>
      <c r="AX1741" s="51"/>
      <c r="AY1741" s="51"/>
      <c r="AZ1741" s="51"/>
      <c r="BA1741" s="51"/>
      <c r="BB1741" s="51"/>
      <c r="BC1741" s="51"/>
      <c r="BD1741" s="51"/>
      <c r="BE1741" s="51"/>
      <c r="BF1741" s="51"/>
      <c r="BG1741" s="51"/>
      <c r="BH1741" s="51"/>
      <c r="BI1741" s="51"/>
      <c r="BJ1741" s="51"/>
      <c r="BK1741" s="51"/>
      <c r="BL1741" s="51"/>
      <c r="BM1741" s="51"/>
      <c r="BN1741" s="51"/>
      <c r="BO1741" s="51"/>
      <c r="BP1741" s="51"/>
      <c r="BQ1741" s="51"/>
      <c r="BR1741" s="51"/>
      <c r="BS1741" s="51"/>
      <c r="BT1741" s="51"/>
      <c r="BU1741" s="51"/>
      <c r="BV1741" s="51"/>
      <c r="BW1741" s="51"/>
      <c r="BX1741" s="51"/>
      <c r="BY1741" s="51"/>
      <c r="BZ1741" s="51"/>
      <c r="CA1741" s="51"/>
      <c r="CB1741" s="51"/>
      <c r="CC1741" s="51"/>
      <c r="CD1741" s="51"/>
    </row>
    <row r="1742" spans="1:82" s="50" customFormat="1">
      <c r="A1742" s="45"/>
      <c r="B1742" s="49"/>
      <c r="C1742" s="84"/>
      <c r="D1742" s="76"/>
      <c r="F1742" s="48"/>
      <c r="G1742" s="47"/>
      <c r="H1742" s="55"/>
      <c r="I1742" s="55"/>
      <c r="J1742" s="51"/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  <c r="AB1742" s="51"/>
      <c r="AC1742" s="51"/>
      <c r="AD1742" s="51"/>
      <c r="AE1742" s="51"/>
      <c r="AF1742" s="51"/>
      <c r="AG1742" s="51"/>
      <c r="AH1742" s="51"/>
      <c r="AI1742" s="51"/>
      <c r="AJ1742" s="51"/>
      <c r="AK1742" s="51"/>
      <c r="AL1742" s="51"/>
      <c r="AM1742" s="51"/>
      <c r="AN1742" s="51"/>
      <c r="AO1742" s="51"/>
      <c r="AP1742" s="51"/>
      <c r="AQ1742" s="51"/>
      <c r="AR1742" s="51"/>
      <c r="AS1742" s="51"/>
      <c r="AT1742" s="51"/>
      <c r="AU1742" s="51"/>
      <c r="AV1742" s="51"/>
      <c r="AW1742" s="51"/>
      <c r="AX1742" s="51"/>
      <c r="AY1742" s="51"/>
      <c r="AZ1742" s="51"/>
      <c r="BA1742" s="51"/>
      <c r="BB1742" s="51"/>
      <c r="BC1742" s="51"/>
      <c r="BD1742" s="51"/>
      <c r="BE1742" s="51"/>
      <c r="BF1742" s="51"/>
      <c r="BG1742" s="51"/>
      <c r="BH1742" s="51"/>
      <c r="BI1742" s="51"/>
      <c r="BJ1742" s="51"/>
      <c r="BK1742" s="51"/>
      <c r="BL1742" s="51"/>
      <c r="BM1742" s="51"/>
      <c r="BN1742" s="51"/>
      <c r="BO1742" s="51"/>
      <c r="BP1742" s="51"/>
      <c r="BQ1742" s="51"/>
      <c r="BR1742" s="51"/>
      <c r="BS1742" s="51"/>
      <c r="BT1742" s="51"/>
      <c r="BU1742" s="51"/>
      <c r="BV1742" s="51"/>
      <c r="BW1742" s="51"/>
      <c r="BX1742" s="51"/>
      <c r="BY1742" s="51"/>
      <c r="BZ1742" s="51"/>
      <c r="CA1742" s="51"/>
      <c r="CB1742" s="51"/>
      <c r="CC1742" s="51"/>
      <c r="CD1742" s="51"/>
    </row>
    <row r="1743" spans="1:82" s="50" customFormat="1">
      <c r="A1743" s="45"/>
      <c r="B1743" s="49"/>
      <c r="C1743" s="84"/>
      <c r="D1743" s="76"/>
      <c r="F1743" s="48"/>
      <c r="G1743" s="47"/>
      <c r="H1743" s="55"/>
      <c r="I1743" s="55"/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  <c r="AB1743" s="51"/>
      <c r="AC1743" s="51"/>
      <c r="AD1743" s="51"/>
      <c r="AE1743" s="51"/>
      <c r="AF1743" s="51"/>
      <c r="AG1743" s="51"/>
      <c r="AH1743" s="51"/>
      <c r="AI1743" s="51"/>
      <c r="AJ1743" s="51"/>
      <c r="AK1743" s="51"/>
      <c r="AL1743" s="51"/>
      <c r="AM1743" s="51"/>
      <c r="AN1743" s="51"/>
      <c r="AO1743" s="51"/>
      <c r="AP1743" s="51"/>
      <c r="AQ1743" s="51"/>
      <c r="AR1743" s="51"/>
      <c r="AS1743" s="51"/>
      <c r="AT1743" s="51"/>
      <c r="AU1743" s="51"/>
      <c r="AV1743" s="51"/>
      <c r="AW1743" s="51"/>
      <c r="AX1743" s="51"/>
      <c r="AY1743" s="51"/>
      <c r="AZ1743" s="51"/>
      <c r="BA1743" s="51"/>
      <c r="BB1743" s="51"/>
      <c r="BC1743" s="51"/>
      <c r="BD1743" s="51"/>
      <c r="BE1743" s="51"/>
      <c r="BF1743" s="51"/>
      <c r="BG1743" s="51"/>
      <c r="BH1743" s="51"/>
      <c r="BI1743" s="51"/>
      <c r="BJ1743" s="51"/>
      <c r="BK1743" s="51"/>
      <c r="BL1743" s="51"/>
      <c r="BM1743" s="51"/>
      <c r="BN1743" s="51"/>
      <c r="BO1743" s="51"/>
      <c r="BP1743" s="51"/>
      <c r="BQ1743" s="51"/>
      <c r="BR1743" s="51"/>
      <c r="BS1743" s="51"/>
      <c r="BT1743" s="51"/>
      <c r="BU1743" s="51"/>
      <c r="BV1743" s="51"/>
      <c r="BW1743" s="51"/>
      <c r="BX1743" s="51"/>
      <c r="BY1743" s="51"/>
      <c r="BZ1743" s="51"/>
      <c r="CA1743" s="51"/>
      <c r="CB1743" s="51"/>
      <c r="CC1743" s="51"/>
      <c r="CD1743" s="51"/>
    </row>
    <row r="1744" spans="1:82" s="50" customFormat="1">
      <c r="A1744" s="45"/>
      <c r="B1744" s="49"/>
      <c r="C1744" s="84"/>
      <c r="D1744" s="76"/>
      <c r="F1744" s="48"/>
      <c r="G1744" s="47"/>
      <c r="H1744" s="55"/>
      <c r="I1744" s="55"/>
      <c r="J1744" s="51"/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  <c r="AC1744" s="51"/>
      <c r="AD1744" s="51"/>
      <c r="AE1744" s="51"/>
      <c r="AF1744" s="51"/>
      <c r="AG1744" s="51"/>
      <c r="AH1744" s="51"/>
      <c r="AI1744" s="51"/>
      <c r="AJ1744" s="51"/>
      <c r="AK1744" s="51"/>
      <c r="AL1744" s="51"/>
      <c r="AM1744" s="51"/>
      <c r="AN1744" s="51"/>
      <c r="AO1744" s="51"/>
      <c r="AP1744" s="51"/>
      <c r="AQ1744" s="51"/>
      <c r="AR1744" s="51"/>
      <c r="AS1744" s="51"/>
      <c r="AT1744" s="51"/>
      <c r="AU1744" s="51"/>
      <c r="AV1744" s="51"/>
      <c r="AW1744" s="51"/>
      <c r="AX1744" s="51"/>
      <c r="AY1744" s="51"/>
      <c r="AZ1744" s="51"/>
      <c r="BA1744" s="51"/>
      <c r="BB1744" s="51"/>
      <c r="BC1744" s="51"/>
      <c r="BD1744" s="51"/>
      <c r="BE1744" s="51"/>
      <c r="BF1744" s="51"/>
      <c r="BG1744" s="51"/>
      <c r="BH1744" s="51"/>
      <c r="BI1744" s="51"/>
      <c r="BJ1744" s="51"/>
      <c r="BK1744" s="51"/>
      <c r="BL1744" s="51"/>
      <c r="BM1744" s="51"/>
      <c r="BN1744" s="51"/>
      <c r="BO1744" s="51"/>
      <c r="BP1744" s="51"/>
      <c r="BQ1744" s="51"/>
      <c r="BR1744" s="51"/>
      <c r="BS1744" s="51"/>
      <c r="BT1744" s="51"/>
      <c r="BU1744" s="51"/>
      <c r="BV1744" s="51"/>
      <c r="BW1744" s="51"/>
      <c r="BX1744" s="51"/>
      <c r="BY1744" s="51"/>
      <c r="BZ1744" s="51"/>
      <c r="CA1744" s="51"/>
      <c r="CB1744" s="51"/>
      <c r="CC1744" s="51"/>
      <c r="CD1744" s="51"/>
    </row>
    <row r="1745" spans="1:82" s="50" customFormat="1">
      <c r="A1745" s="45"/>
      <c r="B1745" s="49"/>
      <c r="C1745" s="84"/>
      <c r="D1745" s="76"/>
      <c r="F1745" s="48"/>
      <c r="G1745" s="47"/>
      <c r="H1745" s="55"/>
      <c r="I1745" s="55"/>
      <c r="J1745" s="51"/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  <c r="AC1745" s="51"/>
      <c r="AD1745" s="51"/>
      <c r="AE1745" s="51"/>
      <c r="AF1745" s="51"/>
      <c r="AG1745" s="51"/>
      <c r="AH1745" s="51"/>
      <c r="AI1745" s="51"/>
      <c r="AJ1745" s="51"/>
      <c r="AK1745" s="51"/>
      <c r="AL1745" s="51"/>
      <c r="AM1745" s="51"/>
      <c r="AN1745" s="51"/>
      <c r="AO1745" s="51"/>
      <c r="AP1745" s="51"/>
      <c r="AQ1745" s="51"/>
      <c r="AR1745" s="51"/>
      <c r="AS1745" s="51"/>
      <c r="AT1745" s="51"/>
      <c r="AU1745" s="51"/>
      <c r="AV1745" s="51"/>
      <c r="AW1745" s="51"/>
      <c r="AX1745" s="51"/>
      <c r="AY1745" s="51"/>
      <c r="AZ1745" s="51"/>
      <c r="BA1745" s="51"/>
      <c r="BB1745" s="51"/>
      <c r="BC1745" s="51"/>
      <c r="BD1745" s="51"/>
      <c r="BE1745" s="51"/>
      <c r="BF1745" s="51"/>
      <c r="BG1745" s="51"/>
      <c r="BH1745" s="51"/>
      <c r="BI1745" s="51"/>
      <c r="BJ1745" s="51"/>
      <c r="BK1745" s="51"/>
      <c r="BL1745" s="51"/>
      <c r="BM1745" s="51"/>
      <c r="BN1745" s="51"/>
      <c r="BO1745" s="51"/>
      <c r="BP1745" s="51"/>
      <c r="BQ1745" s="51"/>
      <c r="BR1745" s="51"/>
      <c r="BS1745" s="51"/>
      <c r="BT1745" s="51"/>
      <c r="BU1745" s="51"/>
      <c r="BV1745" s="51"/>
      <c r="BW1745" s="51"/>
      <c r="BX1745" s="51"/>
      <c r="BY1745" s="51"/>
      <c r="BZ1745" s="51"/>
      <c r="CA1745" s="51"/>
      <c r="CB1745" s="51"/>
      <c r="CC1745" s="51"/>
      <c r="CD1745" s="51"/>
    </row>
    <row r="1746" spans="1:82" s="50" customFormat="1">
      <c r="A1746" s="45"/>
      <c r="B1746" s="49"/>
      <c r="C1746" s="84"/>
      <c r="D1746" s="76"/>
      <c r="F1746" s="48"/>
      <c r="G1746" s="47"/>
      <c r="H1746" s="55"/>
      <c r="I1746" s="55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  <c r="AB1746" s="51"/>
      <c r="AC1746" s="51"/>
      <c r="AD1746" s="51"/>
      <c r="AE1746" s="51"/>
      <c r="AF1746" s="51"/>
      <c r="AG1746" s="51"/>
      <c r="AH1746" s="51"/>
      <c r="AI1746" s="51"/>
      <c r="AJ1746" s="51"/>
      <c r="AK1746" s="51"/>
      <c r="AL1746" s="51"/>
      <c r="AM1746" s="51"/>
      <c r="AN1746" s="51"/>
      <c r="AO1746" s="51"/>
      <c r="AP1746" s="51"/>
      <c r="AQ1746" s="51"/>
      <c r="AR1746" s="51"/>
      <c r="AS1746" s="51"/>
      <c r="AT1746" s="51"/>
      <c r="AU1746" s="51"/>
      <c r="AV1746" s="51"/>
      <c r="AW1746" s="51"/>
      <c r="AX1746" s="51"/>
      <c r="AY1746" s="51"/>
      <c r="AZ1746" s="51"/>
      <c r="BA1746" s="51"/>
      <c r="BB1746" s="51"/>
      <c r="BC1746" s="51"/>
      <c r="BD1746" s="51"/>
      <c r="BE1746" s="51"/>
      <c r="BF1746" s="51"/>
      <c r="BG1746" s="51"/>
      <c r="BH1746" s="51"/>
      <c r="BI1746" s="51"/>
      <c r="BJ1746" s="51"/>
      <c r="BK1746" s="51"/>
      <c r="BL1746" s="51"/>
      <c r="BM1746" s="51"/>
      <c r="BN1746" s="51"/>
      <c r="BO1746" s="51"/>
      <c r="BP1746" s="51"/>
      <c r="BQ1746" s="51"/>
      <c r="BR1746" s="51"/>
      <c r="BS1746" s="51"/>
      <c r="BT1746" s="51"/>
      <c r="BU1746" s="51"/>
      <c r="BV1746" s="51"/>
      <c r="BW1746" s="51"/>
      <c r="BX1746" s="51"/>
      <c r="BY1746" s="51"/>
      <c r="BZ1746" s="51"/>
      <c r="CA1746" s="51"/>
      <c r="CB1746" s="51"/>
      <c r="CC1746" s="51"/>
      <c r="CD1746" s="51"/>
    </row>
    <row r="1747" spans="1:82" s="50" customFormat="1">
      <c r="A1747" s="45"/>
      <c r="B1747" s="49"/>
      <c r="C1747" s="84"/>
      <c r="D1747" s="76"/>
      <c r="F1747" s="48"/>
      <c r="G1747" s="47"/>
      <c r="H1747" s="55"/>
      <c r="I1747" s="55"/>
      <c r="J1747" s="51"/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  <c r="AC1747" s="51"/>
      <c r="AD1747" s="51"/>
      <c r="AE1747" s="51"/>
      <c r="AF1747" s="51"/>
      <c r="AG1747" s="51"/>
      <c r="AH1747" s="51"/>
      <c r="AI1747" s="51"/>
      <c r="AJ1747" s="51"/>
      <c r="AK1747" s="51"/>
      <c r="AL1747" s="51"/>
      <c r="AM1747" s="51"/>
      <c r="AN1747" s="51"/>
      <c r="AO1747" s="51"/>
      <c r="AP1747" s="51"/>
      <c r="AQ1747" s="51"/>
      <c r="AR1747" s="51"/>
      <c r="AS1747" s="51"/>
      <c r="AT1747" s="51"/>
      <c r="AU1747" s="51"/>
      <c r="AV1747" s="51"/>
      <c r="AW1747" s="51"/>
      <c r="AX1747" s="51"/>
      <c r="AY1747" s="51"/>
      <c r="AZ1747" s="51"/>
      <c r="BA1747" s="51"/>
      <c r="BB1747" s="51"/>
      <c r="BC1747" s="51"/>
      <c r="BD1747" s="51"/>
      <c r="BE1747" s="51"/>
      <c r="BF1747" s="51"/>
      <c r="BG1747" s="51"/>
      <c r="BH1747" s="51"/>
      <c r="BI1747" s="51"/>
      <c r="BJ1747" s="51"/>
      <c r="BK1747" s="51"/>
      <c r="BL1747" s="51"/>
      <c r="BM1747" s="51"/>
      <c r="BN1747" s="51"/>
      <c r="BO1747" s="51"/>
      <c r="BP1747" s="51"/>
      <c r="BQ1747" s="51"/>
      <c r="BR1747" s="51"/>
      <c r="BS1747" s="51"/>
      <c r="BT1747" s="51"/>
      <c r="BU1747" s="51"/>
      <c r="BV1747" s="51"/>
      <c r="BW1747" s="51"/>
      <c r="BX1747" s="51"/>
      <c r="BY1747" s="51"/>
      <c r="BZ1747" s="51"/>
      <c r="CA1747" s="51"/>
      <c r="CB1747" s="51"/>
      <c r="CC1747" s="51"/>
      <c r="CD1747" s="51"/>
    </row>
    <row r="1748" spans="1:82" s="50" customFormat="1">
      <c r="A1748" s="45"/>
      <c r="B1748" s="49"/>
      <c r="C1748" s="84"/>
      <c r="D1748" s="76"/>
      <c r="F1748" s="48"/>
      <c r="G1748" s="47"/>
      <c r="H1748" s="55"/>
      <c r="I1748" s="55"/>
      <c r="J1748" s="51"/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  <c r="AB1748" s="51"/>
      <c r="AC1748" s="51"/>
      <c r="AD1748" s="51"/>
      <c r="AE1748" s="51"/>
      <c r="AF1748" s="51"/>
      <c r="AG1748" s="51"/>
      <c r="AH1748" s="51"/>
      <c r="AI1748" s="51"/>
      <c r="AJ1748" s="51"/>
      <c r="AK1748" s="51"/>
      <c r="AL1748" s="51"/>
      <c r="AM1748" s="51"/>
      <c r="AN1748" s="51"/>
      <c r="AO1748" s="51"/>
      <c r="AP1748" s="51"/>
      <c r="AQ1748" s="51"/>
      <c r="AR1748" s="51"/>
      <c r="AS1748" s="51"/>
      <c r="AT1748" s="51"/>
      <c r="AU1748" s="51"/>
      <c r="AV1748" s="51"/>
      <c r="AW1748" s="51"/>
      <c r="AX1748" s="51"/>
      <c r="AY1748" s="51"/>
      <c r="AZ1748" s="51"/>
      <c r="BA1748" s="51"/>
      <c r="BB1748" s="51"/>
      <c r="BC1748" s="51"/>
      <c r="BD1748" s="51"/>
      <c r="BE1748" s="51"/>
      <c r="BF1748" s="51"/>
      <c r="BG1748" s="51"/>
      <c r="BH1748" s="51"/>
      <c r="BI1748" s="51"/>
      <c r="BJ1748" s="51"/>
      <c r="BK1748" s="51"/>
      <c r="BL1748" s="51"/>
      <c r="BM1748" s="51"/>
      <c r="BN1748" s="51"/>
      <c r="BO1748" s="51"/>
      <c r="BP1748" s="51"/>
      <c r="BQ1748" s="51"/>
      <c r="BR1748" s="51"/>
      <c r="BS1748" s="51"/>
      <c r="BT1748" s="51"/>
      <c r="BU1748" s="51"/>
      <c r="BV1748" s="51"/>
      <c r="BW1748" s="51"/>
      <c r="BX1748" s="51"/>
      <c r="BY1748" s="51"/>
      <c r="BZ1748" s="51"/>
      <c r="CA1748" s="51"/>
      <c r="CB1748" s="51"/>
      <c r="CC1748" s="51"/>
      <c r="CD1748" s="51"/>
    </row>
    <row r="1749" spans="1:82" s="50" customFormat="1">
      <c r="A1749" s="45"/>
      <c r="B1749" s="49"/>
      <c r="C1749" s="84"/>
      <c r="D1749" s="76"/>
      <c r="F1749" s="48"/>
      <c r="G1749" s="47"/>
      <c r="H1749" s="55"/>
      <c r="I1749" s="55"/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  <c r="AB1749" s="51"/>
      <c r="AC1749" s="51"/>
      <c r="AD1749" s="51"/>
      <c r="AE1749" s="51"/>
      <c r="AF1749" s="51"/>
      <c r="AG1749" s="51"/>
      <c r="AH1749" s="51"/>
      <c r="AI1749" s="51"/>
      <c r="AJ1749" s="51"/>
      <c r="AK1749" s="51"/>
      <c r="AL1749" s="51"/>
      <c r="AM1749" s="51"/>
      <c r="AN1749" s="51"/>
      <c r="AO1749" s="51"/>
      <c r="AP1749" s="51"/>
      <c r="AQ1749" s="51"/>
      <c r="AR1749" s="51"/>
      <c r="AS1749" s="51"/>
      <c r="AT1749" s="51"/>
      <c r="AU1749" s="51"/>
      <c r="AV1749" s="51"/>
      <c r="AW1749" s="51"/>
      <c r="AX1749" s="51"/>
      <c r="AY1749" s="51"/>
      <c r="AZ1749" s="51"/>
      <c r="BA1749" s="51"/>
      <c r="BB1749" s="51"/>
      <c r="BC1749" s="51"/>
      <c r="BD1749" s="51"/>
      <c r="BE1749" s="51"/>
      <c r="BF1749" s="51"/>
      <c r="BG1749" s="51"/>
      <c r="BH1749" s="51"/>
      <c r="BI1749" s="51"/>
      <c r="BJ1749" s="51"/>
      <c r="BK1749" s="51"/>
      <c r="BL1749" s="51"/>
      <c r="BM1749" s="51"/>
      <c r="BN1749" s="51"/>
      <c r="BO1749" s="51"/>
      <c r="BP1749" s="51"/>
      <c r="BQ1749" s="51"/>
      <c r="BR1749" s="51"/>
      <c r="BS1749" s="51"/>
      <c r="BT1749" s="51"/>
      <c r="BU1749" s="51"/>
      <c r="BV1749" s="51"/>
      <c r="BW1749" s="51"/>
      <c r="BX1749" s="51"/>
      <c r="BY1749" s="51"/>
      <c r="BZ1749" s="51"/>
      <c r="CA1749" s="51"/>
      <c r="CB1749" s="51"/>
      <c r="CC1749" s="51"/>
      <c r="CD1749" s="51"/>
    </row>
    <row r="1750" spans="1:82" s="50" customFormat="1">
      <c r="A1750" s="45"/>
      <c r="B1750" s="49"/>
      <c r="C1750" s="84"/>
      <c r="D1750" s="76"/>
      <c r="F1750" s="48"/>
      <c r="G1750" s="47"/>
      <c r="H1750" s="55"/>
      <c r="I1750" s="55"/>
      <c r="J1750" s="51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  <c r="AB1750" s="51"/>
      <c r="AC1750" s="51"/>
      <c r="AD1750" s="51"/>
      <c r="AE1750" s="51"/>
      <c r="AF1750" s="51"/>
      <c r="AG1750" s="51"/>
      <c r="AH1750" s="51"/>
      <c r="AI1750" s="51"/>
      <c r="AJ1750" s="51"/>
      <c r="AK1750" s="51"/>
      <c r="AL1750" s="51"/>
      <c r="AM1750" s="51"/>
      <c r="AN1750" s="51"/>
      <c r="AO1750" s="51"/>
      <c r="AP1750" s="51"/>
      <c r="AQ1750" s="51"/>
      <c r="AR1750" s="51"/>
      <c r="AS1750" s="51"/>
      <c r="AT1750" s="51"/>
      <c r="AU1750" s="51"/>
      <c r="AV1750" s="51"/>
      <c r="AW1750" s="51"/>
      <c r="AX1750" s="51"/>
      <c r="AY1750" s="51"/>
      <c r="AZ1750" s="51"/>
      <c r="BA1750" s="51"/>
      <c r="BB1750" s="51"/>
      <c r="BC1750" s="51"/>
      <c r="BD1750" s="51"/>
      <c r="BE1750" s="51"/>
      <c r="BF1750" s="51"/>
      <c r="BG1750" s="51"/>
      <c r="BH1750" s="51"/>
      <c r="BI1750" s="51"/>
      <c r="BJ1750" s="51"/>
      <c r="BK1750" s="51"/>
      <c r="BL1750" s="51"/>
      <c r="BM1750" s="51"/>
      <c r="BN1750" s="51"/>
      <c r="BO1750" s="51"/>
      <c r="BP1750" s="51"/>
      <c r="BQ1750" s="51"/>
      <c r="BR1750" s="51"/>
      <c r="BS1750" s="51"/>
      <c r="BT1750" s="51"/>
      <c r="BU1750" s="51"/>
      <c r="BV1750" s="51"/>
      <c r="BW1750" s="51"/>
      <c r="BX1750" s="51"/>
      <c r="BY1750" s="51"/>
      <c r="BZ1750" s="51"/>
      <c r="CA1750" s="51"/>
      <c r="CB1750" s="51"/>
      <c r="CC1750" s="51"/>
      <c r="CD1750" s="51"/>
    </row>
    <row r="1751" spans="1:82" s="50" customFormat="1">
      <c r="A1751" s="45"/>
      <c r="B1751" s="49"/>
      <c r="C1751" s="84"/>
      <c r="D1751" s="76"/>
      <c r="F1751" s="48"/>
      <c r="G1751" s="47"/>
      <c r="H1751" s="55"/>
      <c r="I1751" s="55"/>
      <c r="J1751" s="51"/>
      <c r="K1751" s="51"/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  <c r="AC1751" s="51"/>
      <c r="AD1751" s="51"/>
      <c r="AE1751" s="51"/>
      <c r="AF1751" s="51"/>
      <c r="AG1751" s="51"/>
      <c r="AH1751" s="51"/>
      <c r="AI1751" s="51"/>
      <c r="AJ1751" s="51"/>
      <c r="AK1751" s="51"/>
      <c r="AL1751" s="51"/>
      <c r="AM1751" s="51"/>
      <c r="AN1751" s="51"/>
      <c r="AO1751" s="51"/>
      <c r="AP1751" s="51"/>
      <c r="AQ1751" s="51"/>
      <c r="AR1751" s="51"/>
      <c r="AS1751" s="51"/>
      <c r="AT1751" s="51"/>
      <c r="AU1751" s="51"/>
      <c r="AV1751" s="51"/>
      <c r="AW1751" s="51"/>
      <c r="AX1751" s="51"/>
      <c r="AY1751" s="51"/>
      <c r="AZ1751" s="51"/>
      <c r="BA1751" s="51"/>
      <c r="BB1751" s="51"/>
      <c r="BC1751" s="51"/>
      <c r="BD1751" s="51"/>
      <c r="BE1751" s="51"/>
      <c r="BF1751" s="51"/>
      <c r="BG1751" s="51"/>
      <c r="BH1751" s="51"/>
      <c r="BI1751" s="51"/>
      <c r="BJ1751" s="51"/>
      <c r="BK1751" s="51"/>
      <c r="BL1751" s="51"/>
      <c r="BM1751" s="51"/>
      <c r="BN1751" s="51"/>
      <c r="BO1751" s="51"/>
      <c r="BP1751" s="51"/>
      <c r="BQ1751" s="51"/>
      <c r="BR1751" s="51"/>
      <c r="BS1751" s="51"/>
      <c r="BT1751" s="51"/>
      <c r="BU1751" s="51"/>
      <c r="BV1751" s="51"/>
      <c r="BW1751" s="51"/>
      <c r="BX1751" s="51"/>
      <c r="BY1751" s="51"/>
      <c r="BZ1751" s="51"/>
      <c r="CA1751" s="51"/>
      <c r="CB1751" s="51"/>
      <c r="CC1751" s="51"/>
      <c r="CD1751" s="51"/>
    </row>
    <row r="1752" spans="1:82" s="50" customFormat="1">
      <c r="A1752" s="45"/>
      <c r="B1752" s="49"/>
      <c r="C1752" s="84"/>
      <c r="D1752" s="76"/>
      <c r="F1752" s="48"/>
      <c r="G1752" s="47"/>
      <c r="H1752" s="55"/>
      <c r="I1752" s="55"/>
      <c r="J1752" s="51"/>
      <c r="K1752" s="51"/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  <c r="AB1752" s="51"/>
      <c r="AC1752" s="51"/>
      <c r="AD1752" s="51"/>
      <c r="AE1752" s="51"/>
      <c r="AF1752" s="51"/>
      <c r="AG1752" s="51"/>
      <c r="AH1752" s="51"/>
      <c r="AI1752" s="51"/>
      <c r="AJ1752" s="51"/>
      <c r="AK1752" s="51"/>
      <c r="AL1752" s="51"/>
      <c r="AM1752" s="51"/>
      <c r="AN1752" s="51"/>
      <c r="AO1752" s="51"/>
      <c r="AP1752" s="51"/>
      <c r="AQ1752" s="51"/>
      <c r="AR1752" s="51"/>
      <c r="AS1752" s="51"/>
      <c r="AT1752" s="51"/>
      <c r="AU1752" s="51"/>
      <c r="AV1752" s="51"/>
      <c r="AW1752" s="51"/>
      <c r="AX1752" s="51"/>
      <c r="AY1752" s="51"/>
      <c r="AZ1752" s="51"/>
      <c r="BA1752" s="51"/>
      <c r="BB1752" s="51"/>
      <c r="BC1752" s="51"/>
      <c r="BD1752" s="51"/>
      <c r="BE1752" s="51"/>
      <c r="BF1752" s="51"/>
      <c r="BG1752" s="51"/>
      <c r="BH1752" s="51"/>
      <c r="BI1752" s="51"/>
      <c r="BJ1752" s="51"/>
      <c r="BK1752" s="51"/>
      <c r="BL1752" s="51"/>
      <c r="BM1752" s="51"/>
      <c r="BN1752" s="51"/>
      <c r="BO1752" s="51"/>
      <c r="BP1752" s="51"/>
      <c r="BQ1752" s="51"/>
      <c r="BR1752" s="51"/>
      <c r="BS1752" s="51"/>
      <c r="BT1752" s="51"/>
      <c r="BU1752" s="51"/>
      <c r="BV1752" s="51"/>
      <c r="BW1752" s="51"/>
      <c r="BX1752" s="51"/>
      <c r="BY1752" s="51"/>
      <c r="BZ1752" s="51"/>
      <c r="CA1752" s="51"/>
      <c r="CB1752" s="51"/>
      <c r="CC1752" s="51"/>
      <c r="CD1752" s="51"/>
    </row>
    <row r="1753" spans="1:82" s="50" customFormat="1">
      <c r="A1753" s="45"/>
      <c r="B1753" s="49"/>
      <c r="C1753" s="84"/>
      <c r="D1753" s="76"/>
      <c r="F1753" s="48"/>
      <c r="G1753" s="47"/>
      <c r="H1753" s="55"/>
      <c r="I1753" s="55"/>
      <c r="J1753" s="51"/>
      <c r="K1753" s="51"/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  <c r="AB1753" s="51"/>
      <c r="AC1753" s="51"/>
      <c r="AD1753" s="51"/>
      <c r="AE1753" s="51"/>
      <c r="AF1753" s="51"/>
      <c r="AG1753" s="51"/>
      <c r="AH1753" s="51"/>
      <c r="AI1753" s="51"/>
      <c r="AJ1753" s="51"/>
      <c r="AK1753" s="51"/>
      <c r="AL1753" s="51"/>
      <c r="AM1753" s="51"/>
      <c r="AN1753" s="51"/>
      <c r="AO1753" s="51"/>
      <c r="AP1753" s="51"/>
      <c r="AQ1753" s="51"/>
      <c r="AR1753" s="51"/>
      <c r="AS1753" s="51"/>
      <c r="AT1753" s="51"/>
      <c r="AU1753" s="51"/>
      <c r="AV1753" s="51"/>
      <c r="AW1753" s="51"/>
      <c r="AX1753" s="51"/>
      <c r="AY1753" s="51"/>
      <c r="AZ1753" s="51"/>
      <c r="BA1753" s="51"/>
      <c r="BB1753" s="51"/>
      <c r="BC1753" s="51"/>
      <c r="BD1753" s="51"/>
      <c r="BE1753" s="51"/>
      <c r="BF1753" s="51"/>
      <c r="BG1753" s="51"/>
      <c r="BH1753" s="51"/>
      <c r="BI1753" s="51"/>
      <c r="BJ1753" s="51"/>
      <c r="BK1753" s="51"/>
      <c r="BL1753" s="51"/>
      <c r="BM1753" s="51"/>
      <c r="BN1753" s="51"/>
      <c r="BO1753" s="51"/>
      <c r="BP1753" s="51"/>
      <c r="BQ1753" s="51"/>
      <c r="BR1753" s="51"/>
      <c r="BS1753" s="51"/>
      <c r="BT1753" s="51"/>
      <c r="BU1753" s="51"/>
      <c r="BV1753" s="51"/>
      <c r="BW1753" s="51"/>
      <c r="BX1753" s="51"/>
      <c r="BY1753" s="51"/>
      <c r="BZ1753" s="51"/>
      <c r="CA1753" s="51"/>
      <c r="CB1753" s="51"/>
      <c r="CC1753" s="51"/>
      <c r="CD1753" s="51"/>
    </row>
    <row r="1754" spans="1:82" s="50" customFormat="1">
      <c r="A1754" s="45"/>
      <c r="B1754" s="49"/>
      <c r="C1754" s="84"/>
      <c r="D1754" s="76"/>
      <c r="F1754" s="48"/>
      <c r="G1754" s="47"/>
      <c r="H1754" s="55"/>
      <c r="I1754" s="55"/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  <c r="AB1754" s="51"/>
      <c r="AC1754" s="51"/>
      <c r="AD1754" s="51"/>
      <c r="AE1754" s="51"/>
      <c r="AF1754" s="51"/>
      <c r="AG1754" s="51"/>
      <c r="AH1754" s="51"/>
      <c r="AI1754" s="51"/>
      <c r="AJ1754" s="51"/>
      <c r="AK1754" s="51"/>
      <c r="AL1754" s="51"/>
      <c r="AM1754" s="51"/>
      <c r="AN1754" s="51"/>
      <c r="AO1754" s="51"/>
      <c r="AP1754" s="51"/>
      <c r="AQ1754" s="51"/>
      <c r="AR1754" s="51"/>
      <c r="AS1754" s="51"/>
      <c r="AT1754" s="51"/>
      <c r="AU1754" s="51"/>
      <c r="AV1754" s="51"/>
      <c r="AW1754" s="51"/>
      <c r="AX1754" s="51"/>
      <c r="AY1754" s="51"/>
      <c r="AZ1754" s="51"/>
      <c r="BA1754" s="51"/>
      <c r="BB1754" s="51"/>
      <c r="BC1754" s="51"/>
      <c r="BD1754" s="51"/>
      <c r="BE1754" s="51"/>
      <c r="BF1754" s="51"/>
      <c r="BG1754" s="51"/>
      <c r="BH1754" s="51"/>
      <c r="BI1754" s="51"/>
      <c r="BJ1754" s="51"/>
      <c r="BK1754" s="51"/>
      <c r="BL1754" s="51"/>
      <c r="BM1754" s="51"/>
      <c r="BN1754" s="51"/>
      <c r="BO1754" s="51"/>
      <c r="BP1754" s="51"/>
      <c r="BQ1754" s="51"/>
      <c r="BR1754" s="51"/>
      <c r="BS1754" s="51"/>
      <c r="BT1754" s="51"/>
      <c r="BU1754" s="51"/>
      <c r="BV1754" s="51"/>
      <c r="BW1754" s="51"/>
      <c r="BX1754" s="51"/>
      <c r="BY1754" s="51"/>
      <c r="BZ1754" s="51"/>
      <c r="CA1754" s="51"/>
      <c r="CB1754" s="51"/>
      <c r="CC1754" s="51"/>
      <c r="CD1754" s="51"/>
    </row>
    <row r="1755" spans="1:82" s="50" customFormat="1">
      <c r="A1755" s="45"/>
      <c r="B1755" s="49"/>
      <c r="C1755" s="84"/>
      <c r="D1755" s="76"/>
      <c r="F1755" s="48"/>
      <c r="G1755" s="47"/>
      <c r="H1755" s="55"/>
      <c r="I1755" s="55"/>
      <c r="J1755" s="51"/>
      <c r="K1755" s="51"/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  <c r="AC1755" s="51"/>
      <c r="AD1755" s="51"/>
      <c r="AE1755" s="51"/>
      <c r="AF1755" s="51"/>
      <c r="AG1755" s="51"/>
      <c r="AH1755" s="51"/>
      <c r="AI1755" s="51"/>
      <c r="AJ1755" s="51"/>
      <c r="AK1755" s="51"/>
      <c r="AL1755" s="51"/>
      <c r="AM1755" s="51"/>
      <c r="AN1755" s="51"/>
      <c r="AO1755" s="51"/>
      <c r="AP1755" s="51"/>
      <c r="AQ1755" s="51"/>
      <c r="AR1755" s="51"/>
      <c r="AS1755" s="51"/>
      <c r="AT1755" s="51"/>
      <c r="AU1755" s="51"/>
      <c r="AV1755" s="51"/>
      <c r="AW1755" s="51"/>
      <c r="AX1755" s="51"/>
      <c r="AY1755" s="51"/>
      <c r="AZ1755" s="51"/>
      <c r="BA1755" s="51"/>
      <c r="BB1755" s="51"/>
      <c r="BC1755" s="51"/>
      <c r="BD1755" s="51"/>
      <c r="BE1755" s="51"/>
      <c r="BF1755" s="51"/>
      <c r="BG1755" s="51"/>
      <c r="BH1755" s="51"/>
      <c r="BI1755" s="51"/>
      <c r="BJ1755" s="51"/>
      <c r="BK1755" s="51"/>
      <c r="BL1755" s="51"/>
      <c r="BM1755" s="51"/>
      <c r="BN1755" s="51"/>
      <c r="BO1755" s="51"/>
      <c r="BP1755" s="51"/>
      <c r="BQ1755" s="51"/>
      <c r="BR1755" s="51"/>
      <c r="BS1755" s="51"/>
      <c r="BT1755" s="51"/>
      <c r="BU1755" s="51"/>
      <c r="BV1755" s="51"/>
      <c r="BW1755" s="51"/>
      <c r="BX1755" s="51"/>
      <c r="BY1755" s="51"/>
      <c r="BZ1755" s="51"/>
      <c r="CA1755" s="51"/>
      <c r="CB1755" s="51"/>
      <c r="CC1755" s="51"/>
      <c r="CD1755" s="51"/>
    </row>
    <row r="1756" spans="1:82" s="50" customFormat="1">
      <c r="A1756" s="45"/>
      <c r="B1756" s="49"/>
      <c r="C1756" s="84"/>
      <c r="D1756" s="76"/>
      <c r="F1756" s="48"/>
      <c r="G1756" s="47"/>
      <c r="H1756" s="55"/>
      <c r="I1756" s="55"/>
      <c r="J1756" s="51"/>
      <c r="K1756" s="51"/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  <c r="AC1756" s="51"/>
      <c r="AD1756" s="51"/>
      <c r="AE1756" s="51"/>
      <c r="AF1756" s="51"/>
      <c r="AG1756" s="51"/>
      <c r="AH1756" s="51"/>
      <c r="AI1756" s="51"/>
      <c r="AJ1756" s="51"/>
      <c r="AK1756" s="51"/>
      <c r="AL1756" s="51"/>
      <c r="AM1756" s="51"/>
      <c r="AN1756" s="51"/>
      <c r="AO1756" s="51"/>
      <c r="AP1756" s="51"/>
      <c r="AQ1756" s="51"/>
      <c r="AR1756" s="51"/>
      <c r="AS1756" s="51"/>
      <c r="AT1756" s="51"/>
      <c r="AU1756" s="51"/>
      <c r="AV1756" s="51"/>
      <c r="AW1756" s="51"/>
      <c r="AX1756" s="51"/>
      <c r="AY1756" s="51"/>
      <c r="AZ1756" s="51"/>
      <c r="BA1756" s="51"/>
      <c r="BB1756" s="51"/>
      <c r="BC1756" s="51"/>
      <c r="BD1756" s="51"/>
      <c r="BE1756" s="51"/>
      <c r="BF1756" s="51"/>
      <c r="BG1756" s="51"/>
      <c r="BH1756" s="51"/>
      <c r="BI1756" s="51"/>
      <c r="BJ1756" s="51"/>
      <c r="BK1756" s="51"/>
      <c r="BL1756" s="51"/>
      <c r="BM1756" s="51"/>
      <c r="BN1756" s="51"/>
      <c r="BO1756" s="51"/>
      <c r="BP1756" s="51"/>
      <c r="BQ1756" s="51"/>
      <c r="BR1756" s="51"/>
      <c r="BS1756" s="51"/>
      <c r="BT1756" s="51"/>
      <c r="BU1756" s="51"/>
      <c r="BV1756" s="51"/>
      <c r="BW1756" s="51"/>
      <c r="BX1756" s="51"/>
      <c r="BY1756" s="51"/>
      <c r="BZ1756" s="51"/>
      <c r="CA1756" s="51"/>
      <c r="CB1756" s="51"/>
      <c r="CC1756" s="51"/>
      <c r="CD1756" s="51"/>
    </row>
    <row r="1757" spans="1:82" s="50" customFormat="1">
      <c r="A1757" s="45"/>
      <c r="B1757" s="49"/>
      <c r="C1757" s="84"/>
      <c r="D1757" s="76"/>
      <c r="F1757" s="48"/>
      <c r="G1757" s="47"/>
      <c r="H1757" s="55"/>
      <c r="I1757" s="55"/>
      <c r="J1757" s="51"/>
      <c r="K1757" s="51"/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  <c r="AB1757" s="51"/>
      <c r="AC1757" s="51"/>
      <c r="AD1757" s="51"/>
      <c r="AE1757" s="51"/>
      <c r="AF1757" s="51"/>
      <c r="AG1757" s="51"/>
      <c r="AH1757" s="51"/>
      <c r="AI1757" s="51"/>
      <c r="AJ1757" s="51"/>
      <c r="AK1757" s="51"/>
      <c r="AL1757" s="51"/>
      <c r="AM1757" s="51"/>
      <c r="AN1757" s="51"/>
      <c r="AO1757" s="51"/>
      <c r="AP1757" s="51"/>
      <c r="AQ1757" s="51"/>
      <c r="AR1757" s="51"/>
      <c r="AS1757" s="51"/>
      <c r="AT1757" s="51"/>
      <c r="AU1757" s="51"/>
      <c r="AV1757" s="51"/>
      <c r="AW1757" s="51"/>
      <c r="AX1757" s="51"/>
      <c r="AY1757" s="51"/>
      <c r="AZ1757" s="51"/>
      <c r="BA1757" s="51"/>
      <c r="BB1757" s="51"/>
      <c r="BC1757" s="51"/>
      <c r="BD1757" s="51"/>
      <c r="BE1757" s="51"/>
      <c r="BF1757" s="51"/>
      <c r="BG1757" s="51"/>
      <c r="BH1757" s="51"/>
      <c r="BI1757" s="51"/>
      <c r="BJ1757" s="51"/>
      <c r="BK1757" s="51"/>
      <c r="BL1757" s="51"/>
      <c r="BM1757" s="51"/>
      <c r="BN1757" s="51"/>
      <c r="BO1757" s="51"/>
      <c r="BP1757" s="51"/>
      <c r="BQ1757" s="51"/>
      <c r="BR1757" s="51"/>
      <c r="BS1757" s="51"/>
      <c r="BT1757" s="51"/>
      <c r="BU1757" s="51"/>
      <c r="BV1757" s="51"/>
      <c r="BW1757" s="51"/>
      <c r="BX1757" s="51"/>
      <c r="BY1757" s="51"/>
      <c r="BZ1757" s="51"/>
      <c r="CA1757" s="51"/>
      <c r="CB1757" s="51"/>
      <c r="CC1757" s="51"/>
      <c r="CD1757" s="51"/>
    </row>
    <row r="1758" spans="1:82" s="50" customFormat="1">
      <c r="A1758" s="45"/>
      <c r="B1758" s="49"/>
      <c r="C1758" s="84"/>
      <c r="D1758" s="76"/>
      <c r="F1758" s="48"/>
      <c r="G1758" s="47"/>
      <c r="H1758" s="55"/>
      <c r="I1758" s="55"/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  <c r="AB1758" s="51"/>
      <c r="AC1758" s="51"/>
      <c r="AD1758" s="51"/>
      <c r="AE1758" s="51"/>
      <c r="AF1758" s="51"/>
      <c r="AG1758" s="51"/>
      <c r="AH1758" s="51"/>
      <c r="AI1758" s="51"/>
      <c r="AJ1758" s="51"/>
      <c r="AK1758" s="51"/>
      <c r="AL1758" s="51"/>
      <c r="AM1758" s="51"/>
      <c r="AN1758" s="51"/>
      <c r="AO1758" s="51"/>
      <c r="AP1758" s="51"/>
      <c r="AQ1758" s="51"/>
      <c r="AR1758" s="51"/>
      <c r="AS1758" s="51"/>
      <c r="AT1758" s="51"/>
      <c r="AU1758" s="51"/>
      <c r="AV1758" s="51"/>
      <c r="AW1758" s="51"/>
      <c r="AX1758" s="51"/>
      <c r="AY1758" s="51"/>
      <c r="AZ1758" s="51"/>
      <c r="BA1758" s="51"/>
      <c r="BB1758" s="51"/>
      <c r="BC1758" s="51"/>
      <c r="BD1758" s="51"/>
      <c r="BE1758" s="51"/>
      <c r="BF1758" s="51"/>
      <c r="BG1758" s="51"/>
      <c r="BH1758" s="51"/>
      <c r="BI1758" s="51"/>
      <c r="BJ1758" s="51"/>
      <c r="BK1758" s="51"/>
      <c r="BL1758" s="51"/>
      <c r="BM1758" s="51"/>
      <c r="BN1758" s="51"/>
      <c r="BO1758" s="51"/>
      <c r="BP1758" s="51"/>
      <c r="BQ1758" s="51"/>
      <c r="BR1758" s="51"/>
      <c r="BS1758" s="51"/>
      <c r="BT1758" s="51"/>
      <c r="BU1758" s="51"/>
      <c r="BV1758" s="51"/>
      <c r="BW1758" s="51"/>
      <c r="BX1758" s="51"/>
      <c r="BY1758" s="51"/>
      <c r="BZ1758" s="51"/>
      <c r="CA1758" s="51"/>
      <c r="CB1758" s="51"/>
      <c r="CC1758" s="51"/>
      <c r="CD1758" s="51"/>
    </row>
    <row r="1759" spans="1:82" s="50" customFormat="1">
      <c r="A1759" s="45"/>
      <c r="B1759" s="49"/>
      <c r="C1759" s="84"/>
      <c r="D1759" s="76"/>
      <c r="F1759" s="48"/>
      <c r="G1759" s="47"/>
      <c r="H1759" s="55"/>
      <c r="I1759" s="55"/>
      <c r="J1759" s="51"/>
      <c r="K1759" s="51"/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  <c r="AB1759" s="51"/>
      <c r="AC1759" s="51"/>
      <c r="AD1759" s="51"/>
      <c r="AE1759" s="51"/>
      <c r="AF1759" s="51"/>
      <c r="AG1759" s="51"/>
      <c r="AH1759" s="51"/>
      <c r="AI1759" s="51"/>
      <c r="AJ1759" s="51"/>
      <c r="AK1759" s="51"/>
      <c r="AL1759" s="51"/>
      <c r="AM1759" s="51"/>
      <c r="AN1759" s="51"/>
      <c r="AO1759" s="51"/>
      <c r="AP1759" s="51"/>
      <c r="AQ1759" s="51"/>
      <c r="AR1759" s="51"/>
      <c r="AS1759" s="51"/>
      <c r="AT1759" s="51"/>
      <c r="AU1759" s="51"/>
      <c r="AV1759" s="51"/>
      <c r="AW1759" s="51"/>
      <c r="AX1759" s="51"/>
      <c r="AY1759" s="51"/>
      <c r="AZ1759" s="51"/>
      <c r="BA1759" s="51"/>
      <c r="BB1759" s="51"/>
      <c r="BC1759" s="51"/>
      <c r="BD1759" s="51"/>
      <c r="BE1759" s="51"/>
      <c r="BF1759" s="51"/>
      <c r="BG1759" s="51"/>
      <c r="BH1759" s="51"/>
      <c r="BI1759" s="51"/>
      <c r="BJ1759" s="51"/>
      <c r="BK1759" s="51"/>
      <c r="BL1759" s="51"/>
      <c r="BM1759" s="51"/>
      <c r="BN1759" s="51"/>
      <c r="BO1759" s="51"/>
      <c r="BP1759" s="51"/>
      <c r="BQ1759" s="51"/>
      <c r="BR1759" s="51"/>
      <c r="BS1759" s="51"/>
      <c r="BT1759" s="51"/>
      <c r="BU1759" s="51"/>
      <c r="BV1759" s="51"/>
      <c r="BW1759" s="51"/>
      <c r="BX1759" s="51"/>
      <c r="BY1759" s="51"/>
      <c r="BZ1759" s="51"/>
      <c r="CA1759" s="51"/>
      <c r="CB1759" s="51"/>
      <c r="CC1759" s="51"/>
      <c r="CD1759" s="51"/>
    </row>
    <row r="1760" spans="1:82" s="50" customFormat="1">
      <c r="A1760" s="45"/>
      <c r="B1760" s="49"/>
      <c r="C1760" s="84"/>
      <c r="D1760" s="76"/>
      <c r="F1760" s="48"/>
      <c r="G1760" s="47"/>
      <c r="H1760" s="55"/>
      <c r="I1760" s="55"/>
      <c r="J1760" s="51"/>
      <c r="K1760" s="51"/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  <c r="AB1760" s="51"/>
      <c r="AC1760" s="51"/>
      <c r="AD1760" s="51"/>
      <c r="AE1760" s="51"/>
      <c r="AF1760" s="51"/>
      <c r="AG1760" s="51"/>
      <c r="AH1760" s="51"/>
      <c r="AI1760" s="51"/>
      <c r="AJ1760" s="51"/>
      <c r="AK1760" s="51"/>
      <c r="AL1760" s="51"/>
      <c r="AM1760" s="51"/>
      <c r="AN1760" s="51"/>
      <c r="AO1760" s="51"/>
      <c r="AP1760" s="51"/>
      <c r="AQ1760" s="51"/>
      <c r="AR1760" s="51"/>
      <c r="AS1760" s="51"/>
      <c r="AT1760" s="51"/>
      <c r="AU1760" s="51"/>
      <c r="AV1760" s="51"/>
      <c r="AW1760" s="51"/>
      <c r="AX1760" s="51"/>
      <c r="AY1760" s="51"/>
      <c r="AZ1760" s="51"/>
      <c r="BA1760" s="51"/>
      <c r="BB1760" s="51"/>
      <c r="BC1760" s="51"/>
      <c r="BD1760" s="51"/>
      <c r="BE1760" s="51"/>
      <c r="BF1760" s="51"/>
      <c r="BG1760" s="51"/>
      <c r="BH1760" s="51"/>
      <c r="BI1760" s="51"/>
      <c r="BJ1760" s="51"/>
      <c r="BK1760" s="51"/>
      <c r="BL1760" s="51"/>
      <c r="BM1760" s="51"/>
      <c r="BN1760" s="51"/>
      <c r="BO1760" s="51"/>
      <c r="BP1760" s="51"/>
      <c r="BQ1760" s="51"/>
      <c r="BR1760" s="51"/>
      <c r="BS1760" s="51"/>
      <c r="BT1760" s="51"/>
      <c r="BU1760" s="51"/>
      <c r="BV1760" s="51"/>
      <c r="BW1760" s="51"/>
      <c r="BX1760" s="51"/>
      <c r="BY1760" s="51"/>
      <c r="BZ1760" s="51"/>
      <c r="CA1760" s="51"/>
      <c r="CB1760" s="51"/>
      <c r="CC1760" s="51"/>
      <c r="CD1760" s="51"/>
    </row>
    <row r="1761" spans="1:82" s="50" customFormat="1">
      <c r="A1761" s="45"/>
      <c r="B1761" s="49"/>
      <c r="C1761" s="84"/>
      <c r="D1761" s="76"/>
      <c r="F1761" s="48"/>
      <c r="G1761" s="47"/>
      <c r="H1761" s="55"/>
      <c r="I1761" s="55"/>
      <c r="J1761" s="51"/>
      <c r="K1761" s="51"/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  <c r="AB1761" s="51"/>
      <c r="AC1761" s="51"/>
      <c r="AD1761" s="51"/>
      <c r="AE1761" s="51"/>
      <c r="AF1761" s="51"/>
      <c r="AG1761" s="51"/>
      <c r="AH1761" s="51"/>
      <c r="AI1761" s="51"/>
      <c r="AJ1761" s="51"/>
      <c r="AK1761" s="51"/>
      <c r="AL1761" s="51"/>
      <c r="AM1761" s="51"/>
      <c r="AN1761" s="51"/>
      <c r="AO1761" s="51"/>
      <c r="AP1761" s="51"/>
      <c r="AQ1761" s="51"/>
      <c r="AR1761" s="51"/>
      <c r="AS1761" s="51"/>
      <c r="AT1761" s="51"/>
      <c r="AU1761" s="51"/>
      <c r="AV1761" s="51"/>
      <c r="AW1761" s="51"/>
      <c r="AX1761" s="51"/>
      <c r="AY1761" s="51"/>
      <c r="AZ1761" s="51"/>
      <c r="BA1761" s="51"/>
      <c r="BB1761" s="51"/>
      <c r="BC1761" s="51"/>
      <c r="BD1761" s="51"/>
      <c r="BE1761" s="51"/>
      <c r="BF1761" s="51"/>
      <c r="BG1761" s="51"/>
      <c r="BH1761" s="51"/>
      <c r="BI1761" s="51"/>
      <c r="BJ1761" s="51"/>
      <c r="BK1761" s="51"/>
      <c r="BL1761" s="51"/>
      <c r="BM1761" s="51"/>
      <c r="BN1761" s="51"/>
      <c r="BO1761" s="51"/>
      <c r="BP1761" s="51"/>
      <c r="BQ1761" s="51"/>
      <c r="BR1761" s="51"/>
      <c r="BS1761" s="51"/>
      <c r="BT1761" s="51"/>
      <c r="BU1761" s="51"/>
      <c r="BV1761" s="51"/>
      <c r="BW1761" s="51"/>
      <c r="BX1761" s="51"/>
      <c r="BY1761" s="51"/>
      <c r="BZ1761" s="51"/>
      <c r="CA1761" s="51"/>
      <c r="CB1761" s="51"/>
      <c r="CC1761" s="51"/>
      <c r="CD1761" s="51"/>
    </row>
    <row r="1762" spans="1:82" s="50" customFormat="1">
      <c r="A1762" s="45"/>
      <c r="B1762" s="49"/>
      <c r="C1762" s="84"/>
      <c r="D1762" s="76"/>
      <c r="F1762" s="48"/>
      <c r="G1762" s="47"/>
      <c r="H1762" s="55"/>
      <c r="I1762" s="55"/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  <c r="AC1762" s="51"/>
      <c r="AD1762" s="51"/>
      <c r="AE1762" s="51"/>
      <c r="AF1762" s="51"/>
      <c r="AG1762" s="51"/>
      <c r="AH1762" s="51"/>
      <c r="AI1762" s="51"/>
      <c r="AJ1762" s="51"/>
      <c r="AK1762" s="51"/>
      <c r="AL1762" s="51"/>
      <c r="AM1762" s="51"/>
      <c r="AN1762" s="51"/>
      <c r="AO1762" s="51"/>
      <c r="AP1762" s="51"/>
      <c r="AQ1762" s="51"/>
      <c r="AR1762" s="51"/>
      <c r="AS1762" s="51"/>
      <c r="AT1762" s="51"/>
      <c r="AU1762" s="51"/>
      <c r="AV1762" s="51"/>
      <c r="AW1762" s="51"/>
      <c r="AX1762" s="51"/>
      <c r="AY1762" s="51"/>
      <c r="AZ1762" s="51"/>
      <c r="BA1762" s="51"/>
      <c r="BB1762" s="51"/>
      <c r="BC1762" s="51"/>
      <c r="BD1762" s="51"/>
      <c r="BE1762" s="51"/>
      <c r="BF1762" s="51"/>
      <c r="BG1762" s="51"/>
      <c r="BH1762" s="51"/>
      <c r="BI1762" s="51"/>
      <c r="BJ1762" s="51"/>
      <c r="BK1762" s="51"/>
      <c r="BL1762" s="51"/>
      <c r="BM1762" s="51"/>
      <c r="BN1762" s="51"/>
      <c r="BO1762" s="51"/>
      <c r="BP1762" s="51"/>
      <c r="BQ1762" s="51"/>
      <c r="BR1762" s="51"/>
      <c r="BS1762" s="51"/>
      <c r="BT1762" s="51"/>
      <c r="BU1762" s="51"/>
      <c r="BV1762" s="51"/>
      <c r="BW1762" s="51"/>
      <c r="BX1762" s="51"/>
      <c r="BY1762" s="51"/>
      <c r="BZ1762" s="51"/>
      <c r="CA1762" s="51"/>
      <c r="CB1762" s="51"/>
      <c r="CC1762" s="51"/>
      <c r="CD1762" s="51"/>
    </row>
    <row r="1763" spans="1:82" s="50" customFormat="1">
      <c r="A1763" s="45"/>
      <c r="B1763" s="49"/>
      <c r="C1763" s="84"/>
      <c r="D1763" s="76"/>
      <c r="F1763" s="48"/>
      <c r="G1763" s="47"/>
      <c r="H1763" s="55"/>
      <c r="I1763" s="55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  <c r="AB1763" s="51"/>
      <c r="AC1763" s="51"/>
      <c r="AD1763" s="51"/>
      <c r="AE1763" s="51"/>
      <c r="AF1763" s="51"/>
      <c r="AG1763" s="51"/>
      <c r="AH1763" s="51"/>
      <c r="AI1763" s="51"/>
      <c r="AJ1763" s="51"/>
      <c r="AK1763" s="51"/>
      <c r="AL1763" s="51"/>
      <c r="AM1763" s="51"/>
      <c r="AN1763" s="51"/>
      <c r="AO1763" s="51"/>
      <c r="AP1763" s="51"/>
      <c r="AQ1763" s="51"/>
      <c r="AR1763" s="51"/>
      <c r="AS1763" s="51"/>
      <c r="AT1763" s="51"/>
      <c r="AU1763" s="51"/>
      <c r="AV1763" s="51"/>
      <c r="AW1763" s="51"/>
      <c r="AX1763" s="51"/>
      <c r="AY1763" s="51"/>
      <c r="AZ1763" s="51"/>
      <c r="BA1763" s="51"/>
      <c r="BB1763" s="51"/>
      <c r="BC1763" s="51"/>
      <c r="BD1763" s="51"/>
      <c r="BE1763" s="51"/>
      <c r="BF1763" s="51"/>
      <c r="BG1763" s="51"/>
      <c r="BH1763" s="51"/>
      <c r="BI1763" s="51"/>
      <c r="BJ1763" s="51"/>
      <c r="BK1763" s="51"/>
      <c r="BL1763" s="51"/>
      <c r="BM1763" s="51"/>
      <c r="BN1763" s="51"/>
      <c r="BO1763" s="51"/>
      <c r="BP1763" s="51"/>
      <c r="BQ1763" s="51"/>
      <c r="BR1763" s="51"/>
      <c r="BS1763" s="51"/>
      <c r="BT1763" s="51"/>
      <c r="BU1763" s="51"/>
      <c r="BV1763" s="51"/>
      <c r="BW1763" s="51"/>
      <c r="BX1763" s="51"/>
      <c r="BY1763" s="51"/>
      <c r="BZ1763" s="51"/>
      <c r="CA1763" s="51"/>
      <c r="CB1763" s="51"/>
      <c r="CC1763" s="51"/>
      <c r="CD1763" s="51"/>
    </row>
    <row r="1764" spans="1:82" s="50" customFormat="1">
      <c r="A1764" s="45"/>
      <c r="B1764" s="49"/>
      <c r="C1764" s="84"/>
      <c r="D1764" s="76"/>
      <c r="F1764" s="48"/>
      <c r="G1764" s="47"/>
      <c r="H1764" s="55"/>
      <c r="I1764" s="55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  <c r="AB1764" s="51"/>
      <c r="AC1764" s="51"/>
      <c r="AD1764" s="51"/>
      <c r="AE1764" s="51"/>
      <c r="AF1764" s="51"/>
      <c r="AG1764" s="51"/>
      <c r="AH1764" s="51"/>
      <c r="AI1764" s="51"/>
      <c r="AJ1764" s="51"/>
      <c r="AK1764" s="51"/>
      <c r="AL1764" s="51"/>
      <c r="AM1764" s="51"/>
      <c r="AN1764" s="51"/>
      <c r="AO1764" s="51"/>
      <c r="AP1764" s="51"/>
      <c r="AQ1764" s="51"/>
      <c r="AR1764" s="51"/>
      <c r="AS1764" s="51"/>
      <c r="AT1764" s="51"/>
      <c r="AU1764" s="51"/>
      <c r="AV1764" s="51"/>
      <c r="AW1764" s="51"/>
      <c r="AX1764" s="51"/>
      <c r="AY1764" s="51"/>
      <c r="AZ1764" s="51"/>
      <c r="BA1764" s="51"/>
      <c r="BB1764" s="51"/>
      <c r="BC1764" s="51"/>
      <c r="BD1764" s="51"/>
      <c r="BE1764" s="51"/>
      <c r="BF1764" s="51"/>
      <c r="BG1764" s="51"/>
      <c r="BH1764" s="51"/>
      <c r="BI1764" s="51"/>
      <c r="BJ1764" s="51"/>
      <c r="BK1764" s="51"/>
      <c r="BL1764" s="51"/>
      <c r="BM1764" s="51"/>
      <c r="BN1764" s="51"/>
      <c r="BO1764" s="51"/>
      <c r="BP1764" s="51"/>
      <c r="BQ1764" s="51"/>
      <c r="BR1764" s="51"/>
      <c r="BS1764" s="51"/>
      <c r="BT1764" s="51"/>
      <c r="BU1764" s="51"/>
      <c r="BV1764" s="51"/>
      <c r="BW1764" s="51"/>
      <c r="BX1764" s="51"/>
      <c r="BY1764" s="51"/>
      <c r="BZ1764" s="51"/>
      <c r="CA1764" s="51"/>
      <c r="CB1764" s="51"/>
      <c r="CC1764" s="51"/>
      <c r="CD1764" s="51"/>
    </row>
    <row r="1765" spans="1:82" s="50" customFormat="1">
      <c r="A1765" s="45"/>
      <c r="B1765" s="49"/>
      <c r="C1765" s="84"/>
      <c r="D1765" s="76"/>
      <c r="F1765" s="48"/>
      <c r="G1765" s="47"/>
      <c r="H1765" s="55"/>
      <c r="I1765" s="55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  <c r="AC1765" s="51"/>
      <c r="AD1765" s="51"/>
      <c r="AE1765" s="51"/>
      <c r="AF1765" s="51"/>
      <c r="AG1765" s="51"/>
      <c r="AH1765" s="51"/>
      <c r="AI1765" s="51"/>
      <c r="AJ1765" s="51"/>
      <c r="AK1765" s="51"/>
      <c r="AL1765" s="51"/>
      <c r="AM1765" s="51"/>
      <c r="AN1765" s="51"/>
      <c r="AO1765" s="51"/>
      <c r="AP1765" s="51"/>
      <c r="AQ1765" s="51"/>
      <c r="AR1765" s="51"/>
      <c r="AS1765" s="51"/>
      <c r="AT1765" s="51"/>
      <c r="AU1765" s="51"/>
      <c r="AV1765" s="51"/>
      <c r="AW1765" s="51"/>
      <c r="AX1765" s="51"/>
      <c r="AY1765" s="51"/>
      <c r="AZ1765" s="51"/>
      <c r="BA1765" s="51"/>
      <c r="BB1765" s="51"/>
      <c r="BC1765" s="51"/>
      <c r="BD1765" s="51"/>
      <c r="BE1765" s="51"/>
      <c r="BF1765" s="51"/>
      <c r="BG1765" s="51"/>
      <c r="BH1765" s="51"/>
      <c r="BI1765" s="51"/>
      <c r="BJ1765" s="51"/>
      <c r="BK1765" s="51"/>
      <c r="BL1765" s="51"/>
      <c r="BM1765" s="51"/>
      <c r="BN1765" s="51"/>
      <c r="BO1765" s="51"/>
      <c r="BP1765" s="51"/>
      <c r="BQ1765" s="51"/>
      <c r="BR1765" s="51"/>
      <c r="BS1765" s="51"/>
      <c r="BT1765" s="51"/>
      <c r="BU1765" s="51"/>
      <c r="BV1765" s="51"/>
      <c r="BW1765" s="51"/>
      <c r="BX1765" s="51"/>
      <c r="BY1765" s="51"/>
      <c r="BZ1765" s="51"/>
      <c r="CA1765" s="51"/>
      <c r="CB1765" s="51"/>
      <c r="CC1765" s="51"/>
      <c r="CD1765" s="51"/>
    </row>
    <row r="1766" spans="1:82" s="50" customFormat="1">
      <c r="A1766" s="45"/>
      <c r="B1766" s="49"/>
      <c r="C1766" s="84"/>
      <c r="D1766" s="76"/>
      <c r="F1766" s="48"/>
      <c r="G1766" s="47"/>
      <c r="H1766" s="55"/>
      <c r="I1766" s="55"/>
      <c r="J1766" s="51"/>
      <c r="K1766" s="51"/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  <c r="AB1766" s="51"/>
      <c r="AC1766" s="51"/>
      <c r="AD1766" s="51"/>
      <c r="AE1766" s="51"/>
      <c r="AF1766" s="51"/>
      <c r="AG1766" s="51"/>
      <c r="AH1766" s="51"/>
      <c r="AI1766" s="51"/>
      <c r="AJ1766" s="51"/>
      <c r="AK1766" s="51"/>
      <c r="AL1766" s="51"/>
      <c r="AM1766" s="51"/>
      <c r="AN1766" s="51"/>
      <c r="AO1766" s="51"/>
      <c r="AP1766" s="51"/>
      <c r="AQ1766" s="51"/>
      <c r="AR1766" s="51"/>
      <c r="AS1766" s="51"/>
      <c r="AT1766" s="51"/>
      <c r="AU1766" s="51"/>
      <c r="AV1766" s="51"/>
      <c r="AW1766" s="51"/>
      <c r="AX1766" s="51"/>
      <c r="AY1766" s="51"/>
      <c r="AZ1766" s="51"/>
      <c r="BA1766" s="51"/>
      <c r="BB1766" s="51"/>
      <c r="BC1766" s="51"/>
      <c r="BD1766" s="51"/>
      <c r="BE1766" s="51"/>
      <c r="BF1766" s="51"/>
      <c r="BG1766" s="51"/>
      <c r="BH1766" s="51"/>
      <c r="BI1766" s="51"/>
      <c r="BJ1766" s="51"/>
      <c r="BK1766" s="51"/>
      <c r="BL1766" s="51"/>
      <c r="BM1766" s="51"/>
      <c r="BN1766" s="51"/>
      <c r="BO1766" s="51"/>
      <c r="BP1766" s="51"/>
      <c r="BQ1766" s="51"/>
      <c r="BR1766" s="51"/>
      <c r="BS1766" s="51"/>
      <c r="BT1766" s="51"/>
      <c r="BU1766" s="51"/>
      <c r="BV1766" s="51"/>
      <c r="BW1766" s="51"/>
      <c r="BX1766" s="51"/>
      <c r="BY1766" s="51"/>
      <c r="BZ1766" s="51"/>
      <c r="CA1766" s="51"/>
      <c r="CB1766" s="51"/>
      <c r="CC1766" s="51"/>
      <c r="CD1766" s="51"/>
    </row>
    <row r="1767" spans="1:82" s="50" customFormat="1">
      <c r="A1767" s="45"/>
      <c r="B1767" s="49"/>
      <c r="C1767" s="84"/>
      <c r="D1767" s="76"/>
      <c r="F1767" s="48"/>
      <c r="G1767" s="47"/>
      <c r="H1767" s="55"/>
      <c r="I1767" s="55"/>
      <c r="J1767" s="51"/>
      <c r="K1767" s="51"/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  <c r="AB1767" s="51"/>
      <c r="AC1767" s="51"/>
      <c r="AD1767" s="51"/>
      <c r="AE1767" s="51"/>
      <c r="AF1767" s="51"/>
      <c r="AG1767" s="51"/>
      <c r="AH1767" s="51"/>
      <c r="AI1767" s="51"/>
      <c r="AJ1767" s="51"/>
      <c r="AK1767" s="51"/>
      <c r="AL1767" s="51"/>
      <c r="AM1767" s="51"/>
      <c r="AN1767" s="51"/>
      <c r="AO1767" s="51"/>
      <c r="AP1767" s="51"/>
      <c r="AQ1767" s="51"/>
      <c r="AR1767" s="51"/>
      <c r="AS1767" s="51"/>
      <c r="AT1767" s="51"/>
      <c r="AU1767" s="51"/>
      <c r="AV1767" s="51"/>
      <c r="AW1767" s="51"/>
      <c r="AX1767" s="51"/>
      <c r="AY1767" s="51"/>
      <c r="AZ1767" s="51"/>
      <c r="BA1767" s="51"/>
      <c r="BB1767" s="51"/>
      <c r="BC1767" s="51"/>
      <c r="BD1767" s="51"/>
      <c r="BE1767" s="51"/>
      <c r="BF1767" s="51"/>
      <c r="BG1767" s="51"/>
      <c r="BH1767" s="51"/>
      <c r="BI1767" s="51"/>
      <c r="BJ1767" s="51"/>
      <c r="BK1767" s="51"/>
      <c r="BL1767" s="51"/>
      <c r="BM1767" s="51"/>
      <c r="BN1767" s="51"/>
      <c r="BO1767" s="51"/>
      <c r="BP1767" s="51"/>
      <c r="BQ1767" s="51"/>
      <c r="BR1767" s="51"/>
      <c r="BS1767" s="51"/>
      <c r="BT1767" s="51"/>
      <c r="BU1767" s="51"/>
      <c r="BV1767" s="51"/>
      <c r="BW1767" s="51"/>
      <c r="BX1767" s="51"/>
      <c r="BY1767" s="51"/>
      <c r="BZ1767" s="51"/>
      <c r="CA1767" s="51"/>
      <c r="CB1767" s="51"/>
      <c r="CC1767" s="51"/>
      <c r="CD1767" s="51"/>
    </row>
    <row r="1768" spans="1:82" s="50" customFormat="1">
      <c r="A1768" s="45"/>
      <c r="B1768" s="49"/>
      <c r="C1768" s="84"/>
      <c r="D1768" s="76"/>
      <c r="F1768" s="48"/>
      <c r="G1768" s="47"/>
      <c r="H1768" s="55"/>
      <c r="I1768" s="55"/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  <c r="AB1768" s="51"/>
      <c r="AC1768" s="51"/>
      <c r="AD1768" s="51"/>
      <c r="AE1768" s="51"/>
      <c r="AF1768" s="51"/>
      <c r="AG1768" s="51"/>
      <c r="AH1768" s="51"/>
      <c r="AI1768" s="51"/>
      <c r="AJ1768" s="51"/>
      <c r="AK1768" s="51"/>
      <c r="AL1768" s="51"/>
      <c r="AM1768" s="51"/>
      <c r="AN1768" s="51"/>
      <c r="AO1768" s="51"/>
      <c r="AP1768" s="51"/>
      <c r="AQ1768" s="51"/>
      <c r="AR1768" s="51"/>
      <c r="AS1768" s="51"/>
      <c r="AT1768" s="51"/>
      <c r="AU1768" s="51"/>
      <c r="AV1768" s="51"/>
      <c r="AW1768" s="51"/>
      <c r="AX1768" s="51"/>
      <c r="AY1768" s="51"/>
      <c r="AZ1768" s="51"/>
      <c r="BA1768" s="51"/>
      <c r="BB1768" s="51"/>
      <c r="BC1768" s="51"/>
      <c r="BD1768" s="51"/>
      <c r="BE1768" s="51"/>
      <c r="BF1768" s="51"/>
      <c r="BG1768" s="51"/>
      <c r="BH1768" s="51"/>
      <c r="BI1768" s="51"/>
      <c r="BJ1768" s="51"/>
      <c r="BK1768" s="51"/>
      <c r="BL1768" s="51"/>
      <c r="BM1768" s="51"/>
      <c r="BN1768" s="51"/>
      <c r="BO1768" s="51"/>
      <c r="BP1768" s="51"/>
      <c r="BQ1768" s="51"/>
      <c r="BR1768" s="51"/>
      <c r="BS1768" s="51"/>
      <c r="BT1768" s="51"/>
      <c r="BU1768" s="51"/>
      <c r="BV1768" s="51"/>
      <c r="BW1768" s="51"/>
      <c r="BX1768" s="51"/>
      <c r="BY1768" s="51"/>
      <c r="BZ1768" s="51"/>
      <c r="CA1768" s="51"/>
      <c r="CB1768" s="51"/>
      <c r="CC1768" s="51"/>
      <c r="CD1768" s="51"/>
    </row>
    <row r="1769" spans="1:82" s="50" customFormat="1">
      <c r="A1769" s="45"/>
      <c r="B1769" s="49"/>
      <c r="C1769" s="84"/>
      <c r="D1769" s="76"/>
      <c r="F1769" s="48"/>
      <c r="G1769" s="47"/>
      <c r="H1769" s="55"/>
      <c r="I1769" s="55"/>
      <c r="J1769" s="51"/>
      <c r="K1769" s="51"/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  <c r="AB1769" s="51"/>
      <c r="AC1769" s="51"/>
      <c r="AD1769" s="51"/>
      <c r="AE1769" s="51"/>
      <c r="AF1769" s="51"/>
      <c r="AG1769" s="51"/>
      <c r="AH1769" s="51"/>
      <c r="AI1769" s="51"/>
      <c r="AJ1769" s="51"/>
      <c r="AK1769" s="51"/>
      <c r="AL1769" s="51"/>
      <c r="AM1769" s="51"/>
      <c r="AN1769" s="51"/>
      <c r="AO1769" s="51"/>
      <c r="AP1769" s="51"/>
      <c r="AQ1769" s="51"/>
      <c r="AR1769" s="51"/>
      <c r="AS1769" s="51"/>
      <c r="AT1769" s="51"/>
      <c r="AU1769" s="51"/>
      <c r="AV1769" s="51"/>
      <c r="AW1769" s="51"/>
      <c r="AX1769" s="51"/>
      <c r="AY1769" s="51"/>
      <c r="AZ1769" s="51"/>
      <c r="BA1769" s="51"/>
      <c r="BB1769" s="51"/>
      <c r="BC1769" s="51"/>
      <c r="BD1769" s="51"/>
      <c r="BE1769" s="51"/>
      <c r="BF1769" s="51"/>
      <c r="BG1769" s="51"/>
      <c r="BH1769" s="51"/>
      <c r="BI1769" s="51"/>
      <c r="BJ1769" s="51"/>
      <c r="BK1769" s="51"/>
      <c r="BL1769" s="51"/>
      <c r="BM1769" s="51"/>
      <c r="BN1769" s="51"/>
      <c r="BO1769" s="51"/>
      <c r="BP1769" s="51"/>
      <c r="BQ1769" s="51"/>
      <c r="BR1769" s="51"/>
      <c r="BS1769" s="51"/>
      <c r="BT1769" s="51"/>
      <c r="BU1769" s="51"/>
      <c r="BV1769" s="51"/>
      <c r="BW1769" s="51"/>
      <c r="BX1769" s="51"/>
      <c r="BY1769" s="51"/>
      <c r="BZ1769" s="51"/>
      <c r="CA1769" s="51"/>
      <c r="CB1769" s="51"/>
      <c r="CC1769" s="51"/>
      <c r="CD1769" s="51"/>
    </row>
    <row r="1770" spans="1:82" s="50" customFormat="1">
      <c r="A1770" s="45"/>
      <c r="B1770" s="49"/>
      <c r="C1770" s="84"/>
      <c r="D1770" s="76"/>
      <c r="F1770" s="48"/>
      <c r="G1770" s="47"/>
      <c r="H1770" s="55"/>
      <c r="I1770" s="55"/>
      <c r="J1770" s="51"/>
      <c r="K1770" s="51"/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  <c r="AB1770" s="51"/>
      <c r="AC1770" s="51"/>
      <c r="AD1770" s="51"/>
      <c r="AE1770" s="51"/>
      <c r="AF1770" s="51"/>
      <c r="AG1770" s="51"/>
      <c r="AH1770" s="51"/>
      <c r="AI1770" s="51"/>
      <c r="AJ1770" s="51"/>
      <c r="AK1770" s="51"/>
      <c r="AL1770" s="51"/>
      <c r="AM1770" s="51"/>
      <c r="AN1770" s="51"/>
      <c r="AO1770" s="51"/>
      <c r="AP1770" s="51"/>
      <c r="AQ1770" s="51"/>
      <c r="AR1770" s="51"/>
      <c r="AS1770" s="51"/>
      <c r="AT1770" s="51"/>
      <c r="AU1770" s="51"/>
      <c r="AV1770" s="51"/>
      <c r="AW1770" s="51"/>
      <c r="AX1770" s="51"/>
      <c r="AY1770" s="51"/>
      <c r="AZ1770" s="51"/>
      <c r="BA1770" s="51"/>
      <c r="BB1770" s="51"/>
      <c r="BC1770" s="51"/>
      <c r="BD1770" s="51"/>
      <c r="BE1770" s="51"/>
      <c r="BF1770" s="51"/>
      <c r="BG1770" s="51"/>
      <c r="BH1770" s="51"/>
      <c r="BI1770" s="51"/>
      <c r="BJ1770" s="51"/>
      <c r="BK1770" s="51"/>
      <c r="BL1770" s="51"/>
      <c r="BM1770" s="51"/>
      <c r="BN1770" s="51"/>
      <c r="BO1770" s="51"/>
      <c r="BP1770" s="51"/>
      <c r="BQ1770" s="51"/>
      <c r="BR1770" s="51"/>
      <c r="BS1770" s="51"/>
      <c r="BT1770" s="51"/>
      <c r="BU1770" s="51"/>
      <c r="BV1770" s="51"/>
      <c r="BW1770" s="51"/>
      <c r="BX1770" s="51"/>
      <c r="BY1770" s="51"/>
      <c r="BZ1770" s="51"/>
      <c r="CA1770" s="51"/>
      <c r="CB1770" s="51"/>
      <c r="CC1770" s="51"/>
      <c r="CD1770" s="51"/>
    </row>
    <row r="1771" spans="1:82" s="50" customFormat="1">
      <c r="A1771" s="45"/>
      <c r="B1771" s="49"/>
      <c r="C1771" s="84"/>
      <c r="D1771" s="76"/>
      <c r="F1771" s="48"/>
      <c r="G1771" s="47"/>
      <c r="H1771" s="55"/>
      <c r="I1771" s="55"/>
      <c r="J1771" s="51"/>
      <c r="K1771" s="51"/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  <c r="AB1771" s="51"/>
      <c r="AC1771" s="51"/>
      <c r="AD1771" s="51"/>
      <c r="AE1771" s="51"/>
      <c r="AF1771" s="51"/>
      <c r="AG1771" s="51"/>
      <c r="AH1771" s="51"/>
      <c r="AI1771" s="51"/>
      <c r="AJ1771" s="51"/>
      <c r="AK1771" s="51"/>
      <c r="AL1771" s="51"/>
      <c r="AM1771" s="51"/>
      <c r="AN1771" s="51"/>
      <c r="AO1771" s="51"/>
      <c r="AP1771" s="51"/>
      <c r="AQ1771" s="51"/>
      <c r="AR1771" s="51"/>
      <c r="AS1771" s="51"/>
      <c r="AT1771" s="51"/>
      <c r="AU1771" s="51"/>
      <c r="AV1771" s="51"/>
      <c r="AW1771" s="51"/>
      <c r="AX1771" s="51"/>
      <c r="AY1771" s="51"/>
      <c r="AZ1771" s="51"/>
      <c r="BA1771" s="51"/>
      <c r="BB1771" s="51"/>
      <c r="BC1771" s="51"/>
      <c r="BD1771" s="51"/>
      <c r="BE1771" s="51"/>
      <c r="BF1771" s="51"/>
      <c r="BG1771" s="51"/>
      <c r="BH1771" s="51"/>
      <c r="BI1771" s="51"/>
      <c r="BJ1771" s="51"/>
      <c r="BK1771" s="51"/>
      <c r="BL1771" s="51"/>
      <c r="BM1771" s="51"/>
      <c r="BN1771" s="51"/>
      <c r="BO1771" s="51"/>
      <c r="BP1771" s="51"/>
      <c r="BQ1771" s="51"/>
      <c r="BR1771" s="51"/>
      <c r="BS1771" s="51"/>
      <c r="BT1771" s="51"/>
      <c r="BU1771" s="51"/>
      <c r="BV1771" s="51"/>
      <c r="BW1771" s="51"/>
      <c r="BX1771" s="51"/>
      <c r="BY1771" s="51"/>
      <c r="BZ1771" s="51"/>
      <c r="CA1771" s="51"/>
      <c r="CB1771" s="51"/>
      <c r="CC1771" s="51"/>
      <c r="CD1771" s="51"/>
    </row>
    <row r="1772" spans="1:82" s="50" customFormat="1">
      <c r="A1772" s="45"/>
      <c r="B1772" s="49"/>
      <c r="C1772" s="84"/>
      <c r="D1772" s="76"/>
      <c r="F1772" s="48"/>
      <c r="G1772" s="47"/>
      <c r="H1772" s="55"/>
      <c r="I1772" s="55"/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  <c r="AB1772" s="51"/>
      <c r="AC1772" s="51"/>
      <c r="AD1772" s="51"/>
      <c r="AE1772" s="51"/>
      <c r="AF1772" s="51"/>
      <c r="AG1772" s="51"/>
      <c r="AH1772" s="51"/>
      <c r="AI1772" s="51"/>
      <c r="AJ1772" s="51"/>
      <c r="AK1772" s="51"/>
      <c r="AL1772" s="51"/>
      <c r="AM1772" s="51"/>
      <c r="AN1772" s="51"/>
      <c r="AO1772" s="51"/>
      <c r="AP1772" s="51"/>
      <c r="AQ1772" s="51"/>
      <c r="AR1772" s="51"/>
      <c r="AS1772" s="51"/>
      <c r="AT1772" s="51"/>
      <c r="AU1772" s="51"/>
      <c r="AV1772" s="51"/>
      <c r="AW1772" s="51"/>
      <c r="AX1772" s="51"/>
      <c r="AY1772" s="51"/>
      <c r="AZ1772" s="51"/>
      <c r="BA1772" s="51"/>
      <c r="BB1772" s="51"/>
      <c r="BC1772" s="51"/>
      <c r="BD1772" s="51"/>
      <c r="BE1772" s="51"/>
      <c r="BF1772" s="51"/>
      <c r="BG1772" s="51"/>
      <c r="BH1772" s="51"/>
      <c r="BI1772" s="51"/>
      <c r="BJ1772" s="51"/>
      <c r="BK1772" s="51"/>
      <c r="BL1772" s="51"/>
      <c r="BM1772" s="51"/>
      <c r="BN1772" s="51"/>
      <c r="BO1772" s="51"/>
      <c r="BP1772" s="51"/>
      <c r="BQ1772" s="51"/>
      <c r="BR1772" s="51"/>
      <c r="BS1772" s="51"/>
      <c r="BT1772" s="51"/>
      <c r="BU1772" s="51"/>
      <c r="BV1772" s="51"/>
      <c r="BW1772" s="51"/>
      <c r="BX1772" s="51"/>
      <c r="BY1772" s="51"/>
      <c r="BZ1772" s="51"/>
      <c r="CA1772" s="51"/>
      <c r="CB1772" s="51"/>
      <c r="CC1772" s="51"/>
      <c r="CD1772" s="51"/>
    </row>
    <row r="1773" spans="1:82" s="50" customFormat="1">
      <c r="A1773" s="45"/>
      <c r="B1773" s="49"/>
      <c r="C1773" s="84"/>
      <c r="D1773" s="76"/>
      <c r="F1773" s="48"/>
      <c r="G1773" s="47"/>
      <c r="H1773" s="55"/>
      <c r="I1773" s="55"/>
      <c r="J1773" s="51"/>
      <c r="K1773" s="51"/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  <c r="AB1773" s="51"/>
      <c r="AC1773" s="51"/>
      <c r="AD1773" s="51"/>
      <c r="AE1773" s="51"/>
      <c r="AF1773" s="51"/>
      <c r="AG1773" s="51"/>
      <c r="AH1773" s="51"/>
      <c r="AI1773" s="51"/>
      <c r="AJ1773" s="51"/>
      <c r="AK1773" s="51"/>
      <c r="AL1773" s="51"/>
      <c r="AM1773" s="51"/>
      <c r="AN1773" s="51"/>
      <c r="AO1773" s="51"/>
      <c r="AP1773" s="51"/>
      <c r="AQ1773" s="51"/>
      <c r="AR1773" s="51"/>
      <c r="AS1773" s="51"/>
      <c r="AT1773" s="51"/>
      <c r="AU1773" s="51"/>
      <c r="AV1773" s="51"/>
      <c r="AW1773" s="51"/>
      <c r="AX1773" s="51"/>
      <c r="AY1773" s="51"/>
      <c r="AZ1773" s="51"/>
      <c r="BA1773" s="51"/>
      <c r="BB1773" s="51"/>
      <c r="BC1773" s="51"/>
      <c r="BD1773" s="51"/>
      <c r="BE1773" s="51"/>
      <c r="BF1773" s="51"/>
      <c r="BG1773" s="51"/>
      <c r="BH1773" s="51"/>
      <c r="BI1773" s="51"/>
      <c r="BJ1773" s="51"/>
      <c r="BK1773" s="51"/>
      <c r="BL1773" s="51"/>
      <c r="BM1773" s="51"/>
      <c r="BN1773" s="51"/>
      <c r="BO1773" s="51"/>
      <c r="BP1773" s="51"/>
      <c r="BQ1773" s="51"/>
      <c r="BR1773" s="51"/>
      <c r="BS1773" s="51"/>
      <c r="BT1773" s="51"/>
      <c r="BU1773" s="51"/>
      <c r="BV1773" s="51"/>
      <c r="BW1773" s="51"/>
      <c r="BX1773" s="51"/>
      <c r="BY1773" s="51"/>
      <c r="BZ1773" s="51"/>
      <c r="CA1773" s="51"/>
      <c r="CB1773" s="51"/>
      <c r="CC1773" s="51"/>
      <c r="CD1773" s="51"/>
    </row>
    <row r="1774" spans="1:82" s="50" customFormat="1">
      <c r="A1774" s="45"/>
      <c r="B1774" s="49"/>
      <c r="C1774" s="84"/>
      <c r="D1774" s="76"/>
      <c r="F1774" s="48"/>
      <c r="G1774" s="47"/>
      <c r="H1774" s="55"/>
      <c r="I1774" s="55"/>
      <c r="J1774" s="51"/>
      <c r="K1774" s="51"/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  <c r="AB1774" s="51"/>
      <c r="AC1774" s="51"/>
      <c r="AD1774" s="51"/>
      <c r="AE1774" s="51"/>
      <c r="AF1774" s="51"/>
      <c r="AG1774" s="51"/>
      <c r="AH1774" s="51"/>
      <c r="AI1774" s="51"/>
      <c r="AJ1774" s="51"/>
      <c r="AK1774" s="51"/>
      <c r="AL1774" s="51"/>
      <c r="AM1774" s="51"/>
      <c r="AN1774" s="51"/>
      <c r="AO1774" s="51"/>
      <c r="AP1774" s="51"/>
      <c r="AQ1774" s="51"/>
      <c r="AR1774" s="51"/>
      <c r="AS1774" s="51"/>
      <c r="AT1774" s="51"/>
      <c r="AU1774" s="51"/>
      <c r="AV1774" s="51"/>
      <c r="AW1774" s="51"/>
      <c r="AX1774" s="51"/>
      <c r="AY1774" s="51"/>
      <c r="AZ1774" s="51"/>
      <c r="BA1774" s="51"/>
      <c r="BB1774" s="51"/>
      <c r="BC1774" s="51"/>
      <c r="BD1774" s="51"/>
      <c r="BE1774" s="51"/>
      <c r="BF1774" s="51"/>
      <c r="BG1774" s="51"/>
      <c r="BH1774" s="51"/>
      <c r="BI1774" s="51"/>
      <c r="BJ1774" s="51"/>
      <c r="BK1774" s="51"/>
      <c r="BL1774" s="51"/>
      <c r="BM1774" s="51"/>
      <c r="BN1774" s="51"/>
      <c r="BO1774" s="51"/>
      <c r="BP1774" s="51"/>
      <c r="BQ1774" s="51"/>
      <c r="BR1774" s="51"/>
      <c r="BS1774" s="51"/>
      <c r="BT1774" s="51"/>
      <c r="BU1774" s="51"/>
      <c r="BV1774" s="51"/>
      <c r="BW1774" s="51"/>
      <c r="BX1774" s="51"/>
      <c r="BY1774" s="51"/>
      <c r="BZ1774" s="51"/>
      <c r="CA1774" s="51"/>
      <c r="CB1774" s="51"/>
      <c r="CC1774" s="51"/>
      <c r="CD1774" s="51"/>
    </row>
    <row r="1775" spans="1:82" s="50" customFormat="1">
      <c r="A1775" s="45"/>
      <c r="B1775" s="49"/>
      <c r="C1775" s="84"/>
      <c r="D1775" s="76"/>
      <c r="F1775" s="48"/>
      <c r="G1775" s="47"/>
      <c r="H1775" s="55"/>
      <c r="I1775" s="55"/>
      <c r="J1775" s="51"/>
      <c r="K1775" s="51"/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  <c r="AB1775" s="51"/>
      <c r="AC1775" s="51"/>
      <c r="AD1775" s="51"/>
      <c r="AE1775" s="51"/>
      <c r="AF1775" s="51"/>
      <c r="AG1775" s="51"/>
      <c r="AH1775" s="51"/>
      <c r="AI1775" s="51"/>
      <c r="AJ1775" s="51"/>
      <c r="AK1775" s="51"/>
      <c r="AL1775" s="51"/>
      <c r="AM1775" s="51"/>
      <c r="AN1775" s="51"/>
      <c r="AO1775" s="51"/>
      <c r="AP1775" s="51"/>
      <c r="AQ1775" s="51"/>
      <c r="AR1775" s="51"/>
      <c r="AS1775" s="51"/>
      <c r="AT1775" s="51"/>
      <c r="AU1775" s="51"/>
      <c r="AV1775" s="51"/>
      <c r="AW1775" s="51"/>
      <c r="AX1775" s="51"/>
      <c r="AY1775" s="51"/>
      <c r="AZ1775" s="51"/>
      <c r="BA1775" s="51"/>
      <c r="BB1775" s="51"/>
      <c r="BC1775" s="51"/>
      <c r="BD1775" s="51"/>
      <c r="BE1775" s="51"/>
      <c r="BF1775" s="51"/>
      <c r="BG1775" s="51"/>
      <c r="BH1775" s="51"/>
      <c r="BI1775" s="51"/>
      <c r="BJ1775" s="51"/>
      <c r="BK1775" s="51"/>
      <c r="BL1775" s="51"/>
      <c r="BM1775" s="51"/>
      <c r="BN1775" s="51"/>
      <c r="BO1775" s="51"/>
      <c r="BP1775" s="51"/>
      <c r="BQ1775" s="51"/>
      <c r="BR1775" s="51"/>
      <c r="BS1775" s="51"/>
      <c r="BT1775" s="51"/>
      <c r="BU1775" s="51"/>
      <c r="BV1775" s="51"/>
      <c r="BW1775" s="51"/>
      <c r="BX1775" s="51"/>
      <c r="BY1775" s="51"/>
      <c r="BZ1775" s="51"/>
      <c r="CA1775" s="51"/>
      <c r="CB1775" s="51"/>
      <c r="CC1775" s="51"/>
      <c r="CD1775" s="51"/>
    </row>
    <row r="1776" spans="1:82" s="50" customFormat="1">
      <c r="A1776" s="45"/>
      <c r="B1776" s="49"/>
      <c r="C1776" s="84"/>
      <c r="D1776" s="76"/>
      <c r="F1776" s="48"/>
      <c r="G1776" s="47"/>
      <c r="H1776" s="55"/>
      <c r="I1776" s="55"/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  <c r="AB1776" s="51"/>
      <c r="AC1776" s="51"/>
      <c r="AD1776" s="51"/>
      <c r="AE1776" s="51"/>
      <c r="AF1776" s="51"/>
      <c r="AG1776" s="51"/>
      <c r="AH1776" s="51"/>
      <c r="AI1776" s="51"/>
      <c r="AJ1776" s="51"/>
      <c r="AK1776" s="51"/>
      <c r="AL1776" s="51"/>
      <c r="AM1776" s="51"/>
      <c r="AN1776" s="51"/>
      <c r="AO1776" s="51"/>
      <c r="AP1776" s="51"/>
      <c r="AQ1776" s="51"/>
      <c r="AR1776" s="51"/>
      <c r="AS1776" s="51"/>
      <c r="AT1776" s="51"/>
      <c r="AU1776" s="51"/>
      <c r="AV1776" s="51"/>
      <c r="AW1776" s="51"/>
      <c r="AX1776" s="51"/>
      <c r="AY1776" s="51"/>
      <c r="AZ1776" s="51"/>
      <c r="BA1776" s="51"/>
      <c r="BB1776" s="51"/>
      <c r="BC1776" s="51"/>
      <c r="BD1776" s="51"/>
      <c r="BE1776" s="51"/>
      <c r="BF1776" s="51"/>
      <c r="BG1776" s="51"/>
      <c r="BH1776" s="51"/>
      <c r="BI1776" s="51"/>
      <c r="BJ1776" s="51"/>
      <c r="BK1776" s="51"/>
      <c r="BL1776" s="51"/>
      <c r="BM1776" s="51"/>
      <c r="BN1776" s="51"/>
      <c r="BO1776" s="51"/>
      <c r="BP1776" s="51"/>
      <c r="BQ1776" s="51"/>
      <c r="BR1776" s="51"/>
      <c r="BS1776" s="51"/>
      <c r="BT1776" s="51"/>
      <c r="BU1776" s="51"/>
      <c r="BV1776" s="51"/>
      <c r="BW1776" s="51"/>
      <c r="BX1776" s="51"/>
      <c r="BY1776" s="51"/>
      <c r="BZ1776" s="51"/>
      <c r="CA1776" s="51"/>
      <c r="CB1776" s="51"/>
      <c r="CC1776" s="51"/>
      <c r="CD1776" s="51"/>
    </row>
    <row r="1777" spans="1:82" s="50" customFormat="1">
      <c r="A1777" s="45"/>
      <c r="B1777" s="49"/>
      <c r="C1777" s="84"/>
      <c r="D1777" s="76"/>
      <c r="F1777" s="48"/>
      <c r="G1777" s="47"/>
      <c r="H1777" s="55"/>
      <c r="I1777" s="55"/>
      <c r="J1777" s="51"/>
      <c r="K1777" s="51"/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  <c r="AB1777" s="51"/>
      <c r="AC1777" s="51"/>
      <c r="AD1777" s="51"/>
      <c r="AE1777" s="51"/>
      <c r="AF1777" s="51"/>
      <c r="AG1777" s="51"/>
      <c r="AH1777" s="51"/>
      <c r="AI1777" s="51"/>
      <c r="AJ1777" s="51"/>
      <c r="AK1777" s="51"/>
      <c r="AL1777" s="51"/>
      <c r="AM1777" s="51"/>
      <c r="AN1777" s="51"/>
      <c r="AO1777" s="51"/>
      <c r="AP1777" s="51"/>
      <c r="AQ1777" s="51"/>
      <c r="AR1777" s="51"/>
      <c r="AS1777" s="51"/>
      <c r="AT1777" s="51"/>
      <c r="AU1777" s="51"/>
      <c r="AV1777" s="51"/>
      <c r="AW1777" s="51"/>
      <c r="AX1777" s="51"/>
      <c r="AY1777" s="51"/>
      <c r="AZ1777" s="51"/>
      <c r="BA1777" s="51"/>
      <c r="BB1777" s="51"/>
      <c r="BC1777" s="51"/>
      <c r="BD1777" s="51"/>
      <c r="BE1777" s="51"/>
      <c r="BF1777" s="51"/>
      <c r="BG1777" s="51"/>
      <c r="BH1777" s="51"/>
      <c r="BI1777" s="51"/>
      <c r="BJ1777" s="51"/>
      <c r="BK1777" s="51"/>
      <c r="BL1777" s="51"/>
      <c r="BM1777" s="51"/>
      <c r="BN1777" s="51"/>
      <c r="BO1777" s="51"/>
      <c r="BP1777" s="51"/>
      <c r="BQ1777" s="51"/>
      <c r="BR1777" s="51"/>
      <c r="BS1777" s="51"/>
      <c r="BT1777" s="51"/>
      <c r="BU1777" s="51"/>
      <c r="BV1777" s="51"/>
      <c r="BW1777" s="51"/>
      <c r="BX1777" s="51"/>
      <c r="BY1777" s="51"/>
      <c r="BZ1777" s="51"/>
      <c r="CA1777" s="51"/>
      <c r="CB1777" s="51"/>
      <c r="CC1777" s="51"/>
      <c r="CD1777" s="51"/>
    </row>
    <row r="1778" spans="1:82" s="50" customFormat="1">
      <c r="A1778" s="45"/>
      <c r="B1778" s="49"/>
      <c r="C1778" s="84"/>
      <c r="D1778" s="76"/>
      <c r="F1778" s="48"/>
      <c r="G1778" s="47"/>
      <c r="H1778" s="55"/>
      <c r="I1778" s="55"/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  <c r="AB1778" s="51"/>
      <c r="AC1778" s="51"/>
      <c r="AD1778" s="51"/>
      <c r="AE1778" s="51"/>
      <c r="AF1778" s="51"/>
      <c r="AG1778" s="51"/>
      <c r="AH1778" s="51"/>
      <c r="AI1778" s="51"/>
      <c r="AJ1778" s="51"/>
      <c r="AK1778" s="51"/>
      <c r="AL1778" s="51"/>
      <c r="AM1778" s="51"/>
      <c r="AN1778" s="51"/>
      <c r="AO1778" s="51"/>
      <c r="AP1778" s="51"/>
      <c r="AQ1778" s="51"/>
      <c r="AR1778" s="51"/>
      <c r="AS1778" s="51"/>
      <c r="AT1778" s="51"/>
      <c r="AU1778" s="51"/>
      <c r="AV1778" s="51"/>
      <c r="AW1778" s="51"/>
      <c r="AX1778" s="51"/>
      <c r="AY1778" s="51"/>
      <c r="AZ1778" s="51"/>
      <c r="BA1778" s="51"/>
      <c r="BB1778" s="51"/>
      <c r="BC1778" s="51"/>
      <c r="BD1778" s="51"/>
      <c r="BE1778" s="51"/>
      <c r="BF1778" s="51"/>
      <c r="BG1778" s="51"/>
      <c r="BH1778" s="51"/>
      <c r="BI1778" s="51"/>
      <c r="BJ1778" s="51"/>
      <c r="BK1778" s="51"/>
      <c r="BL1778" s="51"/>
      <c r="BM1778" s="51"/>
      <c r="BN1778" s="51"/>
      <c r="BO1778" s="51"/>
      <c r="BP1778" s="51"/>
      <c r="BQ1778" s="51"/>
      <c r="BR1778" s="51"/>
      <c r="BS1778" s="51"/>
      <c r="BT1778" s="51"/>
      <c r="BU1778" s="51"/>
      <c r="BV1778" s="51"/>
      <c r="BW1778" s="51"/>
      <c r="BX1778" s="51"/>
      <c r="BY1778" s="51"/>
      <c r="BZ1778" s="51"/>
      <c r="CA1778" s="51"/>
      <c r="CB1778" s="51"/>
      <c r="CC1778" s="51"/>
      <c r="CD1778" s="51"/>
    </row>
    <row r="1779" spans="1:82" s="50" customFormat="1">
      <c r="A1779" s="45"/>
      <c r="B1779" s="49"/>
      <c r="C1779" s="84"/>
      <c r="D1779" s="76"/>
      <c r="F1779" s="48"/>
      <c r="G1779" s="47"/>
      <c r="H1779" s="55"/>
      <c r="I1779" s="55"/>
      <c r="J1779" s="51"/>
      <c r="K1779" s="51"/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  <c r="AB1779" s="51"/>
      <c r="AC1779" s="51"/>
      <c r="AD1779" s="51"/>
      <c r="AE1779" s="51"/>
      <c r="AF1779" s="51"/>
      <c r="AG1779" s="51"/>
      <c r="AH1779" s="51"/>
      <c r="AI1779" s="51"/>
      <c r="AJ1779" s="51"/>
      <c r="AK1779" s="51"/>
      <c r="AL1779" s="51"/>
      <c r="AM1779" s="51"/>
      <c r="AN1779" s="51"/>
      <c r="AO1779" s="51"/>
      <c r="AP1779" s="51"/>
      <c r="AQ1779" s="51"/>
      <c r="AR1779" s="51"/>
      <c r="AS1779" s="51"/>
      <c r="AT1779" s="51"/>
      <c r="AU1779" s="51"/>
      <c r="AV1779" s="51"/>
      <c r="AW1779" s="51"/>
      <c r="AX1779" s="51"/>
      <c r="AY1779" s="51"/>
      <c r="AZ1779" s="51"/>
      <c r="BA1779" s="51"/>
      <c r="BB1779" s="51"/>
      <c r="BC1779" s="51"/>
      <c r="BD1779" s="51"/>
      <c r="BE1779" s="51"/>
      <c r="BF1779" s="51"/>
      <c r="BG1779" s="51"/>
      <c r="BH1779" s="51"/>
      <c r="BI1779" s="51"/>
      <c r="BJ1779" s="51"/>
      <c r="BK1779" s="51"/>
      <c r="BL1779" s="51"/>
      <c r="BM1779" s="51"/>
      <c r="BN1779" s="51"/>
      <c r="BO1779" s="51"/>
      <c r="BP1779" s="51"/>
      <c r="BQ1779" s="51"/>
      <c r="BR1779" s="51"/>
      <c r="BS1779" s="51"/>
      <c r="BT1779" s="51"/>
      <c r="BU1779" s="51"/>
      <c r="BV1779" s="51"/>
      <c r="BW1779" s="51"/>
      <c r="BX1779" s="51"/>
      <c r="BY1779" s="51"/>
      <c r="BZ1779" s="51"/>
      <c r="CA1779" s="51"/>
      <c r="CB1779" s="51"/>
      <c r="CC1779" s="51"/>
      <c r="CD1779" s="51"/>
    </row>
    <row r="1780" spans="1:82" s="50" customFormat="1">
      <c r="A1780" s="45"/>
      <c r="B1780" s="49"/>
      <c r="C1780" s="84"/>
      <c r="D1780" s="76"/>
      <c r="F1780" s="48"/>
      <c r="G1780" s="47"/>
      <c r="H1780" s="55"/>
      <c r="I1780" s="55"/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  <c r="AB1780" s="51"/>
      <c r="AC1780" s="51"/>
      <c r="AD1780" s="51"/>
      <c r="AE1780" s="51"/>
      <c r="AF1780" s="51"/>
      <c r="AG1780" s="51"/>
      <c r="AH1780" s="51"/>
      <c r="AI1780" s="51"/>
      <c r="AJ1780" s="51"/>
      <c r="AK1780" s="51"/>
      <c r="AL1780" s="51"/>
      <c r="AM1780" s="51"/>
      <c r="AN1780" s="51"/>
      <c r="AO1780" s="51"/>
      <c r="AP1780" s="51"/>
      <c r="AQ1780" s="51"/>
      <c r="AR1780" s="51"/>
      <c r="AS1780" s="51"/>
      <c r="AT1780" s="51"/>
      <c r="AU1780" s="51"/>
      <c r="AV1780" s="51"/>
      <c r="AW1780" s="51"/>
      <c r="AX1780" s="51"/>
      <c r="AY1780" s="51"/>
      <c r="AZ1780" s="51"/>
      <c r="BA1780" s="51"/>
      <c r="BB1780" s="51"/>
      <c r="BC1780" s="51"/>
      <c r="BD1780" s="51"/>
      <c r="BE1780" s="51"/>
      <c r="BF1780" s="51"/>
      <c r="BG1780" s="51"/>
      <c r="BH1780" s="51"/>
      <c r="BI1780" s="51"/>
      <c r="BJ1780" s="51"/>
      <c r="BK1780" s="51"/>
      <c r="BL1780" s="51"/>
      <c r="BM1780" s="51"/>
      <c r="BN1780" s="51"/>
      <c r="BO1780" s="51"/>
      <c r="BP1780" s="51"/>
      <c r="BQ1780" s="51"/>
      <c r="BR1780" s="51"/>
      <c r="BS1780" s="51"/>
      <c r="BT1780" s="51"/>
      <c r="BU1780" s="51"/>
      <c r="BV1780" s="51"/>
      <c r="BW1780" s="51"/>
      <c r="BX1780" s="51"/>
      <c r="BY1780" s="51"/>
      <c r="BZ1780" s="51"/>
      <c r="CA1780" s="51"/>
      <c r="CB1780" s="51"/>
      <c r="CC1780" s="51"/>
      <c r="CD1780" s="51"/>
    </row>
    <row r="1781" spans="1:82" s="50" customFormat="1">
      <c r="A1781" s="45"/>
      <c r="B1781" s="49"/>
      <c r="C1781" s="84"/>
      <c r="D1781" s="76"/>
      <c r="F1781" s="48"/>
      <c r="G1781" s="47"/>
      <c r="H1781" s="55"/>
      <c r="I1781" s="55"/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  <c r="AB1781" s="51"/>
      <c r="AC1781" s="51"/>
      <c r="AD1781" s="51"/>
      <c r="AE1781" s="51"/>
      <c r="AF1781" s="51"/>
      <c r="AG1781" s="51"/>
      <c r="AH1781" s="51"/>
      <c r="AI1781" s="51"/>
      <c r="AJ1781" s="51"/>
      <c r="AK1781" s="51"/>
      <c r="AL1781" s="51"/>
      <c r="AM1781" s="51"/>
      <c r="AN1781" s="51"/>
      <c r="AO1781" s="51"/>
      <c r="AP1781" s="51"/>
      <c r="AQ1781" s="51"/>
      <c r="AR1781" s="51"/>
      <c r="AS1781" s="51"/>
      <c r="AT1781" s="51"/>
      <c r="AU1781" s="51"/>
      <c r="AV1781" s="51"/>
      <c r="AW1781" s="51"/>
      <c r="AX1781" s="51"/>
      <c r="AY1781" s="51"/>
      <c r="AZ1781" s="51"/>
      <c r="BA1781" s="51"/>
      <c r="BB1781" s="51"/>
      <c r="BC1781" s="51"/>
      <c r="BD1781" s="51"/>
      <c r="BE1781" s="51"/>
      <c r="BF1781" s="51"/>
      <c r="BG1781" s="51"/>
      <c r="BH1781" s="51"/>
      <c r="BI1781" s="51"/>
      <c r="BJ1781" s="51"/>
      <c r="BK1781" s="51"/>
      <c r="BL1781" s="51"/>
      <c r="BM1781" s="51"/>
      <c r="BN1781" s="51"/>
      <c r="BO1781" s="51"/>
      <c r="BP1781" s="51"/>
      <c r="BQ1781" s="51"/>
      <c r="BR1781" s="51"/>
      <c r="BS1781" s="51"/>
      <c r="BT1781" s="51"/>
      <c r="BU1781" s="51"/>
      <c r="BV1781" s="51"/>
      <c r="BW1781" s="51"/>
      <c r="BX1781" s="51"/>
      <c r="BY1781" s="51"/>
      <c r="BZ1781" s="51"/>
      <c r="CA1781" s="51"/>
      <c r="CB1781" s="51"/>
      <c r="CC1781" s="51"/>
      <c r="CD1781" s="51"/>
    </row>
    <row r="1782" spans="1:82" s="50" customFormat="1">
      <c r="A1782" s="45"/>
      <c r="B1782" s="49"/>
      <c r="C1782" s="84"/>
      <c r="D1782" s="76"/>
      <c r="F1782" s="48"/>
      <c r="G1782" s="47"/>
      <c r="H1782" s="55"/>
      <c r="I1782" s="55"/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  <c r="AB1782" s="51"/>
      <c r="AC1782" s="51"/>
      <c r="AD1782" s="51"/>
      <c r="AE1782" s="51"/>
      <c r="AF1782" s="51"/>
      <c r="AG1782" s="51"/>
      <c r="AH1782" s="51"/>
      <c r="AI1782" s="51"/>
      <c r="AJ1782" s="51"/>
      <c r="AK1782" s="51"/>
      <c r="AL1782" s="51"/>
      <c r="AM1782" s="51"/>
      <c r="AN1782" s="51"/>
      <c r="AO1782" s="51"/>
      <c r="AP1782" s="51"/>
      <c r="AQ1782" s="51"/>
      <c r="AR1782" s="51"/>
      <c r="AS1782" s="51"/>
      <c r="AT1782" s="51"/>
      <c r="AU1782" s="51"/>
      <c r="AV1782" s="51"/>
      <c r="AW1782" s="51"/>
      <c r="AX1782" s="51"/>
      <c r="AY1782" s="51"/>
      <c r="AZ1782" s="51"/>
      <c r="BA1782" s="51"/>
      <c r="BB1782" s="51"/>
      <c r="BC1782" s="51"/>
      <c r="BD1782" s="51"/>
      <c r="BE1782" s="51"/>
      <c r="BF1782" s="51"/>
      <c r="BG1782" s="51"/>
      <c r="BH1782" s="51"/>
      <c r="BI1782" s="51"/>
      <c r="BJ1782" s="51"/>
      <c r="BK1782" s="51"/>
      <c r="BL1782" s="51"/>
      <c r="BM1782" s="51"/>
      <c r="BN1782" s="51"/>
      <c r="BO1782" s="51"/>
      <c r="BP1782" s="51"/>
      <c r="BQ1782" s="51"/>
      <c r="BR1782" s="51"/>
      <c r="BS1782" s="51"/>
      <c r="BT1782" s="51"/>
      <c r="BU1782" s="51"/>
      <c r="BV1782" s="51"/>
      <c r="BW1782" s="51"/>
      <c r="BX1782" s="51"/>
      <c r="BY1782" s="51"/>
      <c r="BZ1782" s="51"/>
      <c r="CA1782" s="51"/>
      <c r="CB1782" s="51"/>
      <c r="CC1782" s="51"/>
      <c r="CD1782" s="51"/>
    </row>
    <row r="1783" spans="1:82" s="50" customFormat="1">
      <c r="A1783" s="45"/>
      <c r="B1783" s="49"/>
      <c r="C1783" s="84"/>
      <c r="D1783" s="76"/>
      <c r="F1783" s="48"/>
      <c r="G1783" s="47"/>
      <c r="H1783" s="55"/>
      <c r="I1783" s="55"/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  <c r="AB1783" s="51"/>
      <c r="AC1783" s="51"/>
      <c r="AD1783" s="51"/>
      <c r="AE1783" s="51"/>
      <c r="AF1783" s="51"/>
      <c r="AG1783" s="51"/>
      <c r="AH1783" s="51"/>
      <c r="AI1783" s="51"/>
      <c r="AJ1783" s="51"/>
      <c r="AK1783" s="51"/>
      <c r="AL1783" s="51"/>
      <c r="AM1783" s="51"/>
      <c r="AN1783" s="51"/>
      <c r="AO1783" s="51"/>
      <c r="AP1783" s="51"/>
      <c r="AQ1783" s="51"/>
      <c r="AR1783" s="51"/>
      <c r="AS1783" s="51"/>
      <c r="AT1783" s="51"/>
      <c r="AU1783" s="51"/>
      <c r="AV1783" s="51"/>
      <c r="AW1783" s="51"/>
      <c r="AX1783" s="51"/>
      <c r="AY1783" s="51"/>
      <c r="AZ1783" s="51"/>
      <c r="BA1783" s="51"/>
      <c r="BB1783" s="51"/>
      <c r="BC1783" s="51"/>
      <c r="BD1783" s="51"/>
      <c r="BE1783" s="51"/>
      <c r="BF1783" s="51"/>
      <c r="BG1783" s="51"/>
      <c r="BH1783" s="51"/>
      <c r="BI1783" s="51"/>
      <c r="BJ1783" s="51"/>
      <c r="BK1783" s="51"/>
      <c r="BL1783" s="51"/>
      <c r="BM1783" s="51"/>
      <c r="BN1783" s="51"/>
      <c r="BO1783" s="51"/>
      <c r="BP1783" s="51"/>
      <c r="BQ1783" s="51"/>
      <c r="BR1783" s="51"/>
      <c r="BS1783" s="51"/>
      <c r="BT1783" s="51"/>
      <c r="BU1783" s="51"/>
      <c r="BV1783" s="51"/>
      <c r="BW1783" s="51"/>
      <c r="BX1783" s="51"/>
      <c r="BY1783" s="51"/>
      <c r="BZ1783" s="51"/>
      <c r="CA1783" s="51"/>
      <c r="CB1783" s="51"/>
      <c r="CC1783" s="51"/>
      <c r="CD1783" s="51"/>
    </row>
    <row r="1784" spans="1:82" s="50" customFormat="1">
      <c r="A1784" s="45"/>
      <c r="B1784" s="49"/>
      <c r="C1784" s="84"/>
      <c r="D1784" s="76"/>
      <c r="F1784" s="48"/>
      <c r="G1784" s="47"/>
      <c r="H1784" s="55"/>
      <c r="I1784" s="55"/>
      <c r="J1784" s="51"/>
      <c r="K1784" s="51"/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  <c r="AB1784" s="51"/>
      <c r="AC1784" s="51"/>
      <c r="AD1784" s="51"/>
      <c r="AE1784" s="51"/>
      <c r="AF1784" s="51"/>
      <c r="AG1784" s="51"/>
      <c r="AH1784" s="51"/>
      <c r="AI1784" s="51"/>
      <c r="AJ1784" s="51"/>
      <c r="AK1784" s="51"/>
      <c r="AL1784" s="51"/>
      <c r="AM1784" s="51"/>
      <c r="AN1784" s="51"/>
      <c r="AO1784" s="51"/>
      <c r="AP1784" s="51"/>
      <c r="AQ1784" s="51"/>
      <c r="AR1784" s="51"/>
      <c r="AS1784" s="51"/>
      <c r="AT1784" s="51"/>
      <c r="AU1784" s="51"/>
      <c r="AV1784" s="51"/>
      <c r="AW1784" s="51"/>
      <c r="AX1784" s="51"/>
      <c r="AY1784" s="51"/>
      <c r="AZ1784" s="51"/>
      <c r="BA1784" s="51"/>
      <c r="BB1784" s="51"/>
      <c r="BC1784" s="51"/>
      <c r="BD1784" s="51"/>
      <c r="BE1784" s="51"/>
      <c r="BF1784" s="51"/>
      <c r="BG1784" s="51"/>
      <c r="BH1784" s="51"/>
      <c r="BI1784" s="51"/>
      <c r="BJ1784" s="51"/>
      <c r="BK1784" s="51"/>
      <c r="BL1784" s="51"/>
      <c r="BM1784" s="51"/>
      <c r="BN1784" s="51"/>
      <c r="BO1784" s="51"/>
      <c r="BP1784" s="51"/>
      <c r="BQ1784" s="51"/>
      <c r="BR1784" s="51"/>
      <c r="BS1784" s="51"/>
      <c r="BT1784" s="51"/>
      <c r="BU1784" s="51"/>
      <c r="BV1784" s="51"/>
      <c r="BW1784" s="51"/>
      <c r="BX1784" s="51"/>
      <c r="BY1784" s="51"/>
      <c r="BZ1784" s="51"/>
      <c r="CA1784" s="51"/>
      <c r="CB1784" s="51"/>
      <c r="CC1784" s="51"/>
      <c r="CD1784" s="51"/>
    </row>
    <row r="1785" spans="1:82" s="50" customFormat="1">
      <c r="A1785" s="45"/>
      <c r="B1785" s="49"/>
      <c r="C1785" s="84"/>
      <c r="D1785" s="76"/>
      <c r="F1785" s="48"/>
      <c r="G1785" s="47"/>
      <c r="H1785" s="55"/>
      <c r="I1785" s="55"/>
      <c r="J1785" s="51"/>
      <c r="K1785" s="51"/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  <c r="AB1785" s="51"/>
      <c r="AC1785" s="51"/>
      <c r="AD1785" s="51"/>
      <c r="AE1785" s="51"/>
      <c r="AF1785" s="51"/>
      <c r="AG1785" s="51"/>
      <c r="AH1785" s="51"/>
      <c r="AI1785" s="51"/>
      <c r="AJ1785" s="51"/>
      <c r="AK1785" s="51"/>
      <c r="AL1785" s="51"/>
      <c r="AM1785" s="51"/>
      <c r="AN1785" s="51"/>
      <c r="AO1785" s="51"/>
      <c r="AP1785" s="51"/>
      <c r="AQ1785" s="51"/>
      <c r="AR1785" s="51"/>
      <c r="AS1785" s="51"/>
      <c r="AT1785" s="51"/>
      <c r="AU1785" s="51"/>
      <c r="AV1785" s="51"/>
      <c r="AW1785" s="51"/>
      <c r="AX1785" s="51"/>
      <c r="AY1785" s="51"/>
      <c r="AZ1785" s="51"/>
      <c r="BA1785" s="51"/>
      <c r="BB1785" s="51"/>
      <c r="BC1785" s="51"/>
      <c r="BD1785" s="51"/>
      <c r="BE1785" s="51"/>
      <c r="BF1785" s="51"/>
      <c r="BG1785" s="51"/>
      <c r="BH1785" s="51"/>
      <c r="BI1785" s="51"/>
      <c r="BJ1785" s="51"/>
      <c r="BK1785" s="51"/>
      <c r="BL1785" s="51"/>
      <c r="BM1785" s="51"/>
      <c r="BN1785" s="51"/>
      <c r="BO1785" s="51"/>
      <c r="BP1785" s="51"/>
      <c r="BQ1785" s="51"/>
      <c r="BR1785" s="51"/>
      <c r="BS1785" s="51"/>
      <c r="BT1785" s="51"/>
      <c r="BU1785" s="51"/>
      <c r="BV1785" s="51"/>
      <c r="BW1785" s="51"/>
      <c r="BX1785" s="51"/>
      <c r="BY1785" s="51"/>
      <c r="BZ1785" s="51"/>
      <c r="CA1785" s="51"/>
      <c r="CB1785" s="51"/>
      <c r="CC1785" s="51"/>
      <c r="CD1785" s="51"/>
    </row>
    <row r="1786" spans="1:82" s="50" customFormat="1">
      <c r="A1786" s="45"/>
      <c r="B1786" s="49"/>
      <c r="C1786" s="84"/>
      <c r="D1786" s="76"/>
      <c r="F1786" s="48"/>
      <c r="G1786" s="47"/>
      <c r="H1786" s="55"/>
      <c r="I1786" s="55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  <c r="AB1786" s="51"/>
      <c r="AC1786" s="51"/>
      <c r="AD1786" s="51"/>
      <c r="AE1786" s="51"/>
      <c r="AF1786" s="51"/>
      <c r="AG1786" s="51"/>
      <c r="AH1786" s="51"/>
      <c r="AI1786" s="51"/>
      <c r="AJ1786" s="51"/>
      <c r="AK1786" s="51"/>
      <c r="AL1786" s="51"/>
      <c r="AM1786" s="51"/>
      <c r="AN1786" s="51"/>
      <c r="AO1786" s="51"/>
      <c r="AP1786" s="51"/>
      <c r="AQ1786" s="51"/>
      <c r="AR1786" s="51"/>
      <c r="AS1786" s="51"/>
      <c r="AT1786" s="51"/>
      <c r="AU1786" s="51"/>
      <c r="AV1786" s="51"/>
      <c r="AW1786" s="51"/>
      <c r="AX1786" s="51"/>
      <c r="AY1786" s="51"/>
      <c r="AZ1786" s="51"/>
      <c r="BA1786" s="51"/>
      <c r="BB1786" s="51"/>
      <c r="BC1786" s="51"/>
      <c r="BD1786" s="51"/>
      <c r="BE1786" s="51"/>
      <c r="BF1786" s="51"/>
      <c r="BG1786" s="51"/>
      <c r="BH1786" s="51"/>
      <c r="BI1786" s="51"/>
      <c r="BJ1786" s="51"/>
      <c r="BK1786" s="51"/>
      <c r="BL1786" s="51"/>
      <c r="BM1786" s="51"/>
      <c r="BN1786" s="51"/>
      <c r="BO1786" s="51"/>
      <c r="BP1786" s="51"/>
      <c r="BQ1786" s="51"/>
      <c r="BR1786" s="51"/>
      <c r="BS1786" s="51"/>
      <c r="BT1786" s="51"/>
      <c r="BU1786" s="51"/>
      <c r="BV1786" s="51"/>
      <c r="BW1786" s="51"/>
      <c r="BX1786" s="51"/>
      <c r="BY1786" s="51"/>
      <c r="BZ1786" s="51"/>
      <c r="CA1786" s="51"/>
      <c r="CB1786" s="51"/>
      <c r="CC1786" s="51"/>
      <c r="CD1786" s="51"/>
    </row>
    <row r="1787" spans="1:82" s="50" customFormat="1">
      <c r="A1787" s="45"/>
      <c r="B1787" s="49"/>
      <c r="C1787" s="84"/>
      <c r="D1787" s="76"/>
      <c r="F1787" s="48"/>
      <c r="G1787" s="47"/>
      <c r="H1787" s="55"/>
      <c r="I1787" s="55"/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  <c r="AB1787" s="51"/>
      <c r="AC1787" s="51"/>
      <c r="AD1787" s="51"/>
      <c r="AE1787" s="51"/>
      <c r="AF1787" s="51"/>
      <c r="AG1787" s="51"/>
      <c r="AH1787" s="51"/>
      <c r="AI1787" s="51"/>
      <c r="AJ1787" s="51"/>
      <c r="AK1787" s="51"/>
      <c r="AL1787" s="51"/>
      <c r="AM1787" s="51"/>
      <c r="AN1787" s="51"/>
      <c r="AO1787" s="51"/>
      <c r="AP1787" s="51"/>
      <c r="AQ1787" s="51"/>
      <c r="AR1787" s="51"/>
      <c r="AS1787" s="51"/>
      <c r="AT1787" s="51"/>
      <c r="AU1787" s="51"/>
      <c r="AV1787" s="51"/>
      <c r="AW1787" s="51"/>
      <c r="AX1787" s="51"/>
      <c r="AY1787" s="51"/>
      <c r="AZ1787" s="51"/>
      <c r="BA1787" s="51"/>
      <c r="BB1787" s="51"/>
      <c r="BC1787" s="51"/>
      <c r="BD1787" s="51"/>
      <c r="BE1787" s="51"/>
      <c r="BF1787" s="51"/>
      <c r="BG1787" s="51"/>
      <c r="BH1787" s="51"/>
      <c r="BI1787" s="51"/>
      <c r="BJ1787" s="51"/>
      <c r="BK1787" s="51"/>
      <c r="BL1787" s="51"/>
      <c r="BM1787" s="51"/>
      <c r="BN1787" s="51"/>
      <c r="BO1787" s="51"/>
      <c r="BP1787" s="51"/>
      <c r="BQ1787" s="51"/>
      <c r="BR1787" s="51"/>
      <c r="BS1787" s="51"/>
      <c r="BT1787" s="51"/>
      <c r="BU1787" s="51"/>
      <c r="BV1787" s="51"/>
      <c r="BW1787" s="51"/>
      <c r="BX1787" s="51"/>
      <c r="BY1787" s="51"/>
      <c r="BZ1787" s="51"/>
      <c r="CA1787" s="51"/>
      <c r="CB1787" s="51"/>
      <c r="CC1787" s="51"/>
      <c r="CD1787" s="51"/>
    </row>
    <row r="1788" spans="1:82" s="50" customFormat="1">
      <c r="A1788" s="45"/>
      <c r="B1788" s="49"/>
      <c r="C1788" s="84"/>
      <c r="D1788" s="76"/>
      <c r="F1788" s="48"/>
      <c r="G1788" s="47"/>
      <c r="H1788" s="55"/>
      <c r="I1788" s="55"/>
      <c r="J1788" s="51"/>
      <c r="K1788" s="51"/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  <c r="AB1788" s="51"/>
      <c r="AC1788" s="51"/>
      <c r="AD1788" s="51"/>
      <c r="AE1788" s="51"/>
      <c r="AF1788" s="51"/>
      <c r="AG1788" s="51"/>
      <c r="AH1788" s="51"/>
      <c r="AI1788" s="51"/>
      <c r="AJ1788" s="51"/>
      <c r="AK1788" s="51"/>
      <c r="AL1788" s="51"/>
      <c r="AM1788" s="51"/>
      <c r="AN1788" s="51"/>
      <c r="AO1788" s="51"/>
      <c r="AP1788" s="51"/>
      <c r="AQ1788" s="51"/>
      <c r="AR1788" s="51"/>
      <c r="AS1788" s="51"/>
      <c r="AT1788" s="51"/>
      <c r="AU1788" s="51"/>
      <c r="AV1788" s="51"/>
      <c r="AW1788" s="51"/>
      <c r="AX1788" s="51"/>
      <c r="AY1788" s="51"/>
      <c r="AZ1788" s="51"/>
      <c r="BA1788" s="51"/>
      <c r="BB1788" s="51"/>
      <c r="BC1788" s="51"/>
      <c r="BD1788" s="51"/>
      <c r="BE1788" s="51"/>
      <c r="BF1788" s="51"/>
      <c r="BG1788" s="51"/>
      <c r="BH1788" s="51"/>
      <c r="BI1788" s="51"/>
      <c r="BJ1788" s="51"/>
      <c r="BK1788" s="51"/>
      <c r="BL1788" s="51"/>
      <c r="BM1788" s="51"/>
      <c r="BN1788" s="51"/>
      <c r="BO1788" s="51"/>
      <c r="BP1788" s="51"/>
      <c r="BQ1788" s="51"/>
      <c r="BR1788" s="51"/>
      <c r="BS1788" s="51"/>
      <c r="BT1788" s="51"/>
      <c r="BU1788" s="51"/>
      <c r="BV1788" s="51"/>
      <c r="BW1788" s="51"/>
      <c r="BX1788" s="51"/>
      <c r="BY1788" s="51"/>
      <c r="BZ1788" s="51"/>
      <c r="CA1788" s="51"/>
      <c r="CB1788" s="51"/>
      <c r="CC1788" s="51"/>
      <c r="CD1788" s="51"/>
    </row>
    <row r="1789" spans="1:82" s="50" customFormat="1">
      <c r="A1789" s="45"/>
      <c r="B1789" s="49"/>
      <c r="C1789" s="84"/>
      <c r="D1789" s="76"/>
      <c r="F1789" s="48"/>
      <c r="G1789" s="47"/>
      <c r="H1789" s="55"/>
      <c r="I1789" s="55"/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  <c r="AB1789" s="51"/>
      <c r="AC1789" s="51"/>
      <c r="AD1789" s="51"/>
      <c r="AE1789" s="51"/>
      <c r="AF1789" s="51"/>
      <c r="AG1789" s="51"/>
      <c r="AH1789" s="51"/>
      <c r="AI1789" s="51"/>
      <c r="AJ1789" s="51"/>
      <c r="AK1789" s="51"/>
      <c r="AL1789" s="51"/>
      <c r="AM1789" s="51"/>
      <c r="AN1789" s="51"/>
      <c r="AO1789" s="51"/>
      <c r="AP1789" s="51"/>
      <c r="AQ1789" s="51"/>
      <c r="AR1789" s="51"/>
      <c r="AS1789" s="51"/>
      <c r="AT1789" s="51"/>
      <c r="AU1789" s="51"/>
      <c r="AV1789" s="51"/>
      <c r="AW1789" s="51"/>
      <c r="AX1789" s="51"/>
      <c r="AY1789" s="51"/>
      <c r="AZ1789" s="51"/>
      <c r="BA1789" s="51"/>
      <c r="BB1789" s="51"/>
      <c r="BC1789" s="51"/>
      <c r="BD1789" s="51"/>
      <c r="BE1789" s="51"/>
      <c r="BF1789" s="51"/>
      <c r="BG1789" s="51"/>
      <c r="BH1789" s="51"/>
      <c r="BI1789" s="51"/>
      <c r="BJ1789" s="51"/>
      <c r="BK1789" s="51"/>
      <c r="BL1789" s="51"/>
      <c r="BM1789" s="51"/>
      <c r="BN1789" s="51"/>
      <c r="BO1789" s="51"/>
      <c r="BP1789" s="51"/>
      <c r="BQ1789" s="51"/>
      <c r="BR1789" s="51"/>
      <c r="BS1789" s="51"/>
      <c r="BT1789" s="51"/>
      <c r="BU1789" s="51"/>
      <c r="BV1789" s="51"/>
      <c r="BW1789" s="51"/>
      <c r="BX1789" s="51"/>
      <c r="BY1789" s="51"/>
      <c r="BZ1789" s="51"/>
      <c r="CA1789" s="51"/>
      <c r="CB1789" s="51"/>
      <c r="CC1789" s="51"/>
      <c r="CD1789" s="51"/>
    </row>
    <row r="1790" spans="1:82" s="50" customFormat="1">
      <c r="A1790" s="45"/>
      <c r="B1790" s="49"/>
      <c r="C1790" s="84"/>
      <c r="D1790" s="76"/>
      <c r="F1790" s="48"/>
      <c r="G1790" s="47"/>
      <c r="H1790" s="55"/>
      <c r="I1790" s="55"/>
      <c r="J1790" s="51"/>
      <c r="K1790" s="51"/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  <c r="AB1790" s="51"/>
      <c r="AC1790" s="51"/>
      <c r="AD1790" s="51"/>
      <c r="AE1790" s="51"/>
      <c r="AF1790" s="51"/>
      <c r="AG1790" s="51"/>
      <c r="AH1790" s="51"/>
      <c r="AI1790" s="51"/>
      <c r="AJ1790" s="51"/>
      <c r="AK1790" s="51"/>
      <c r="AL1790" s="51"/>
      <c r="AM1790" s="51"/>
      <c r="AN1790" s="51"/>
      <c r="AO1790" s="51"/>
      <c r="AP1790" s="51"/>
      <c r="AQ1790" s="51"/>
      <c r="AR1790" s="51"/>
      <c r="AS1790" s="51"/>
      <c r="AT1790" s="51"/>
      <c r="AU1790" s="51"/>
      <c r="AV1790" s="51"/>
      <c r="AW1790" s="51"/>
      <c r="AX1790" s="51"/>
      <c r="AY1790" s="51"/>
      <c r="AZ1790" s="51"/>
      <c r="BA1790" s="51"/>
      <c r="BB1790" s="51"/>
      <c r="BC1790" s="51"/>
      <c r="BD1790" s="51"/>
      <c r="BE1790" s="51"/>
      <c r="BF1790" s="51"/>
      <c r="BG1790" s="51"/>
      <c r="BH1790" s="51"/>
      <c r="BI1790" s="51"/>
      <c r="BJ1790" s="51"/>
      <c r="BK1790" s="51"/>
      <c r="BL1790" s="51"/>
      <c r="BM1790" s="51"/>
      <c r="BN1790" s="51"/>
      <c r="BO1790" s="51"/>
      <c r="BP1790" s="51"/>
      <c r="BQ1790" s="51"/>
      <c r="BR1790" s="51"/>
      <c r="BS1790" s="51"/>
      <c r="BT1790" s="51"/>
      <c r="BU1790" s="51"/>
      <c r="BV1790" s="51"/>
      <c r="BW1790" s="51"/>
      <c r="BX1790" s="51"/>
      <c r="BY1790" s="51"/>
      <c r="BZ1790" s="51"/>
      <c r="CA1790" s="51"/>
      <c r="CB1790" s="51"/>
      <c r="CC1790" s="51"/>
      <c r="CD1790" s="51"/>
    </row>
    <row r="1791" spans="1:82" s="50" customFormat="1">
      <c r="A1791" s="45"/>
      <c r="B1791" s="49"/>
      <c r="C1791" s="84"/>
      <c r="D1791" s="76"/>
      <c r="F1791" s="48"/>
      <c r="G1791" s="47"/>
      <c r="H1791" s="55"/>
      <c r="I1791" s="55"/>
      <c r="J1791" s="51"/>
      <c r="K1791" s="51"/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  <c r="AB1791" s="51"/>
      <c r="AC1791" s="51"/>
      <c r="AD1791" s="51"/>
      <c r="AE1791" s="51"/>
      <c r="AF1791" s="51"/>
      <c r="AG1791" s="51"/>
      <c r="AH1791" s="51"/>
      <c r="AI1791" s="51"/>
      <c r="AJ1791" s="51"/>
      <c r="AK1791" s="51"/>
      <c r="AL1791" s="51"/>
      <c r="AM1791" s="51"/>
      <c r="AN1791" s="51"/>
      <c r="AO1791" s="51"/>
      <c r="AP1791" s="51"/>
      <c r="AQ1791" s="51"/>
      <c r="AR1791" s="51"/>
      <c r="AS1791" s="51"/>
      <c r="AT1791" s="51"/>
      <c r="AU1791" s="51"/>
      <c r="AV1791" s="51"/>
      <c r="AW1791" s="51"/>
      <c r="AX1791" s="51"/>
      <c r="AY1791" s="51"/>
      <c r="AZ1791" s="51"/>
      <c r="BA1791" s="51"/>
      <c r="BB1791" s="51"/>
      <c r="BC1791" s="51"/>
      <c r="BD1791" s="51"/>
      <c r="BE1791" s="51"/>
      <c r="BF1791" s="51"/>
      <c r="BG1791" s="51"/>
      <c r="BH1791" s="51"/>
      <c r="BI1791" s="51"/>
      <c r="BJ1791" s="51"/>
      <c r="BK1791" s="51"/>
      <c r="BL1791" s="51"/>
      <c r="BM1791" s="51"/>
      <c r="BN1791" s="51"/>
      <c r="BO1791" s="51"/>
      <c r="BP1791" s="51"/>
      <c r="BQ1791" s="51"/>
      <c r="BR1791" s="51"/>
      <c r="BS1791" s="51"/>
      <c r="BT1791" s="51"/>
      <c r="BU1791" s="51"/>
      <c r="BV1791" s="51"/>
      <c r="BW1791" s="51"/>
      <c r="BX1791" s="51"/>
      <c r="BY1791" s="51"/>
      <c r="BZ1791" s="51"/>
      <c r="CA1791" s="51"/>
      <c r="CB1791" s="51"/>
      <c r="CC1791" s="51"/>
      <c r="CD1791" s="51"/>
    </row>
    <row r="1792" spans="1:82" s="50" customFormat="1">
      <c r="A1792" s="45"/>
      <c r="B1792" s="49"/>
      <c r="C1792" s="84"/>
      <c r="D1792" s="76"/>
      <c r="F1792" s="48"/>
      <c r="G1792" s="47"/>
      <c r="H1792" s="55"/>
      <c r="I1792" s="55"/>
      <c r="J1792" s="51"/>
      <c r="K1792" s="51"/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  <c r="AB1792" s="51"/>
      <c r="AC1792" s="51"/>
      <c r="AD1792" s="51"/>
      <c r="AE1792" s="51"/>
      <c r="AF1792" s="51"/>
      <c r="AG1792" s="51"/>
      <c r="AH1792" s="51"/>
      <c r="AI1792" s="51"/>
      <c r="AJ1792" s="51"/>
      <c r="AK1792" s="51"/>
      <c r="AL1792" s="51"/>
      <c r="AM1792" s="51"/>
      <c r="AN1792" s="51"/>
      <c r="AO1792" s="51"/>
      <c r="AP1792" s="51"/>
      <c r="AQ1792" s="51"/>
      <c r="AR1792" s="51"/>
      <c r="AS1792" s="51"/>
      <c r="AT1792" s="51"/>
      <c r="AU1792" s="51"/>
      <c r="AV1792" s="51"/>
      <c r="AW1792" s="51"/>
      <c r="AX1792" s="51"/>
      <c r="AY1792" s="51"/>
      <c r="AZ1792" s="51"/>
      <c r="BA1792" s="51"/>
      <c r="BB1792" s="51"/>
      <c r="BC1792" s="51"/>
      <c r="BD1792" s="51"/>
      <c r="BE1792" s="51"/>
      <c r="BF1792" s="51"/>
      <c r="BG1792" s="51"/>
      <c r="BH1792" s="51"/>
      <c r="BI1792" s="51"/>
      <c r="BJ1792" s="51"/>
      <c r="BK1792" s="51"/>
      <c r="BL1792" s="51"/>
      <c r="BM1792" s="51"/>
      <c r="BN1792" s="51"/>
      <c r="BO1792" s="51"/>
      <c r="BP1792" s="51"/>
      <c r="BQ1792" s="51"/>
      <c r="BR1792" s="51"/>
      <c r="BS1792" s="51"/>
      <c r="BT1792" s="51"/>
      <c r="BU1792" s="51"/>
      <c r="BV1792" s="51"/>
      <c r="BW1792" s="51"/>
      <c r="BX1792" s="51"/>
      <c r="BY1792" s="51"/>
      <c r="BZ1792" s="51"/>
      <c r="CA1792" s="51"/>
      <c r="CB1792" s="51"/>
      <c r="CC1792" s="51"/>
      <c r="CD1792" s="51"/>
    </row>
    <row r="1793" spans="1:82" s="50" customFormat="1">
      <c r="A1793" s="45"/>
      <c r="B1793" s="49"/>
      <c r="C1793" s="84"/>
      <c r="D1793" s="76"/>
      <c r="F1793" s="48"/>
      <c r="G1793" s="47"/>
      <c r="H1793" s="55"/>
      <c r="I1793" s="55"/>
      <c r="J1793" s="51"/>
      <c r="K1793" s="51"/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  <c r="AB1793" s="51"/>
      <c r="AC1793" s="51"/>
      <c r="AD1793" s="51"/>
      <c r="AE1793" s="51"/>
      <c r="AF1793" s="51"/>
      <c r="AG1793" s="51"/>
      <c r="AH1793" s="51"/>
      <c r="AI1793" s="51"/>
      <c r="AJ1793" s="51"/>
      <c r="AK1793" s="51"/>
      <c r="AL1793" s="51"/>
      <c r="AM1793" s="51"/>
      <c r="AN1793" s="51"/>
      <c r="AO1793" s="51"/>
      <c r="AP1793" s="51"/>
      <c r="AQ1793" s="51"/>
      <c r="AR1793" s="51"/>
      <c r="AS1793" s="51"/>
      <c r="AT1793" s="51"/>
      <c r="AU1793" s="51"/>
      <c r="AV1793" s="51"/>
      <c r="AW1793" s="51"/>
      <c r="AX1793" s="51"/>
      <c r="AY1793" s="51"/>
      <c r="AZ1793" s="51"/>
      <c r="BA1793" s="51"/>
      <c r="BB1793" s="51"/>
      <c r="BC1793" s="51"/>
      <c r="BD1793" s="51"/>
      <c r="BE1793" s="51"/>
      <c r="BF1793" s="51"/>
      <c r="BG1793" s="51"/>
      <c r="BH1793" s="51"/>
      <c r="BI1793" s="51"/>
      <c r="BJ1793" s="51"/>
      <c r="BK1793" s="51"/>
      <c r="BL1793" s="51"/>
      <c r="BM1793" s="51"/>
      <c r="BN1793" s="51"/>
      <c r="BO1793" s="51"/>
      <c r="BP1793" s="51"/>
      <c r="BQ1793" s="51"/>
      <c r="BR1793" s="51"/>
      <c r="BS1793" s="51"/>
      <c r="BT1793" s="51"/>
      <c r="BU1793" s="51"/>
      <c r="BV1793" s="51"/>
      <c r="BW1793" s="51"/>
      <c r="BX1793" s="51"/>
      <c r="BY1793" s="51"/>
      <c r="BZ1793" s="51"/>
      <c r="CA1793" s="51"/>
      <c r="CB1793" s="51"/>
      <c r="CC1793" s="51"/>
      <c r="CD1793" s="51"/>
    </row>
    <row r="1794" spans="1:82" s="50" customFormat="1">
      <c r="A1794" s="45"/>
      <c r="B1794" s="49"/>
      <c r="C1794" s="84"/>
      <c r="D1794" s="76"/>
      <c r="F1794" s="48"/>
      <c r="G1794" s="47"/>
      <c r="H1794" s="55"/>
      <c r="I1794" s="55"/>
      <c r="J1794" s="51"/>
      <c r="K1794" s="51"/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  <c r="AB1794" s="51"/>
      <c r="AC1794" s="51"/>
      <c r="AD1794" s="51"/>
      <c r="AE1794" s="51"/>
      <c r="AF1794" s="51"/>
      <c r="AG1794" s="51"/>
      <c r="AH1794" s="51"/>
      <c r="AI1794" s="51"/>
      <c r="AJ1794" s="51"/>
      <c r="AK1794" s="51"/>
      <c r="AL1794" s="51"/>
      <c r="AM1794" s="51"/>
      <c r="AN1794" s="51"/>
      <c r="AO1794" s="51"/>
      <c r="AP1794" s="51"/>
      <c r="AQ1794" s="51"/>
      <c r="AR1794" s="51"/>
      <c r="AS1794" s="51"/>
      <c r="AT1794" s="51"/>
      <c r="AU1794" s="51"/>
      <c r="AV1794" s="51"/>
      <c r="AW1794" s="51"/>
      <c r="AX1794" s="51"/>
      <c r="AY1794" s="51"/>
      <c r="AZ1794" s="51"/>
      <c r="BA1794" s="51"/>
      <c r="BB1794" s="51"/>
      <c r="BC1794" s="51"/>
      <c r="BD1794" s="51"/>
      <c r="BE1794" s="51"/>
      <c r="BF1794" s="51"/>
      <c r="BG1794" s="51"/>
      <c r="BH1794" s="51"/>
      <c r="BI1794" s="51"/>
      <c r="BJ1794" s="51"/>
      <c r="BK1794" s="51"/>
      <c r="BL1794" s="51"/>
      <c r="BM1794" s="51"/>
      <c r="BN1794" s="51"/>
      <c r="BO1794" s="51"/>
      <c r="BP1794" s="51"/>
      <c r="BQ1794" s="51"/>
      <c r="BR1794" s="51"/>
      <c r="BS1794" s="51"/>
      <c r="BT1794" s="51"/>
      <c r="BU1794" s="51"/>
      <c r="BV1794" s="51"/>
      <c r="BW1794" s="51"/>
      <c r="BX1794" s="51"/>
      <c r="BY1794" s="51"/>
      <c r="BZ1794" s="51"/>
      <c r="CA1794" s="51"/>
      <c r="CB1794" s="51"/>
      <c r="CC1794" s="51"/>
      <c r="CD1794" s="51"/>
    </row>
    <row r="1795" spans="1:82" s="50" customFormat="1">
      <c r="A1795" s="45"/>
      <c r="B1795" s="49"/>
      <c r="C1795" s="84"/>
      <c r="D1795" s="76"/>
      <c r="F1795" s="48"/>
      <c r="G1795" s="47"/>
      <c r="H1795" s="55"/>
      <c r="I1795" s="55"/>
      <c r="J1795" s="51"/>
      <c r="K1795" s="51"/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  <c r="AB1795" s="51"/>
      <c r="AC1795" s="51"/>
      <c r="AD1795" s="51"/>
      <c r="AE1795" s="51"/>
      <c r="AF1795" s="51"/>
      <c r="AG1795" s="51"/>
      <c r="AH1795" s="51"/>
      <c r="AI1795" s="51"/>
      <c r="AJ1795" s="51"/>
      <c r="AK1795" s="51"/>
      <c r="AL1795" s="51"/>
      <c r="AM1795" s="51"/>
      <c r="AN1795" s="51"/>
      <c r="AO1795" s="51"/>
      <c r="AP1795" s="51"/>
      <c r="AQ1795" s="51"/>
      <c r="AR1795" s="51"/>
      <c r="AS1795" s="51"/>
      <c r="AT1795" s="51"/>
      <c r="AU1795" s="51"/>
      <c r="AV1795" s="51"/>
      <c r="AW1795" s="51"/>
      <c r="AX1795" s="51"/>
      <c r="AY1795" s="51"/>
      <c r="AZ1795" s="51"/>
      <c r="BA1795" s="51"/>
      <c r="BB1795" s="51"/>
      <c r="BC1795" s="51"/>
      <c r="BD1795" s="51"/>
      <c r="BE1795" s="51"/>
      <c r="BF1795" s="51"/>
      <c r="BG1795" s="51"/>
      <c r="BH1795" s="51"/>
      <c r="BI1795" s="51"/>
      <c r="BJ1795" s="51"/>
      <c r="BK1795" s="51"/>
      <c r="BL1795" s="51"/>
      <c r="BM1795" s="51"/>
      <c r="BN1795" s="51"/>
      <c r="BO1795" s="51"/>
      <c r="BP1795" s="51"/>
      <c r="BQ1795" s="51"/>
      <c r="BR1795" s="51"/>
      <c r="BS1795" s="51"/>
      <c r="BT1795" s="51"/>
      <c r="BU1795" s="51"/>
      <c r="BV1795" s="51"/>
      <c r="BW1795" s="51"/>
      <c r="BX1795" s="51"/>
      <c r="BY1795" s="51"/>
      <c r="BZ1795" s="51"/>
      <c r="CA1795" s="51"/>
      <c r="CB1795" s="51"/>
      <c r="CC1795" s="51"/>
      <c r="CD1795" s="51"/>
    </row>
    <row r="1796" spans="1:82" s="50" customFormat="1">
      <c r="A1796" s="45"/>
      <c r="B1796" s="49"/>
      <c r="C1796" s="84"/>
      <c r="D1796" s="76"/>
      <c r="F1796" s="48"/>
      <c r="G1796" s="47"/>
      <c r="H1796" s="55"/>
      <c r="I1796" s="55"/>
      <c r="J1796" s="51"/>
      <c r="K1796" s="51"/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  <c r="AB1796" s="51"/>
      <c r="AC1796" s="51"/>
      <c r="AD1796" s="51"/>
      <c r="AE1796" s="51"/>
      <c r="AF1796" s="51"/>
      <c r="AG1796" s="51"/>
      <c r="AH1796" s="51"/>
      <c r="AI1796" s="51"/>
      <c r="AJ1796" s="51"/>
      <c r="AK1796" s="51"/>
      <c r="AL1796" s="51"/>
      <c r="AM1796" s="51"/>
      <c r="AN1796" s="51"/>
      <c r="AO1796" s="51"/>
      <c r="AP1796" s="51"/>
      <c r="AQ1796" s="51"/>
      <c r="AR1796" s="51"/>
      <c r="AS1796" s="51"/>
      <c r="AT1796" s="51"/>
      <c r="AU1796" s="51"/>
      <c r="AV1796" s="51"/>
      <c r="AW1796" s="51"/>
      <c r="AX1796" s="51"/>
      <c r="AY1796" s="51"/>
      <c r="AZ1796" s="51"/>
      <c r="BA1796" s="51"/>
      <c r="BB1796" s="51"/>
      <c r="BC1796" s="51"/>
      <c r="BD1796" s="51"/>
      <c r="BE1796" s="51"/>
      <c r="BF1796" s="51"/>
      <c r="BG1796" s="51"/>
      <c r="BH1796" s="51"/>
      <c r="BI1796" s="51"/>
      <c r="BJ1796" s="51"/>
      <c r="BK1796" s="51"/>
      <c r="BL1796" s="51"/>
      <c r="BM1796" s="51"/>
      <c r="BN1796" s="51"/>
      <c r="BO1796" s="51"/>
      <c r="BP1796" s="51"/>
      <c r="BQ1796" s="51"/>
      <c r="BR1796" s="51"/>
      <c r="BS1796" s="51"/>
      <c r="BT1796" s="51"/>
      <c r="BU1796" s="51"/>
      <c r="BV1796" s="51"/>
      <c r="BW1796" s="51"/>
      <c r="BX1796" s="51"/>
      <c r="BY1796" s="51"/>
      <c r="BZ1796" s="51"/>
      <c r="CA1796" s="51"/>
      <c r="CB1796" s="51"/>
      <c r="CC1796" s="51"/>
      <c r="CD1796" s="51"/>
    </row>
    <row r="1797" spans="1:82" s="50" customFormat="1">
      <c r="A1797" s="45"/>
      <c r="B1797" s="49"/>
      <c r="C1797" s="84"/>
      <c r="D1797" s="76"/>
      <c r="F1797" s="48"/>
      <c r="G1797" s="47"/>
      <c r="H1797" s="55"/>
      <c r="I1797" s="55"/>
      <c r="J1797" s="51"/>
      <c r="K1797" s="51"/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  <c r="AB1797" s="51"/>
      <c r="AC1797" s="51"/>
      <c r="AD1797" s="51"/>
      <c r="AE1797" s="51"/>
      <c r="AF1797" s="51"/>
      <c r="AG1797" s="51"/>
      <c r="AH1797" s="51"/>
      <c r="AI1797" s="51"/>
      <c r="AJ1797" s="51"/>
      <c r="AK1797" s="51"/>
      <c r="AL1797" s="51"/>
      <c r="AM1797" s="51"/>
      <c r="AN1797" s="51"/>
      <c r="AO1797" s="51"/>
      <c r="AP1797" s="51"/>
      <c r="AQ1797" s="51"/>
      <c r="AR1797" s="51"/>
      <c r="AS1797" s="51"/>
      <c r="AT1797" s="51"/>
      <c r="AU1797" s="51"/>
      <c r="AV1797" s="51"/>
      <c r="AW1797" s="51"/>
      <c r="AX1797" s="51"/>
      <c r="AY1797" s="51"/>
      <c r="AZ1797" s="51"/>
      <c r="BA1797" s="51"/>
      <c r="BB1797" s="51"/>
      <c r="BC1797" s="51"/>
      <c r="BD1797" s="51"/>
      <c r="BE1797" s="51"/>
      <c r="BF1797" s="51"/>
      <c r="BG1797" s="51"/>
      <c r="BH1797" s="51"/>
      <c r="BI1797" s="51"/>
      <c r="BJ1797" s="51"/>
      <c r="BK1797" s="51"/>
      <c r="BL1797" s="51"/>
      <c r="BM1797" s="51"/>
      <c r="BN1797" s="51"/>
      <c r="BO1797" s="51"/>
      <c r="BP1797" s="51"/>
      <c r="BQ1797" s="51"/>
      <c r="BR1797" s="51"/>
      <c r="BS1797" s="51"/>
      <c r="BT1797" s="51"/>
      <c r="BU1797" s="51"/>
      <c r="BV1797" s="51"/>
      <c r="BW1797" s="51"/>
      <c r="BX1797" s="51"/>
      <c r="BY1797" s="51"/>
      <c r="BZ1797" s="51"/>
      <c r="CA1797" s="51"/>
      <c r="CB1797" s="51"/>
      <c r="CC1797" s="51"/>
      <c r="CD1797" s="51"/>
    </row>
    <row r="1798" spans="1:82" s="50" customFormat="1">
      <c r="A1798" s="45"/>
      <c r="B1798" s="49"/>
      <c r="C1798" s="84"/>
      <c r="D1798" s="76"/>
      <c r="F1798" s="48"/>
      <c r="G1798" s="47"/>
      <c r="H1798" s="55"/>
      <c r="I1798" s="55"/>
      <c r="J1798" s="51"/>
      <c r="K1798" s="51"/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  <c r="AB1798" s="51"/>
      <c r="AC1798" s="51"/>
      <c r="AD1798" s="51"/>
      <c r="AE1798" s="51"/>
      <c r="AF1798" s="51"/>
      <c r="AG1798" s="51"/>
      <c r="AH1798" s="51"/>
      <c r="AI1798" s="51"/>
      <c r="AJ1798" s="51"/>
      <c r="AK1798" s="51"/>
      <c r="AL1798" s="51"/>
      <c r="AM1798" s="51"/>
      <c r="AN1798" s="51"/>
      <c r="AO1798" s="51"/>
      <c r="AP1798" s="51"/>
      <c r="AQ1798" s="51"/>
      <c r="AR1798" s="51"/>
      <c r="AS1798" s="51"/>
      <c r="AT1798" s="51"/>
      <c r="AU1798" s="51"/>
      <c r="AV1798" s="51"/>
      <c r="AW1798" s="51"/>
      <c r="AX1798" s="51"/>
      <c r="AY1798" s="51"/>
      <c r="AZ1798" s="51"/>
      <c r="BA1798" s="51"/>
      <c r="BB1798" s="51"/>
      <c r="BC1798" s="51"/>
      <c r="BD1798" s="51"/>
      <c r="BE1798" s="51"/>
      <c r="BF1798" s="51"/>
      <c r="BG1798" s="51"/>
      <c r="BH1798" s="51"/>
      <c r="BI1798" s="51"/>
      <c r="BJ1798" s="51"/>
      <c r="BK1798" s="51"/>
      <c r="BL1798" s="51"/>
      <c r="BM1798" s="51"/>
      <c r="BN1798" s="51"/>
      <c r="BO1798" s="51"/>
      <c r="BP1798" s="51"/>
      <c r="BQ1798" s="51"/>
      <c r="BR1798" s="51"/>
      <c r="BS1798" s="51"/>
      <c r="BT1798" s="51"/>
      <c r="BU1798" s="51"/>
      <c r="BV1798" s="51"/>
      <c r="BW1798" s="51"/>
      <c r="BX1798" s="51"/>
      <c r="BY1798" s="51"/>
      <c r="BZ1798" s="51"/>
      <c r="CA1798" s="51"/>
      <c r="CB1798" s="51"/>
      <c r="CC1798" s="51"/>
      <c r="CD1798" s="51"/>
    </row>
    <row r="1799" spans="1:82" s="50" customFormat="1">
      <c r="A1799" s="45"/>
      <c r="B1799" s="49"/>
      <c r="C1799" s="84"/>
      <c r="D1799" s="76"/>
      <c r="F1799" s="48"/>
      <c r="G1799" s="47"/>
      <c r="H1799" s="55"/>
      <c r="I1799" s="55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  <c r="AB1799" s="51"/>
      <c r="AC1799" s="51"/>
      <c r="AD1799" s="51"/>
      <c r="AE1799" s="51"/>
      <c r="AF1799" s="51"/>
      <c r="AG1799" s="51"/>
      <c r="AH1799" s="51"/>
      <c r="AI1799" s="51"/>
      <c r="AJ1799" s="51"/>
      <c r="AK1799" s="51"/>
      <c r="AL1799" s="51"/>
      <c r="AM1799" s="51"/>
      <c r="AN1799" s="51"/>
      <c r="AO1799" s="51"/>
      <c r="AP1799" s="51"/>
      <c r="AQ1799" s="51"/>
      <c r="AR1799" s="51"/>
      <c r="AS1799" s="51"/>
      <c r="AT1799" s="51"/>
      <c r="AU1799" s="51"/>
      <c r="AV1799" s="51"/>
      <c r="AW1799" s="51"/>
      <c r="AX1799" s="51"/>
      <c r="AY1799" s="51"/>
      <c r="AZ1799" s="51"/>
      <c r="BA1799" s="51"/>
      <c r="BB1799" s="51"/>
      <c r="BC1799" s="51"/>
      <c r="BD1799" s="51"/>
      <c r="BE1799" s="51"/>
      <c r="BF1799" s="51"/>
      <c r="BG1799" s="51"/>
      <c r="BH1799" s="51"/>
      <c r="BI1799" s="51"/>
      <c r="BJ1799" s="51"/>
      <c r="BK1799" s="51"/>
      <c r="BL1799" s="51"/>
      <c r="BM1799" s="51"/>
      <c r="BN1799" s="51"/>
      <c r="BO1799" s="51"/>
      <c r="BP1799" s="51"/>
      <c r="BQ1799" s="51"/>
      <c r="BR1799" s="51"/>
      <c r="BS1799" s="51"/>
      <c r="BT1799" s="51"/>
      <c r="BU1799" s="51"/>
      <c r="BV1799" s="51"/>
      <c r="BW1799" s="51"/>
      <c r="BX1799" s="51"/>
      <c r="BY1799" s="51"/>
      <c r="BZ1799" s="51"/>
      <c r="CA1799" s="51"/>
      <c r="CB1799" s="51"/>
      <c r="CC1799" s="51"/>
      <c r="CD1799" s="51"/>
    </row>
    <row r="1800" spans="1:82" s="50" customFormat="1">
      <c r="A1800" s="45"/>
      <c r="B1800" s="49"/>
      <c r="C1800" s="84"/>
      <c r="D1800" s="76"/>
      <c r="F1800" s="48"/>
      <c r="G1800" s="47"/>
      <c r="H1800" s="55"/>
      <c r="I1800" s="55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  <c r="AB1800" s="51"/>
      <c r="AC1800" s="51"/>
      <c r="AD1800" s="51"/>
      <c r="AE1800" s="51"/>
      <c r="AF1800" s="51"/>
      <c r="AG1800" s="51"/>
      <c r="AH1800" s="51"/>
      <c r="AI1800" s="51"/>
      <c r="AJ1800" s="51"/>
      <c r="AK1800" s="51"/>
      <c r="AL1800" s="51"/>
      <c r="AM1800" s="51"/>
      <c r="AN1800" s="51"/>
      <c r="AO1800" s="51"/>
      <c r="AP1800" s="51"/>
      <c r="AQ1800" s="51"/>
      <c r="AR1800" s="51"/>
      <c r="AS1800" s="51"/>
      <c r="AT1800" s="51"/>
      <c r="AU1800" s="51"/>
      <c r="AV1800" s="51"/>
      <c r="AW1800" s="51"/>
      <c r="AX1800" s="51"/>
      <c r="AY1800" s="51"/>
      <c r="AZ1800" s="51"/>
      <c r="BA1800" s="51"/>
      <c r="BB1800" s="51"/>
      <c r="BC1800" s="51"/>
      <c r="BD1800" s="51"/>
      <c r="BE1800" s="51"/>
      <c r="BF1800" s="51"/>
      <c r="BG1800" s="51"/>
      <c r="BH1800" s="51"/>
      <c r="BI1800" s="51"/>
      <c r="BJ1800" s="51"/>
      <c r="BK1800" s="51"/>
      <c r="BL1800" s="51"/>
      <c r="BM1800" s="51"/>
      <c r="BN1800" s="51"/>
      <c r="BO1800" s="51"/>
      <c r="BP1800" s="51"/>
      <c r="BQ1800" s="51"/>
      <c r="BR1800" s="51"/>
      <c r="BS1800" s="51"/>
      <c r="BT1800" s="51"/>
      <c r="BU1800" s="51"/>
      <c r="BV1800" s="51"/>
      <c r="BW1800" s="51"/>
      <c r="BX1800" s="51"/>
      <c r="BY1800" s="51"/>
      <c r="BZ1800" s="51"/>
      <c r="CA1800" s="51"/>
      <c r="CB1800" s="51"/>
      <c r="CC1800" s="51"/>
      <c r="CD1800" s="51"/>
    </row>
    <row r="1801" spans="1:82" s="50" customFormat="1">
      <c r="A1801" s="45"/>
      <c r="B1801" s="49"/>
      <c r="C1801" s="84"/>
      <c r="D1801" s="76"/>
      <c r="F1801" s="48"/>
      <c r="G1801" s="47"/>
      <c r="H1801" s="55"/>
      <c r="I1801" s="55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  <c r="AB1801" s="51"/>
      <c r="AC1801" s="51"/>
      <c r="AD1801" s="51"/>
      <c r="AE1801" s="51"/>
      <c r="AF1801" s="51"/>
      <c r="AG1801" s="51"/>
      <c r="AH1801" s="51"/>
      <c r="AI1801" s="51"/>
      <c r="AJ1801" s="51"/>
      <c r="AK1801" s="51"/>
      <c r="AL1801" s="51"/>
      <c r="AM1801" s="51"/>
      <c r="AN1801" s="51"/>
      <c r="AO1801" s="51"/>
      <c r="AP1801" s="51"/>
      <c r="AQ1801" s="51"/>
      <c r="AR1801" s="51"/>
      <c r="AS1801" s="51"/>
      <c r="AT1801" s="51"/>
      <c r="AU1801" s="51"/>
      <c r="AV1801" s="51"/>
      <c r="AW1801" s="51"/>
      <c r="AX1801" s="51"/>
      <c r="AY1801" s="51"/>
      <c r="AZ1801" s="51"/>
      <c r="BA1801" s="51"/>
      <c r="BB1801" s="51"/>
      <c r="BC1801" s="51"/>
      <c r="BD1801" s="51"/>
      <c r="BE1801" s="51"/>
      <c r="BF1801" s="51"/>
      <c r="BG1801" s="51"/>
      <c r="BH1801" s="51"/>
      <c r="BI1801" s="51"/>
      <c r="BJ1801" s="51"/>
      <c r="BK1801" s="51"/>
      <c r="BL1801" s="51"/>
      <c r="BM1801" s="51"/>
      <c r="BN1801" s="51"/>
      <c r="BO1801" s="51"/>
      <c r="BP1801" s="51"/>
      <c r="BQ1801" s="51"/>
      <c r="BR1801" s="51"/>
      <c r="BS1801" s="51"/>
      <c r="BT1801" s="51"/>
      <c r="BU1801" s="51"/>
      <c r="BV1801" s="51"/>
      <c r="BW1801" s="51"/>
      <c r="BX1801" s="51"/>
      <c r="BY1801" s="51"/>
      <c r="BZ1801" s="51"/>
      <c r="CA1801" s="51"/>
      <c r="CB1801" s="51"/>
      <c r="CC1801" s="51"/>
      <c r="CD1801" s="51"/>
    </row>
    <row r="1802" spans="1:82" s="50" customFormat="1">
      <c r="A1802" s="45"/>
      <c r="B1802" s="49"/>
      <c r="C1802" s="84"/>
      <c r="D1802" s="76"/>
      <c r="F1802" s="48"/>
      <c r="G1802" s="47"/>
      <c r="H1802" s="55"/>
      <c r="I1802" s="55"/>
      <c r="J1802" s="51"/>
      <c r="K1802" s="51"/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  <c r="AB1802" s="51"/>
      <c r="AC1802" s="51"/>
      <c r="AD1802" s="51"/>
      <c r="AE1802" s="51"/>
      <c r="AF1802" s="51"/>
      <c r="AG1802" s="51"/>
      <c r="AH1802" s="51"/>
      <c r="AI1802" s="51"/>
      <c r="AJ1802" s="51"/>
      <c r="AK1802" s="51"/>
      <c r="AL1802" s="51"/>
      <c r="AM1802" s="51"/>
      <c r="AN1802" s="51"/>
      <c r="AO1802" s="51"/>
      <c r="AP1802" s="51"/>
      <c r="AQ1802" s="51"/>
      <c r="AR1802" s="51"/>
      <c r="AS1802" s="51"/>
      <c r="AT1802" s="51"/>
      <c r="AU1802" s="51"/>
      <c r="AV1802" s="51"/>
      <c r="AW1802" s="51"/>
      <c r="AX1802" s="51"/>
      <c r="AY1802" s="51"/>
      <c r="AZ1802" s="51"/>
      <c r="BA1802" s="51"/>
      <c r="BB1802" s="51"/>
      <c r="BC1802" s="51"/>
      <c r="BD1802" s="51"/>
      <c r="BE1802" s="51"/>
      <c r="BF1802" s="51"/>
      <c r="BG1802" s="51"/>
      <c r="BH1802" s="51"/>
      <c r="BI1802" s="51"/>
      <c r="BJ1802" s="51"/>
      <c r="BK1802" s="51"/>
      <c r="BL1802" s="51"/>
      <c r="BM1802" s="51"/>
      <c r="BN1802" s="51"/>
      <c r="BO1802" s="51"/>
      <c r="BP1802" s="51"/>
      <c r="BQ1802" s="51"/>
      <c r="BR1802" s="51"/>
      <c r="BS1802" s="51"/>
      <c r="BT1802" s="51"/>
      <c r="BU1802" s="51"/>
      <c r="BV1802" s="51"/>
      <c r="BW1802" s="51"/>
      <c r="BX1802" s="51"/>
      <c r="BY1802" s="51"/>
      <c r="BZ1802" s="51"/>
      <c r="CA1802" s="51"/>
      <c r="CB1802" s="51"/>
      <c r="CC1802" s="51"/>
      <c r="CD1802" s="51"/>
    </row>
    <row r="1803" spans="1:82" s="50" customFormat="1">
      <c r="A1803" s="45"/>
      <c r="B1803" s="49"/>
      <c r="C1803" s="84"/>
      <c r="D1803" s="76"/>
      <c r="F1803" s="48"/>
      <c r="G1803" s="47"/>
      <c r="H1803" s="55"/>
      <c r="I1803" s="55"/>
      <c r="J1803" s="51"/>
      <c r="K1803" s="51"/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  <c r="AB1803" s="51"/>
      <c r="AC1803" s="51"/>
      <c r="AD1803" s="51"/>
      <c r="AE1803" s="51"/>
      <c r="AF1803" s="51"/>
      <c r="AG1803" s="51"/>
      <c r="AH1803" s="51"/>
      <c r="AI1803" s="51"/>
      <c r="AJ1803" s="51"/>
      <c r="AK1803" s="51"/>
      <c r="AL1803" s="51"/>
      <c r="AM1803" s="51"/>
      <c r="AN1803" s="51"/>
      <c r="AO1803" s="51"/>
      <c r="AP1803" s="51"/>
      <c r="AQ1803" s="51"/>
      <c r="AR1803" s="51"/>
      <c r="AS1803" s="51"/>
      <c r="AT1803" s="51"/>
      <c r="AU1803" s="51"/>
      <c r="AV1803" s="51"/>
      <c r="AW1803" s="51"/>
      <c r="AX1803" s="51"/>
      <c r="AY1803" s="51"/>
      <c r="AZ1803" s="51"/>
      <c r="BA1803" s="51"/>
      <c r="BB1803" s="51"/>
      <c r="BC1803" s="51"/>
      <c r="BD1803" s="51"/>
      <c r="BE1803" s="51"/>
      <c r="BF1803" s="51"/>
      <c r="BG1803" s="51"/>
      <c r="BH1803" s="51"/>
      <c r="BI1803" s="51"/>
      <c r="BJ1803" s="51"/>
      <c r="BK1803" s="51"/>
      <c r="BL1803" s="51"/>
      <c r="BM1803" s="51"/>
      <c r="BN1803" s="51"/>
      <c r="BO1803" s="51"/>
      <c r="BP1803" s="51"/>
      <c r="BQ1803" s="51"/>
      <c r="BR1803" s="51"/>
      <c r="BS1803" s="51"/>
      <c r="BT1803" s="51"/>
      <c r="BU1803" s="51"/>
      <c r="BV1803" s="51"/>
      <c r="BW1803" s="51"/>
      <c r="BX1803" s="51"/>
      <c r="BY1803" s="51"/>
      <c r="BZ1803" s="51"/>
      <c r="CA1803" s="51"/>
      <c r="CB1803" s="51"/>
      <c r="CC1803" s="51"/>
      <c r="CD1803" s="51"/>
    </row>
    <row r="1804" spans="1:82" s="50" customFormat="1">
      <c r="A1804" s="45"/>
      <c r="B1804" s="49"/>
      <c r="C1804" s="84"/>
      <c r="D1804" s="76"/>
      <c r="F1804" s="48"/>
      <c r="G1804" s="47"/>
      <c r="H1804" s="55"/>
      <c r="I1804" s="55"/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  <c r="AB1804" s="51"/>
      <c r="AC1804" s="51"/>
      <c r="AD1804" s="51"/>
      <c r="AE1804" s="51"/>
      <c r="AF1804" s="51"/>
      <c r="AG1804" s="51"/>
      <c r="AH1804" s="51"/>
      <c r="AI1804" s="51"/>
      <c r="AJ1804" s="51"/>
      <c r="AK1804" s="51"/>
      <c r="AL1804" s="51"/>
      <c r="AM1804" s="51"/>
      <c r="AN1804" s="51"/>
      <c r="AO1804" s="51"/>
      <c r="AP1804" s="51"/>
      <c r="AQ1804" s="51"/>
      <c r="AR1804" s="51"/>
      <c r="AS1804" s="51"/>
      <c r="AT1804" s="51"/>
      <c r="AU1804" s="51"/>
      <c r="AV1804" s="51"/>
      <c r="AW1804" s="51"/>
      <c r="AX1804" s="51"/>
      <c r="AY1804" s="51"/>
      <c r="AZ1804" s="51"/>
      <c r="BA1804" s="51"/>
      <c r="BB1804" s="51"/>
      <c r="BC1804" s="51"/>
      <c r="BD1804" s="51"/>
      <c r="BE1804" s="51"/>
      <c r="BF1804" s="51"/>
      <c r="BG1804" s="51"/>
      <c r="BH1804" s="51"/>
      <c r="BI1804" s="51"/>
      <c r="BJ1804" s="51"/>
      <c r="BK1804" s="51"/>
      <c r="BL1804" s="51"/>
      <c r="BM1804" s="51"/>
      <c r="BN1804" s="51"/>
      <c r="BO1804" s="51"/>
      <c r="BP1804" s="51"/>
      <c r="BQ1804" s="51"/>
      <c r="BR1804" s="51"/>
      <c r="BS1804" s="51"/>
      <c r="BT1804" s="51"/>
      <c r="BU1804" s="51"/>
      <c r="BV1804" s="51"/>
      <c r="BW1804" s="51"/>
      <c r="BX1804" s="51"/>
      <c r="BY1804" s="51"/>
      <c r="BZ1804" s="51"/>
      <c r="CA1804" s="51"/>
      <c r="CB1804" s="51"/>
      <c r="CC1804" s="51"/>
      <c r="CD1804" s="51"/>
    </row>
    <row r="1805" spans="1:82" s="50" customFormat="1">
      <c r="A1805" s="45"/>
      <c r="B1805" s="49"/>
      <c r="C1805" s="84"/>
      <c r="D1805" s="76"/>
      <c r="F1805" s="48"/>
      <c r="G1805" s="47"/>
      <c r="H1805" s="55"/>
      <c r="I1805" s="55"/>
      <c r="J1805" s="51"/>
      <c r="K1805" s="51"/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  <c r="AB1805" s="51"/>
      <c r="AC1805" s="51"/>
      <c r="AD1805" s="51"/>
      <c r="AE1805" s="51"/>
      <c r="AF1805" s="51"/>
      <c r="AG1805" s="51"/>
      <c r="AH1805" s="51"/>
      <c r="AI1805" s="51"/>
      <c r="AJ1805" s="51"/>
      <c r="AK1805" s="51"/>
      <c r="AL1805" s="51"/>
      <c r="AM1805" s="51"/>
      <c r="AN1805" s="51"/>
      <c r="AO1805" s="51"/>
      <c r="AP1805" s="51"/>
      <c r="AQ1805" s="51"/>
      <c r="AR1805" s="51"/>
      <c r="AS1805" s="51"/>
      <c r="AT1805" s="51"/>
      <c r="AU1805" s="51"/>
      <c r="AV1805" s="51"/>
      <c r="AW1805" s="51"/>
      <c r="AX1805" s="51"/>
      <c r="AY1805" s="51"/>
      <c r="AZ1805" s="51"/>
      <c r="BA1805" s="51"/>
      <c r="BB1805" s="51"/>
      <c r="BC1805" s="51"/>
      <c r="BD1805" s="51"/>
      <c r="BE1805" s="51"/>
      <c r="BF1805" s="51"/>
      <c r="BG1805" s="51"/>
      <c r="BH1805" s="51"/>
      <c r="BI1805" s="51"/>
      <c r="BJ1805" s="51"/>
      <c r="BK1805" s="51"/>
      <c r="BL1805" s="51"/>
      <c r="BM1805" s="51"/>
      <c r="BN1805" s="51"/>
      <c r="BO1805" s="51"/>
      <c r="BP1805" s="51"/>
      <c r="BQ1805" s="51"/>
      <c r="BR1805" s="51"/>
      <c r="BS1805" s="51"/>
      <c r="BT1805" s="51"/>
      <c r="BU1805" s="51"/>
      <c r="BV1805" s="51"/>
      <c r="BW1805" s="51"/>
      <c r="BX1805" s="51"/>
      <c r="BY1805" s="51"/>
      <c r="BZ1805" s="51"/>
      <c r="CA1805" s="51"/>
      <c r="CB1805" s="51"/>
      <c r="CC1805" s="51"/>
      <c r="CD1805" s="51"/>
    </row>
    <row r="1806" spans="1:82" s="50" customFormat="1">
      <c r="A1806" s="45"/>
      <c r="B1806" s="49"/>
      <c r="C1806" s="84"/>
      <c r="D1806" s="76"/>
      <c r="F1806" s="48"/>
      <c r="G1806" s="47"/>
      <c r="H1806" s="55"/>
      <c r="I1806" s="55"/>
      <c r="J1806" s="51"/>
      <c r="K1806" s="51"/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  <c r="AB1806" s="51"/>
      <c r="AC1806" s="51"/>
      <c r="AD1806" s="51"/>
      <c r="AE1806" s="51"/>
      <c r="AF1806" s="51"/>
      <c r="AG1806" s="51"/>
      <c r="AH1806" s="51"/>
      <c r="AI1806" s="51"/>
      <c r="AJ1806" s="51"/>
      <c r="AK1806" s="51"/>
      <c r="AL1806" s="51"/>
      <c r="AM1806" s="51"/>
      <c r="AN1806" s="51"/>
      <c r="AO1806" s="51"/>
      <c r="AP1806" s="51"/>
      <c r="AQ1806" s="51"/>
      <c r="AR1806" s="51"/>
      <c r="AS1806" s="51"/>
      <c r="AT1806" s="51"/>
      <c r="AU1806" s="51"/>
      <c r="AV1806" s="51"/>
      <c r="AW1806" s="51"/>
      <c r="AX1806" s="51"/>
      <c r="AY1806" s="51"/>
      <c r="AZ1806" s="51"/>
      <c r="BA1806" s="51"/>
      <c r="BB1806" s="51"/>
      <c r="BC1806" s="51"/>
      <c r="BD1806" s="51"/>
      <c r="BE1806" s="51"/>
      <c r="BF1806" s="51"/>
      <c r="BG1806" s="51"/>
      <c r="BH1806" s="51"/>
      <c r="BI1806" s="51"/>
      <c r="BJ1806" s="51"/>
      <c r="BK1806" s="51"/>
      <c r="BL1806" s="51"/>
      <c r="BM1806" s="51"/>
      <c r="BN1806" s="51"/>
      <c r="BO1806" s="51"/>
      <c r="BP1806" s="51"/>
      <c r="BQ1806" s="51"/>
      <c r="BR1806" s="51"/>
      <c r="BS1806" s="51"/>
      <c r="BT1806" s="51"/>
      <c r="BU1806" s="51"/>
      <c r="BV1806" s="51"/>
      <c r="BW1806" s="51"/>
      <c r="BX1806" s="51"/>
      <c r="BY1806" s="51"/>
      <c r="BZ1806" s="51"/>
      <c r="CA1806" s="51"/>
      <c r="CB1806" s="51"/>
      <c r="CC1806" s="51"/>
      <c r="CD1806" s="51"/>
    </row>
    <row r="1807" spans="1:82" s="50" customFormat="1">
      <c r="A1807" s="45"/>
      <c r="B1807" s="49"/>
      <c r="C1807" s="84"/>
      <c r="D1807" s="76"/>
      <c r="F1807" s="48"/>
      <c r="G1807" s="47"/>
      <c r="H1807" s="55"/>
      <c r="I1807" s="55"/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  <c r="AB1807" s="51"/>
      <c r="AC1807" s="51"/>
      <c r="AD1807" s="51"/>
      <c r="AE1807" s="51"/>
      <c r="AF1807" s="51"/>
      <c r="AG1807" s="51"/>
      <c r="AH1807" s="51"/>
      <c r="AI1807" s="51"/>
      <c r="AJ1807" s="51"/>
      <c r="AK1807" s="51"/>
      <c r="AL1807" s="51"/>
      <c r="AM1807" s="51"/>
      <c r="AN1807" s="51"/>
      <c r="AO1807" s="51"/>
      <c r="AP1807" s="51"/>
      <c r="AQ1807" s="51"/>
      <c r="AR1807" s="51"/>
      <c r="AS1807" s="51"/>
      <c r="AT1807" s="51"/>
      <c r="AU1807" s="51"/>
      <c r="AV1807" s="51"/>
      <c r="AW1807" s="51"/>
      <c r="AX1807" s="51"/>
      <c r="AY1807" s="51"/>
      <c r="AZ1807" s="51"/>
      <c r="BA1807" s="51"/>
      <c r="BB1807" s="51"/>
      <c r="BC1807" s="51"/>
      <c r="BD1807" s="51"/>
      <c r="BE1807" s="51"/>
      <c r="BF1807" s="51"/>
      <c r="BG1807" s="51"/>
      <c r="BH1807" s="51"/>
      <c r="BI1807" s="51"/>
      <c r="BJ1807" s="51"/>
      <c r="BK1807" s="51"/>
      <c r="BL1807" s="51"/>
      <c r="BM1807" s="51"/>
      <c r="BN1807" s="51"/>
      <c r="BO1807" s="51"/>
      <c r="BP1807" s="51"/>
      <c r="BQ1807" s="51"/>
      <c r="BR1807" s="51"/>
      <c r="BS1807" s="51"/>
      <c r="BT1807" s="51"/>
      <c r="BU1807" s="51"/>
      <c r="BV1807" s="51"/>
      <c r="BW1807" s="51"/>
      <c r="BX1807" s="51"/>
      <c r="BY1807" s="51"/>
      <c r="BZ1807" s="51"/>
      <c r="CA1807" s="51"/>
      <c r="CB1807" s="51"/>
      <c r="CC1807" s="51"/>
      <c r="CD1807" s="51"/>
    </row>
    <row r="1808" spans="1:82" s="50" customFormat="1">
      <c r="A1808" s="45"/>
      <c r="B1808" s="49"/>
      <c r="C1808" s="84"/>
      <c r="D1808" s="76"/>
      <c r="F1808" s="48"/>
      <c r="G1808" s="47"/>
      <c r="H1808" s="55"/>
      <c r="I1808" s="55"/>
      <c r="J1808" s="51"/>
      <c r="K1808" s="51"/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  <c r="AB1808" s="51"/>
      <c r="AC1808" s="51"/>
      <c r="AD1808" s="51"/>
      <c r="AE1808" s="51"/>
      <c r="AF1808" s="51"/>
      <c r="AG1808" s="51"/>
      <c r="AH1808" s="51"/>
      <c r="AI1808" s="51"/>
      <c r="AJ1808" s="51"/>
      <c r="AK1808" s="51"/>
      <c r="AL1808" s="51"/>
      <c r="AM1808" s="51"/>
      <c r="AN1808" s="51"/>
      <c r="AO1808" s="51"/>
      <c r="AP1808" s="51"/>
      <c r="AQ1808" s="51"/>
      <c r="AR1808" s="51"/>
      <c r="AS1808" s="51"/>
      <c r="AT1808" s="51"/>
      <c r="AU1808" s="51"/>
      <c r="AV1808" s="51"/>
      <c r="AW1808" s="51"/>
      <c r="AX1808" s="51"/>
      <c r="AY1808" s="51"/>
      <c r="AZ1808" s="51"/>
      <c r="BA1808" s="51"/>
      <c r="BB1808" s="51"/>
      <c r="BC1808" s="51"/>
      <c r="BD1808" s="51"/>
      <c r="BE1808" s="51"/>
      <c r="BF1808" s="51"/>
      <c r="BG1808" s="51"/>
      <c r="BH1808" s="51"/>
      <c r="BI1808" s="51"/>
      <c r="BJ1808" s="51"/>
      <c r="BK1808" s="51"/>
      <c r="BL1808" s="51"/>
      <c r="BM1808" s="51"/>
      <c r="BN1808" s="51"/>
      <c r="BO1808" s="51"/>
      <c r="BP1808" s="51"/>
      <c r="BQ1808" s="51"/>
      <c r="BR1808" s="51"/>
      <c r="BS1808" s="51"/>
      <c r="BT1808" s="51"/>
      <c r="BU1808" s="51"/>
      <c r="BV1808" s="51"/>
      <c r="BW1808" s="51"/>
      <c r="BX1808" s="51"/>
      <c r="BY1808" s="51"/>
      <c r="BZ1808" s="51"/>
      <c r="CA1808" s="51"/>
      <c r="CB1808" s="51"/>
      <c r="CC1808" s="51"/>
      <c r="CD1808" s="51"/>
    </row>
    <row r="1809" spans="1:82" s="50" customFormat="1">
      <c r="A1809" s="45"/>
      <c r="B1809" s="49"/>
      <c r="C1809" s="84"/>
      <c r="D1809" s="76"/>
      <c r="F1809" s="48"/>
      <c r="G1809" s="47"/>
      <c r="H1809" s="55"/>
      <c r="I1809" s="55"/>
      <c r="J1809" s="51"/>
      <c r="K1809" s="51"/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  <c r="AB1809" s="51"/>
      <c r="AC1809" s="51"/>
      <c r="AD1809" s="51"/>
      <c r="AE1809" s="51"/>
      <c r="AF1809" s="51"/>
      <c r="AG1809" s="51"/>
      <c r="AH1809" s="51"/>
      <c r="AI1809" s="51"/>
      <c r="AJ1809" s="51"/>
      <c r="AK1809" s="51"/>
      <c r="AL1809" s="51"/>
      <c r="AM1809" s="51"/>
      <c r="AN1809" s="51"/>
      <c r="AO1809" s="51"/>
      <c r="AP1809" s="51"/>
      <c r="AQ1809" s="51"/>
      <c r="AR1809" s="51"/>
      <c r="AS1809" s="51"/>
      <c r="AT1809" s="51"/>
      <c r="AU1809" s="51"/>
      <c r="AV1809" s="51"/>
      <c r="AW1809" s="51"/>
      <c r="AX1809" s="51"/>
      <c r="AY1809" s="51"/>
      <c r="AZ1809" s="51"/>
      <c r="BA1809" s="51"/>
      <c r="BB1809" s="51"/>
      <c r="BC1809" s="51"/>
      <c r="BD1809" s="51"/>
      <c r="BE1809" s="51"/>
      <c r="BF1809" s="51"/>
      <c r="BG1809" s="51"/>
      <c r="BH1809" s="51"/>
      <c r="BI1809" s="51"/>
      <c r="BJ1809" s="51"/>
      <c r="BK1809" s="51"/>
      <c r="BL1809" s="51"/>
      <c r="BM1809" s="51"/>
      <c r="BN1809" s="51"/>
      <c r="BO1809" s="51"/>
      <c r="BP1809" s="51"/>
      <c r="BQ1809" s="51"/>
      <c r="BR1809" s="51"/>
      <c r="BS1809" s="51"/>
      <c r="BT1809" s="51"/>
      <c r="BU1809" s="51"/>
      <c r="BV1809" s="51"/>
      <c r="BW1809" s="51"/>
      <c r="BX1809" s="51"/>
      <c r="BY1809" s="51"/>
      <c r="BZ1809" s="51"/>
      <c r="CA1809" s="51"/>
      <c r="CB1809" s="51"/>
      <c r="CC1809" s="51"/>
      <c r="CD1809" s="51"/>
    </row>
    <row r="1810" spans="1:82" s="50" customFormat="1">
      <c r="A1810" s="45"/>
      <c r="B1810" s="49"/>
      <c r="C1810" s="84"/>
      <c r="D1810" s="76"/>
      <c r="F1810" s="48"/>
      <c r="G1810" s="47"/>
      <c r="H1810" s="55"/>
      <c r="I1810" s="55"/>
      <c r="J1810" s="51"/>
      <c r="K1810" s="51"/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  <c r="AB1810" s="51"/>
      <c r="AC1810" s="51"/>
      <c r="AD1810" s="51"/>
      <c r="AE1810" s="51"/>
      <c r="AF1810" s="51"/>
      <c r="AG1810" s="51"/>
      <c r="AH1810" s="51"/>
      <c r="AI1810" s="51"/>
      <c r="AJ1810" s="51"/>
      <c r="AK1810" s="51"/>
      <c r="AL1810" s="51"/>
      <c r="AM1810" s="51"/>
      <c r="AN1810" s="51"/>
      <c r="AO1810" s="51"/>
      <c r="AP1810" s="51"/>
      <c r="AQ1810" s="51"/>
      <c r="AR1810" s="51"/>
      <c r="AS1810" s="51"/>
      <c r="AT1810" s="51"/>
      <c r="AU1810" s="51"/>
      <c r="AV1810" s="51"/>
      <c r="AW1810" s="51"/>
      <c r="AX1810" s="51"/>
      <c r="AY1810" s="51"/>
      <c r="AZ1810" s="51"/>
      <c r="BA1810" s="51"/>
      <c r="BB1810" s="51"/>
      <c r="BC1810" s="51"/>
      <c r="BD1810" s="51"/>
      <c r="BE1810" s="51"/>
      <c r="BF1810" s="51"/>
      <c r="BG1810" s="51"/>
      <c r="BH1810" s="51"/>
      <c r="BI1810" s="51"/>
      <c r="BJ1810" s="51"/>
      <c r="BK1810" s="51"/>
      <c r="BL1810" s="51"/>
      <c r="BM1810" s="51"/>
      <c r="BN1810" s="51"/>
      <c r="BO1810" s="51"/>
      <c r="BP1810" s="51"/>
      <c r="BQ1810" s="51"/>
      <c r="BR1810" s="51"/>
      <c r="BS1810" s="51"/>
      <c r="BT1810" s="51"/>
      <c r="BU1810" s="51"/>
      <c r="BV1810" s="51"/>
      <c r="BW1810" s="51"/>
      <c r="BX1810" s="51"/>
      <c r="BY1810" s="51"/>
      <c r="BZ1810" s="51"/>
      <c r="CA1810" s="51"/>
      <c r="CB1810" s="51"/>
      <c r="CC1810" s="51"/>
      <c r="CD1810" s="51"/>
    </row>
    <row r="1811" spans="1:82" s="50" customFormat="1">
      <c r="A1811" s="45"/>
      <c r="B1811" s="49"/>
      <c r="C1811" s="84"/>
      <c r="D1811" s="76"/>
      <c r="F1811" s="48"/>
      <c r="G1811" s="47"/>
      <c r="H1811" s="55"/>
      <c r="I1811" s="55"/>
      <c r="J1811" s="51"/>
      <c r="K1811" s="51"/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  <c r="AB1811" s="51"/>
      <c r="AC1811" s="51"/>
      <c r="AD1811" s="51"/>
      <c r="AE1811" s="51"/>
      <c r="AF1811" s="51"/>
      <c r="AG1811" s="51"/>
      <c r="AH1811" s="51"/>
      <c r="AI1811" s="51"/>
      <c r="AJ1811" s="51"/>
      <c r="AK1811" s="51"/>
      <c r="AL1811" s="51"/>
      <c r="AM1811" s="51"/>
      <c r="AN1811" s="51"/>
      <c r="AO1811" s="51"/>
      <c r="AP1811" s="51"/>
      <c r="AQ1811" s="51"/>
      <c r="AR1811" s="51"/>
      <c r="AS1811" s="51"/>
      <c r="AT1811" s="51"/>
      <c r="AU1811" s="51"/>
      <c r="AV1811" s="51"/>
      <c r="AW1811" s="51"/>
      <c r="AX1811" s="51"/>
      <c r="AY1811" s="51"/>
      <c r="AZ1811" s="51"/>
      <c r="BA1811" s="51"/>
      <c r="BB1811" s="51"/>
      <c r="BC1811" s="51"/>
      <c r="BD1811" s="51"/>
      <c r="BE1811" s="51"/>
      <c r="BF1811" s="51"/>
      <c r="BG1811" s="51"/>
      <c r="BH1811" s="51"/>
      <c r="BI1811" s="51"/>
      <c r="BJ1811" s="51"/>
      <c r="BK1811" s="51"/>
      <c r="BL1811" s="51"/>
      <c r="BM1811" s="51"/>
      <c r="BN1811" s="51"/>
      <c r="BO1811" s="51"/>
      <c r="BP1811" s="51"/>
      <c r="BQ1811" s="51"/>
      <c r="BR1811" s="51"/>
      <c r="BS1811" s="51"/>
      <c r="BT1811" s="51"/>
      <c r="BU1811" s="51"/>
      <c r="BV1811" s="51"/>
      <c r="BW1811" s="51"/>
      <c r="BX1811" s="51"/>
      <c r="BY1811" s="51"/>
      <c r="BZ1811" s="51"/>
      <c r="CA1811" s="51"/>
      <c r="CB1811" s="51"/>
      <c r="CC1811" s="51"/>
      <c r="CD1811" s="51"/>
    </row>
    <row r="1812" spans="1:82" s="50" customFormat="1">
      <c r="A1812" s="45"/>
      <c r="B1812" s="49"/>
      <c r="C1812" s="84"/>
      <c r="D1812" s="76"/>
      <c r="F1812" s="48"/>
      <c r="G1812" s="47"/>
      <c r="H1812" s="55"/>
      <c r="I1812" s="55"/>
      <c r="J1812" s="51"/>
      <c r="K1812" s="51"/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  <c r="AB1812" s="51"/>
      <c r="AC1812" s="51"/>
      <c r="AD1812" s="51"/>
      <c r="AE1812" s="51"/>
      <c r="AF1812" s="51"/>
      <c r="AG1812" s="51"/>
      <c r="AH1812" s="51"/>
      <c r="AI1812" s="51"/>
      <c r="AJ1812" s="51"/>
      <c r="AK1812" s="51"/>
      <c r="AL1812" s="51"/>
      <c r="AM1812" s="51"/>
      <c r="AN1812" s="51"/>
      <c r="AO1812" s="51"/>
      <c r="AP1812" s="51"/>
      <c r="AQ1812" s="51"/>
      <c r="AR1812" s="51"/>
      <c r="AS1812" s="51"/>
      <c r="AT1812" s="51"/>
      <c r="AU1812" s="51"/>
      <c r="AV1812" s="51"/>
      <c r="AW1812" s="51"/>
      <c r="AX1812" s="51"/>
      <c r="AY1812" s="51"/>
      <c r="AZ1812" s="51"/>
      <c r="BA1812" s="51"/>
      <c r="BB1812" s="51"/>
      <c r="BC1812" s="51"/>
      <c r="BD1812" s="51"/>
      <c r="BE1812" s="51"/>
      <c r="BF1812" s="51"/>
      <c r="BG1812" s="51"/>
      <c r="BH1812" s="51"/>
      <c r="BI1812" s="51"/>
      <c r="BJ1812" s="51"/>
      <c r="BK1812" s="51"/>
      <c r="BL1812" s="51"/>
      <c r="BM1812" s="51"/>
      <c r="BN1812" s="51"/>
      <c r="BO1812" s="51"/>
      <c r="BP1812" s="51"/>
      <c r="BQ1812" s="51"/>
      <c r="BR1812" s="51"/>
      <c r="BS1812" s="51"/>
      <c r="BT1812" s="51"/>
      <c r="BU1812" s="51"/>
      <c r="BV1812" s="51"/>
      <c r="BW1812" s="51"/>
      <c r="BX1812" s="51"/>
      <c r="BY1812" s="51"/>
      <c r="BZ1812" s="51"/>
      <c r="CA1812" s="51"/>
      <c r="CB1812" s="51"/>
      <c r="CC1812" s="51"/>
      <c r="CD1812" s="51"/>
    </row>
    <row r="1813" spans="1:82" s="50" customFormat="1">
      <c r="A1813" s="45"/>
      <c r="B1813" s="49"/>
      <c r="C1813" s="84"/>
      <c r="D1813" s="76"/>
      <c r="F1813" s="48"/>
      <c r="G1813" s="47"/>
      <c r="H1813" s="55"/>
      <c r="I1813" s="55"/>
      <c r="J1813" s="51"/>
      <c r="K1813" s="51"/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  <c r="AB1813" s="51"/>
      <c r="AC1813" s="51"/>
      <c r="AD1813" s="51"/>
      <c r="AE1813" s="51"/>
      <c r="AF1813" s="51"/>
      <c r="AG1813" s="51"/>
      <c r="AH1813" s="51"/>
      <c r="AI1813" s="51"/>
      <c r="AJ1813" s="51"/>
      <c r="AK1813" s="51"/>
      <c r="AL1813" s="51"/>
      <c r="AM1813" s="51"/>
      <c r="AN1813" s="51"/>
      <c r="AO1813" s="51"/>
      <c r="AP1813" s="51"/>
      <c r="AQ1813" s="51"/>
      <c r="AR1813" s="51"/>
      <c r="AS1813" s="51"/>
      <c r="AT1813" s="51"/>
      <c r="AU1813" s="51"/>
      <c r="AV1813" s="51"/>
      <c r="AW1813" s="51"/>
      <c r="AX1813" s="51"/>
      <c r="AY1813" s="51"/>
      <c r="AZ1813" s="51"/>
      <c r="BA1813" s="51"/>
      <c r="BB1813" s="51"/>
      <c r="BC1813" s="51"/>
      <c r="BD1813" s="51"/>
      <c r="BE1813" s="51"/>
      <c r="BF1813" s="51"/>
      <c r="BG1813" s="51"/>
      <c r="BH1813" s="51"/>
      <c r="BI1813" s="51"/>
      <c r="BJ1813" s="51"/>
      <c r="BK1813" s="51"/>
      <c r="BL1813" s="51"/>
      <c r="BM1813" s="51"/>
      <c r="BN1813" s="51"/>
      <c r="BO1813" s="51"/>
      <c r="BP1813" s="51"/>
      <c r="BQ1813" s="51"/>
      <c r="BR1813" s="51"/>
      <c r="BS1813" s="51"/>
      <c r="BT1813" s="51"/>
      <c r="BU1813" s="51"/>
      <c r="BV1813" s="51"/>
      <c r="BW1813" s="51"/>
      <c r="BX1813" s="51"/>
      <c r="BY1813" s="51"/>
      <c r="BZ1813" s="51"/>
      <c r="CA1813" s="51"/>
      <c r="CB1813" s="51"/>
      <c r="CC1813" s="51"/>
      <c r="CD1813" s="51"/>
    </row>
    <row r="1814" spans="1:82" s="50" customFormat="1">
      <c r="A1814" s="45"/>
      <c r="B1814" s="49"/>
      <c r="C1814" s="84"/>
      <c r="D1814" s="76"/>
      <c r="F1814" s="48"/>
      <c r="G1814" s="47"/>
      <c r="H1814" s="55"/>
      <c r="I1814" s="55"/>
      <c r="J1814" s="51"/>
      <c r="K1814" s="51"/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  <c r="AB1814" s="51"/>
      <c r="AC1814" s="51"/>
      <c r="AD1814" s="51"/>
      <c r="AE1814" s="51"/>
      <c r="AF1814" s="51"/>
      <c r="AG1814" s="51"/>
      <c r="AH1814" s="51"/>
      <c r="AI1814" s="51"/>
      <c r="AJ1814" s="51"/>
      <c r="AK1814" s="51"/>
      <c r="AL1814" s="51"/>
      <c r="AM1814" s="51"/>
      <c r="AN1814" s="51"/>
      <c r="AO1814" s="51"/>
      <c r="AP1814" s="51"/>
      <c r="AQ1814" s="51"/>
      <c r="AR1814" s="51"/>
      <c r="AS1814" s="51"/>
      <c r="AT1814" s="51"/>
      <c r="AU1814" s="51"/>
      <c r="AV1814" s="51"/>
      <c r="AW1814" s="51"/>
      <c r="AX1814" s="51"/>
      <c r="AY1814" s="51"/>
      <c r="AZ1814" s="51"/>
      <c r="BA1814" s="51"/>
      <c r="BB1814" s="51"/>
      <c r="BC1814" s="51"/>
      <c r="BD1814" s="51"/>
      <c r="BE1814" s="51"/>
      <c r="BF1814" s="51"/>
      <c r="BG1814" s="51"/>
      <c r="BH1814" s="51"/>
      <c r="BI1814" s="51"/>
      <c r="BJ1814" s="51"/>
      <c r="BK1814" s="51"/>
      <c r="BL1814" s="51"/>
      <c r="BM1814" s="51"/>
      <c r="BN1814" s="51"/>
      <c r="BO1814" s="51"/>
      <c r="BP1814" s="51"/>
      <c r="BQ1814" s="51"/>
      <c r="BR1814" s="51"/>
      <c r="BS1814" s="51"/>
      <c r="BT1814" s="51"/>
      <c r="BU1814" s="51"/>
      <c r="BV1814" s="51"/>
      <c r="BW1814" s="51"/>
      <c r="BX1814" s="51"/>
      <c r="BY1814" s="51"/>
      <c r="BZ1814" s="51"/>
      <c r="CA1814" s="51"/>
      <c r="CB1814" s="51"/>
      <c r="CC1814" s="51"/>
      <c r="CD1814" s="51"/>
    </row>
    <row r="1815" spans="1:82" s="50" customFormat="1">
      <c r="A1815" s="45"/>
      <c r="B1815" s="49"/>
      <c r="C1815" s="84"/>
      <c r="D1815" s="76"/>
      <c r="F1815" s="48"/>
      <c r="G1815" s="47"/>
      <c r="H1815" s="55"/>
      <c r="I1815" s="55"/>
      <c r="J1815" s="51"/>
      <c r="K1815" s="51"/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  <c r="AB1815" s="51"/>
      <c r="AC1815" s="51"/>
      <c r="AD1815" s="51"/>
      <c r="AE1815" s="51"/>
      <c r="AF1815" s="51"/>
      <c r="AG1815" s="51"/>
      <c r="AH1815" s="51"/>
      <c r="AI1815" s="51"/>
      <c r="AJ1815" s="51"/>
      <c r="AK1815" s="51"/>
      <c r="AL1815" s="51"/>
      <c r="AM1815" s="51"/>
      <c r="AN1815" s="51"/>
      <c r="AO1815" s="51"/>
      <c r="AP1815" s="51"/>
      <c r="AQ1815" s="51"/>
      <c r="AR1815" s="51"/>
      <c r="AS1815" s="51"/>
      <c r="AT1815" s="51"/>
      <c r="AU1815" s="51"/>
      <c r="AV1815" s="51"/>
      <c r="AW1815" s="51"/>
      <c r="AX1815" s="51"/>
      <c r="AY1815" s="51"/>
      <c r="AZ1815" s="51"/>
      <c r="BA1815" s="51"/>
      <c r="BB1815" s="51"/>
      <c r="BC1815" s="51"/>
      <c r="BD1815" s="51"/>
      <c r="BE1815" s="51"/>
      <c r="BF1815" s="51"/>
      <c r="BG1815" s="51"/>
      <c r="BH1815" s="51"/>
      <c r="BI1815" s="51"/>
      <c r="BJ1815" s="51"/>
      <c r="BK1815" s="51"/>
      <c r="BL1815" s="51"/>
      <c r="BM1815" s="51"/>
      <c r="BN1815" s="51"/>
      <c r="BO1815" s="51"/>
      <c r="BP1815" s="51"/>
      <c r="BQ1815" s="51"/>
      <c r="BR1815" s="51"/>
      <c r="BS1815" s="51"/>
      <c r="BT1815" s="51"/>
      <c r="BU1815" s="51"/>
      <c r="BV1815" s="51"/>
      <c r="BW1815" s="51"/>
      <c r="BX1815" s="51"/>
      <c r="BY1815" s="51"/>
      <c r="BZ1815" s="51"/>
      <c r="CA1815" s="51"/>
      <c r="CB1815" s="51"/>
      <c r="CC1815" s="51"/>
      <c r="CD1815" s="51"/>
    </row>
    <row r="1816" spans="1:82" s="50" customFormat="1">
      <c r="A1816" s="45"/>
      <c r="B1816" s="49"/>
      <c r="C1816" s="84"/>
      <c r="D1816" s="76"/>
      <c r="F1816" s="48"/>
      <c r="G1816" s="47"/>
      <c r="H1816" s="55"/>
      <c r="I1816" s="55"/>
      <c r="J1816" s="51"/>
      <c r="K1816" s="51"/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  <c r="AB1816" s="51"/>
      <c r="AC1816" s="51"/>
      <c r="AD1816" s="51"/>
      <c r="AE1816" s="51"/>
      <c r="AF1816" s="51"/>
      <c r="AG1816" s="51"/>
      <c r="AH1816" s="51"/>
      <c r="AI1816" s="51"/>
      <c r="AJ1816" s="51"/>
      <c r="AK1816" s="51"/>
      <c r="AL1816" s="51"/>
      <c r="AM1816" s="51"/>
      <c r="AN1816" s="51"/>
      <c r="AO1816" s="51"/>
      <c r="AP1816" s="51"/>
      <c r="AQ1816" s="51"/>
      <c r="AR1816" s="51"/>
      <c r="AS1816" s="51"/>
      <c r="AT1816" s="51"/>
      <c r="AU1816" s="51"/>
      <c r="AV1816" s="51"/>
      <c r="AW1816" s="51"/>
      <c r="AX1816" s="51"/>
      <c r="AY1816" s="51"/>
      <c r="AZ1816" s="51"/>
      <c r="BA1816" s="51"/>
      <c r="BB1816" s="51"/>
      <c r="BC1816" s="51"/>
      <c r="BD1816" s="51"/>
      <c r="BE1816" s="51"/>
      <c r="BF1816" s="51"/>
      <c r="BG1816" s="51"/>
      <c r="BH1816" s="51"/>
      <c r="BI1816" s="51"/>
      <c r="BJ1816" s="51"/>
      <c r="BK1816" s="51"/>
      <c r="BL1816" s="51"/>
      <c r="BM1816" s="51"/>
      <c r="BN1816" s="51"/>
      <c r="BO1816" s="51"/>
      <c r="BP1816" s="51"/>
      <c r="BQ1816" s="51"/>
      <c r="BR1816" s="51"/>
      <c r="BS1816" s="51"/>
      <c r="BT1816" s="51"/>
      <c r="BU1816" s="51"/>
      <c r="BV1816" s="51"/>
      <c r="BW1816" s="51"/>
      <c r="BX1816" s="51"/>
      <c r="BY1816" s="51"/>
      <c r="BZ1816" s="51"/>
      <c r="CA1816" s="51"/>
      <c r="CB1816" s="51"/>
      <c r="CC1816" s="51"/>
      <c r="CD1816" s="51"/>
    </row>
    <row r="1817" spans="1:82" s="50" customFormat="1">
      <c r="A1817" s="45"/>
      <c r="B1817" s="49"/>
      <c r="C1817" s="84"/>
      <c r="D1817" s="76"/>
      <c r="F1817" s="48"/>
      <c r="G1817" s="47"/>
      <c r="H1817" s="55"/>
      <c r="I1817" s="55"/>
      <c r="J1817" s="51"/>
      <c r="K1817" s="51"/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  <c r="AB1817" s="51"/>
      <c r="AC1817" s="51"/>
      <c r="AD1817" s="51"/>
      <c r="AE1817" s="51"/>
      <c r="AF1817" s="51"/>
      <c r="AG1817" s="51"/>
      <c r="AH1817" s="51"/>
      <c r="AI1817" s="51"/>
      <c r="AJ1817" s="51"/>
      <c r="AK1817" s="51"/>
      <c r="AL1817" s="51"/>
      <c r="AM1817" s="51"/>
      <c r="AN1817" s="51"/>
      <c r="AO1817" s="51"/>
      <c r="AP1817" s="51"/>
      <c r="AQ1817" s="51"/>
      <c r="AR1817" s="51"/>
      <c r="AS1817" s="51"/>
      <c r="AT1817" s="51"/>
      <c r="AU1817" s="51"/>
      <c r="AV1817" s="51"/>
      <c r="AW1817" s="51"/>
      <c r="AX1817" s="51"/>
      <c r="AY1817" s="51"/>
      <c r="AZ1817" s="51"/>
      <c r="BA1817" s="51"/>
      <c r="BB1817" s="51"/>
      <c r="BC1817" s="51"/>
      <c r="BD1817" s="51"/>
      <c r="BE1817" s="51"/>
      <c r="BF1817" s="51"/>
      <c r="BG1817" s="51"/>
      <c r="BH1817" s="51"/>
      <c r="BI1817" s="51"/>
      <c r="BJ1817" s="51"/>
      <c r="BK1817" s="51"/>
      <c r="BL1817" s="51"/>
      <c r="BM1817" s="51"/>
      <c r="BN1817" s="51"/>
      <c r="BO1817" s="51"/>
      <c r="BP1817" s="51"/>
      <c r="BQ1817" s="51"/>
      <c r="BR1817" s="51"/>
      <c r="BS1817" s="51"/>
      <c r="BT1817" s="51"/>
      <c r="BU1817" s="51"/>
      <c r="BV1817" s="51"/>
      <c r="BW1817" s="51"/>
      <c r="BX1817" s="51"/>
      <c r="BY1817" s="51"/>
      <c r="BZ1817" s="51"/>
      <c r="CA1817" s="51"/>
      <c r="CB1817" s="51"/>
      <c r="CC1817" s="51"/>
      <c r="CD1817" s="51"/>
    </row>
    <row r="1818" spans="1:82" s="50" customFormat="1">
      <c r="A1818" s="45"/>
      <c r="B1818" s="49"/>
      <c r="C1818" s="84"/>
      <c r="D1818" s="76"/>
      <c r="F1818" s="48"/>
      <c r="G1818" s="47"/>
      <c r="H1818" s="55"/>
      <c r="I1818" s="55"/>
      <c r="J1818" s="51"/>
      <c r="K1818" s="51"/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  <c r="AB1818" s="51"/>
      <c r="AC1818" s="51"/>
      <c r="AD1818" s="51"/>
      <c r="AE1818" s="51"/>
      <c r="AF1818" s="51"/>
      <c r="AG1818" s="51"/>
      <c r="AH1818" s="51"/>
      <c r="AI1818" s="51"/>
      <c r="AJ1818" s="51"/>
      <c r="AK1818" s="51"/>
      <c r="AL1818" s="51"/>
      <c r="AM1818" s="51"/>
      <c r="AN1818" s="51"/>
      <c r="AO1818" s="51"/>
      <c r="AP1818" s="51"/>
      <c r="AQ1818" s="51"/>
      <c r="AR1818" s="51"/>
      <c r="AS1818" s="51"/>
      <c r="AT1818" s="51"/>
      <c r="AU1818" s="51"/>
      <c r="AV1818" s="51"/>
      <c r="AW1818" s="51"/>
      <c r="AX1818" s="51"/>
      <c r="AY1818" s="51"/>
      <c r="AZ1818" s="51"/>
      <c r="BA1818" s="51"/>
      <c r="BB1818" s="51"/>
      <c r="BC1818" s="51"/>
      <c r="BD1818" s="51"/>
      <c r="BE1818" s="51"/>
      <c r="BF1818" s="51"/>
      <c r="BG1818" s="51"/>
      <c r="BH1818" s="51"/>
      <c r="BI1818" s="51"/>
      <c r="BJ1818" s="51"/>
      <c r="BK1818" s="51"/>
      <c r="BL1818" s="51"/>
      <c r="BM1818" s="51"/>
      <c r="BN1818" s="51"/>
      <c r="BO1818" s="51"/>
      <c r="BP1818" s="51"/>
      <c r="BQ1818" s="51"/>
      <c r="BR1818" s="51"/>
      <c r="BS1818" s="51"/>
      <c r="BT1818" s="51"/>
      <c r="BU1818" s="51"/>
      <c r="BV1818" s="51"/>
      <c r="BW1818" s="51"/>
      <c r="BX1818" s="51"/>
      <c r="BY1818" s="51"/>
      <c r="BZ1818" s="51"/>
      <c r="CA1818" s="51"/>
      <c r="CB1818" s="51"/>
      <c r="CC1818" s="51"/>
      <c r="CD1818" s="51"/>
    </row>
    <row r="1819" spans="1:82" s="50" customFormat="1">
      <c r="A1819" s="45"/>
      <c r="B1819" s="49"/>
      <c r="C1819" s="84"/>
      <c r="D1819" s="76"/>
      <c r="F1819" s="48"/>
      <c r="G1819" s="47"/>
      <c r="H1819" s="55"/>
      <c r="I1819" s="55"/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  <c r="AB1819" s="51"/>
      <c r="AC1819" s="51"/>
      <c r="AD1819" s="51"/>
      <c r="AE1819" s="51"/>
      <c r="AF1819" s="51"/>
      <c r="AG1819" s="51"/>
      <c r="AH1819" s="51"/>
      <c r="AI1819" s="51"/>
      <c r="AJ1819" s="51"/>
      <c r="AK1819" s="51"/>
      <c r="AL1819" s="51"/>
      <c r="AM1819" s="51"/>
      <c r="AN1819" s="51"/>
      <c r="AO1819" s="51"/>
      <c r="AP1819" s="51"/>
      <c r="AQ1819" s="51"/>
      <c r="AR1819" s="51"/>
      <c r="AS1819" s="51"/>
      <c r="AT1819" s="51"/>
      <c r="AU1819" s="51"/>
      <c r="AV1819" s="51"/>
      <c r="AW1819" s="51"/>
      <c r="AX1819" s="51"/>
      <c r="AY1819" s="51"/>
      <c r="AZ1819" s="51"/>
      <c r="BA1819" s="51"/>
      <c r="BB1819" s="51"/>
      <c r="BC1819" s="51"/>
      <c r="BD1819" s="51"/>
      <c r="BE1819" s="51"/>
      <c r="BF1819" s="51"/>
      <c r="BG1819" s="51"/>
      <c r="BH1819" s="51"/>
      <c r="BI1819" s="51"/>
      <c r="BJ1819" s="51"/>
      <c r="BK1819" s="51"/>
      <c r="BL1819" s="51"/>
      <c r="BM1819" s="51"/>
      <c r="BN1819" s="51"/>
      <c r="BO1819" s="51"/>
      <c r="BP1819" s="51"/>
      <c r="BQ1819" s="51"/>
      <c r="BR1819" s="51"/>
      <c r="BS1819" s="51"/>
      <c r="BT1819" s="51"/>
      <c r="BU1819" s="51"/>
      <c r="BV1819" s="51"/>
      <c r="BW1819" s="51"/>
      <c r="BX1819" s="51"/>
      <c r="BY1819" s="51"/>
      <c r="BZ1819" s="51"/>
      <c r="CA1819" s="51"/>
      <c r="CB1819" s="51"/>
      <c r="CC1819" s="51"/>
      <c r="CD1819" s="51"/>
    </row>
    <row r="1820" spans="1:82" s="50" customFormat="1">
      <c r="A1820" s="45"/>
      <c r="B1820" s="49"/>
      <c r="C1820" s="84"/>
      <c r="D1820" s="76"/>
      <c r="F1820" s="48"/>
      <c r="G1820" s="47"/>
      <c r="H1820" s="55"/>
      <c r="I1820" s="55"/>
      <c r="J1820" s="51"/>
      <c r="K1820" s="51"/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  <c r="AB1820" s="51"/>
      <c r="AC1820" s="51"/>
      <c r="AD1820" s="51"/>
      <c r="AE1820" s="51"/>
      <c r="AF1820" s="51"/>
      <c r="AG1820" s="51"/>
      <c r="AH1820" s="51"/>
      <c r="AI1820" s="51"/>
      <c r="AJ1820" s="51"/>
      <c r="AK1820" s="51"/>
      <c r="AL1820" s="51"/>
      <c r="AM1820" s="51"/>
      <c r="AN1820" s="51"/>
      <c r="AO1820" s="51"/>
      <c r="AP1820" s="51"/>
      <c r="AQ1820" s="51"/>
      <c r="AR1820" s="51"/>
      <c r="AS1820" s="51"/>
      <c r="AT1820" s="51"/>
      <c r="AU1820" s="51"/>
      <c r="AV1820" s="51"/>
      <c r="AW1820" s="51"/>
      <c r="AX1820" s="51"/>
      <c r="AY1820" s="51"/>
      <c r="AZ1820" s="51"/>
      <c r="BA1820" s="51"/>
      <c r="BB1820" s="51"/>
      <c r="BC1820" s="51"/>
      <c r="BD1820" s="51"/>
      <c r="BE1820" s="51"/>
      <c r="BF1820" s="51"/>
      <c r="BG1820" s="51"/>
      <c r="BH1820" s="51"/>
      <c r="BI1820" s="51"/>
      <c r="BJ1820" s="51"/>
      <c r="BK1820" s="51"/>
      <c r="BL1820" s="51"/>
      <c r="BM1820" s="51"/>
      <c r="BN1820" s="51"/>
      <c r="BO1820" s="51"/>
      <c r="BP1820" s="51"/>
      <c r="BQ1820" s="51"/>
      <c r="BR1820" s="51"/>
      <c r="BS1820" s="51"/>
      <c r="BT1820" s="51"/>
      <c r="BU1820" s="51"/>
      <c r="BV1820" s="51"/>
      <c r="BW1820" s="51"/>
      <c r="BX1820" s="51"/>
      <c r="BY1820" s="51"/>
      <c r="BZ1820" s="51"/>
      <c r="CA1820" s="51"/>
      <c r="CB1820" s="51"/>
      <c r="CC1820" s="51"/>
      <c r="CD1820" s="51"/>
    </row>
    <row r="1821" spans="1:82" s="50" customFormat="1">
      <c r="A1821" s="45"/>
      <c r="B1821" s="49"/>
      <c r="C1821" s="84"/>
      <c r="D1821" s="76"/>
      <c r="F1821" s="48"/>
      <c r="G1821" s="47"/>
      <c r="H1821" s="55"/>
      <c r="I1821" s="55"/>
      <c r="J1821" s="51"/>
      <c r="K1821" s="51"/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  <c r="AB1821" s="51"/>
      <c r="AC1821" s="51"/>
      <c r="AD1821" s="51"/>
      <c r="AE1821" s="51"/>
      <c r="AF1821" s="51"/>
      <c r="AG1821" s="51"/>
      <c r="AH1821" s="51"/>
      <c r="AI1821" s="51"/>
      <c r="AJ1821" s="51"/>
      <c r="AK1821" s="51"/>
      <c r="AL1821" s="51"/>
      <c r="AM1821" s="51"/>
      <c r="AN1821" s="51"/>
      <c r="AO1821" s="51"/>
      <c r="AP1821" s="51"/>
      <c r="AQ1821" s="51"/>
      <c r="AR1821" s="51"/>
      <c r="AS1821" s="51"/>
      <c r="AT1821" s="51"/>
      <c r="AU1821" s="51"/>
      <c r="AV1821" s="51"/>
      <c r="AW1821" s="51"/>
      <c r="AX1821" s="51"/>
      <c r="AY1821" s="51"/>
      <c r="AZ1821" s="51"/>
      <c r="BA1821" s="51"/>
      <c r="BB1821" s="51"/>
      <c r="BC1821" s="51"/>
      <c r="BD1821" s="51"/>
      <c r="BE1821" s="51"/>
      <c r="BF1821" s="51"/>
      <c r="BG1821" s="51"/>
      <c r="BH1821" s="51"/>
      <c r="BI1821" s="51"/>
      <c r="BJ1821" s="51"/>
      <c r="BK1821" s="51"/>
      <c r="BL1821" s="51"/>
      <c r="BM1821" s="51"/>
      <c r="BN1821" s="51"/>
      <c r="BO1821" s="51"/>
      <c r="BP1821" s="51"/>
      <c r="BQ1821" s="51"/>
      <c r="BR1821" s="51"/>
      <c r="BS1821" s="51"/>
      <c r="BT1821" s="51"/>
      <c r="BU1821" s="51"/>
      <c r="BV1821" s="51"/>
      <c r="BW1821" s="51"/>
      <c r="BX1821" s="51"/>
      <c r="BY1821" s="51"/>
      <c r="BZ1821" s="51"/>
      <c r="CA1821" s="51"/>
      <c r="CB1821" s="51"/>
      <c r="CC1821" s="51"/>
      <c r="CD1821" s="51"/>
    </row>
    <row r="1822" spans="1:82" s="50" customFormat="1">
      <c r="A1822" s="45"/>
      <c r="B1822" s="49"/>
      <c r="C1822" s="84"/>
      <c r="D1822" s="76"/>
      <c r="F1822" s="48"/>
      <c r="G1822" s="47"/>
      <c r="H1822" s="55"/>
      <c r="I1822" s="55"/>
      <c r="J1822" s="51"/>
      <c r="K1822" s="51"/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  <c r="AB1822" s="51"/>
      <c r="AC1822" s="51"/>
      <c r="AD1822" s="51"/>
      <c r="AE1822" s="51"/>
      <c r="AF1822" s="51"/>
      <c r="AG1822" s="51"/>
      <c r="AH1822" s="51"/>
      <c r="AI1822" s="51"/>
      <c r="AJ1822" s="51"/>
      <c r="AK1822" s="51"/>
      <c r="AL1822" s="51"/>
      <c r="AM1822" s="51"/>
      <c r="AN1822" s="51"/>
      <c r="AO1822" s="51"/>
      <c r="AP1822" s="51"/>
      <c r="AQ1822" s="51"/>
      <c r="AR1822" s="51"/>
      <c r="AS1822" s="51"/>
      <c r="AT1822" s="51"/>
      <c r="AU1822" s="51"/>
      <c r="AV1822" s="51"/>
      <c r="AW1822" s="51"/>
      <c r="AX1822" s="51"/>
      <c r="AY1822" s="51"/>
      <c r="AZ1822" s="51"/>
      <c r="BA1822" s="51"/>
      <c r="BB1822" s="51"/>
      <c r="BC1822" s="51"/>
      <c r="BD1822" s="51"/>
      <c r="BE1822" s="51"/>
      <c r="BF1822" s="51"/>
      <c r="BG1822" s="51"/>
      <c r="BH1822" s="51"/>
      <c r="BI1822" s="51"/>
      <c r="BJ1822" s="51"/>
      <c r="BK1822" s="51"/>
      <c r="BL1822" s="51"/>
      <c r="BM1822" s="51"/>
      <c r="BN1822" s="51"/>
      <c r="BO1822" s="51"/>
      <c r="BP1822" s="51"/>
      <c r="BQ1822" s="51"/>
      <c r="BR1822" s="51"/>
      <c r="BS1822" s="51"/>
      <c r="BT1822" s="51"/>
      <c r="BU1822" s="51"/>
      <c r="BV1822" s="51"/>
      <c r="BW1822" s="51"/>
      <c r="BX1822" s="51"/>
      <c r="BY1822" s="51"/>
      <c r="BZ1822" s="51"/>
      <c r="CA1822" s="51"/>
      <c r="CB1822" s="51"/>
      <c r="CC1822" s="51"/>
      <c r="CD1822" s="51"/>
    </row>
    <row r="1823" spans="1:82" s="50" customFormat="1">
      <c r="A1823" s="45"/>
      <c r="B1823" s="49"/>
      <c r="C1823" s="84"/>
      <c r="D1823" s="76"/>
      <c r="F1823" s="48"/>
      <c r="G1823" s="47"/>
      <c r="H1823" s="55"/>
      <c r="I1823" s="55"/>
      <c r="J1823" s="51"/>
      <c r="K1823" s="51"/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  <c r="AB1823" s="51"/>
      <c r="AC1823" s="51"/>
      <c r="AD1823" s="51"/>
      <c r="AE1823" s="51"/>
      <c r="AF1823" s="51"/>
      <c r="AG1823" s="51"/>
      <c r="AH1823" s="51"/>
      <c r="AI1823" s="51"/>
      <c r="AJ1823" s="51"/>
      <c r="AK1823" s="51"/>
      <c r="AL1823" s="51"/>
      <c r="AM1823" s="51"/>
      <c r="AN1823" s="51"/>
      <c r="AO1823" s="51"/>
      <c r="AP1823" s="51"/>
      <c r="AQ1823" s="51"/>
      <c r="AR1823" s="51"/>
      <c r="AS1823" s="51"/>
      <c r="AT1823" s="51"/>
      <c r="AU1823" s="51"/>
      <c r="AV1823" s="51"/>
      <c r="AW1823" s="51"/>
      <c r="AX1823" s="51"/>
      <c r="AY1823" s="51"/>
      <c r="AZ1823" s="51"/>
      <c r="BA1823" s="51"/>
      <c r="BB1823" s="51"/>
      <c r="BC1823" s="51"/>
      <c r="BD1823" s="51"/>
      <c r="BE1823" s="51"/>
      <c r="BF1823" s="51"/>
      <c r="BG1823" s="51"/>
      <c r="BH1823" s="51"/>
      <c r="BI1823" s="51"/>
      <c r="BJ1823" s="51"/>
      <c r="BK1823" s="51"/>
      <c r="BL1823" s="51"/>
      <c r="BM1823" s="51"/>
      <c r="BN1823" s="51"/>
      <c r="BO1823" s="51"/>
      <c r="BP1823" s="51"/>
      <c r="BQ1823" s="51"/>
      <c r="BR1823" s="51"/>
      <c r="BS1823" s="51"/>
      <c r="BT1823" s="51"/>
      <c r="BU1823" s="51"/>
      <c r="BV1823" s="51"/>
      <c r="BW1823" s="51"/>
      <c r="BX1823" s="51"/>
      <c r="BY1823" s="51"/>
      <c r="BZ1823" s="51"/>
      <c r="CA1823" s="51"/>
      <c r="CB1823" s="51"/>
      <c r="CC1823" s="51"/>
      <c r="CD1823" s="51"/>
    </row>
    <row r="1824" spans="1:82" s="50" customFormat="1">
      <c r="A1824" s="45"/>
      <c r="B1824" s="49"/>
      <c r="C1824" s="84"/>
      <c r="D1824" s="76"/>
      <c r="F1824" s="48"/>
      <c r="G1824" s="47"/>
      <c r="H1824" s="55"/>
      <c r="I1824" s="55"/>
      <c r="J1824" s="51"/>
      <c r="K1824" s="51"/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  <c r="AB1824" s="51"/>
      <c r="AC1824" s="51"/>
      <c r="AD1824" s="51"/>
      <c r="AE1824" s="51"/>
      <c r="AF1824" s="51"/>
      <c r="AG1824" s="51"/>
      <c r="AH1824" s="51"/>
      <c r="AI1824" s="51"/>
      <c r="AJ1824" s="51"/>
      <c r="AK1824" s="51"/>
      <c r="AL1824" s="51"/>
      <c r="AM1824" s="51"/>
      <c r="AN1824" s="51"/>
      <c r="AO1824" s="51"/>
      <c r="AP1824" s="51"/>
      <c r="AQ1824" s="51"/>
      <c r="AR1824" s="51"/>
      <c r="AS1824" s="51"/>
      <c r="AT1824" s="51"/>
      <c r="AU1824" s="51"/>
      <c r="AV1824" s="51"/>
      <c r="AW1824" s="51"/>
      <c r="AX1824" s="51"/>
      <c r="AY1824" s="51"/>
      <c r="AZ1824" s="51"/>
      <c r="BA1824" s="51"/>
      <c r="BB1824" s="51"/>
      <c r="BC1824" s="51"/>
      <c r="BD1824" s="51"/>
      <c r="BE1824" s="51"/>
      <c r="BF1824" s="51"/>
      <c r="BG1824" s="51"/>
      <c r="BH1824" s="51"/>
      <c r="BI1824" s="51"/>
      <c r="BJ1824" s="51"/>
      <c r="BK1824" s="51"/>
      <c r="BL1824" s="51"/>
      <c r="BM1824" s="51"/>
      <c r="BN1824" s="51"/>
      <c r="BO1824" s="51"/>
      <c r="BP1824" s="51"/>
      <c r="BQ1824" s="51"/>
      <c r="BR1824" s="51"/>
      <c r="BS1824" s="51"/>
      <c r="BT1824" s="51"/>
      <c r="BU1824" s="51"/>
      <c r="BV1824" s="51"/>
      <c r="BW1824" s="51"/>
      <c r="BX1824" s="51"/>
      <c r="BY1824" s="51"/>
      <c r="BZ1824" s="51"/>
      <c r="CA1824" s="51"/>
      <c r="CB1824" s="51"/>
      <c r="CC1824" s="51"/>
      <c r="CD1824" s="51"/>
    </row>
    <row r="1825" spans="1:82" s="50" customFormat="1">
      <c r="A1825" s="45"/>
      <c r="B1825" s="49"/>
      <c r="C1825" s="84"/>
      <c r="D1825" s="76"/>
      <c r="F1825" s="48"/>
      <c r="G1825" s="47"/>
      <c r="H1825" s="55"/>
      <c r="I1825" s="55"/>
      <c r="J1825" s="51"/>
      <c r="K1825" s="51"/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  <c r="AB1825" s="51"/>
      <c r="AC1825" s="51"/>
      <c r="AD1825" s="51"/>
      <c r="AE1825" s="51"/>
      <c r="AF1825" s="51"/>
      <c r="AG1825" s="51"/>
      <c r="AH1825" s="51"/>
      <c r="AI1825" s="51"/>
      <c r="AJ1825" s="51"/>
      <c r="AK1825" s="51"/>
      <c r="AL1825" s="51"/>
      <c r="AM1825" s="51"/>
      <c r="AN1825" s="51"/>
      <c r="AO1825" s="51"/>
      <c r="AP1825" s="51"/>
      <c r="AQ1825" s="51"/>
      <c r="AR1825" s="51"/>
      <c r="AS1825" s="51"/>
      <c r="AT1825" s="51"/>
      <c r="AU1825" s="51"/>
      <c r="AV1825" s="51"/>
      <c r="AW1825" s="51"/>
      <c r="AX1825" s="51"/>
      <c r="AY1825" s="51"/>
      <c r="AZ1825" s="51"/>
      <c r="BA1825" s="51"/>
      <c r="BB1825" s="51"/>
      <c r="BC1825" s="51"/>
      <c r="BD1825" s="51"/>
      <c r="BE1825" s="51"/>
      <c r="BF1825" s="51"/>
      <c r="BG1825" s="51"/>
      <c r="BH1825" s="51"/>
      <c r="BI1825" s="51"/>
      <c r="BJ1825" s="51"/>
      <c r="BK1825" s="51"/>
      <c r="BL1825" s="51"/>
      <c r="BM1825" s="51"/>
      <c r="BN1825" s="51"/>
      <c r="BO1825" s="51"/>
      <c r="BP1825" s="51"/>
      <c r="BQ1825" s="51"/>
      <c r="BR1825" s="51"/>
      <c r="BS1825" s="51"/>
      <c r="BT1825" s="51"/>
      <c r="BU1825" s="51"/>
      <c r="BV1825" s="51"/>
      <c r="BW1825" s="51"/>
      <c r="BX1825" s="51"/>
      <c r="BY1825" s="51"/>
      <c r="BZ1825" s="51"/>
      <c r="CA1825" s="51"/>
      <c r="CB1825" s="51"/>
      <c r="CC1825" s="51"/>
      <c r="CD1825" s="51"/>
    </row>
    <row r="1826" spans="1:82" s="50" customFormat="1">
      <c r="A1826" s="45"/>
      <c r="B1826" s="49"/>
      <c r="C1826" s="84"/>
      <c r="D1826" s="76"/>
      <c r="F1826" s="48"/>
      <c r="G1826" s="47"/>
      <c r="H1826" s="55"/>
      <c r="I1826" s="55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  <c r="AB1826" s="51"/>
      <c r="AC1826" s="51"/>
      <c r="AD1826" s="51"/>
      <c r="AE1826" s="51"/>
      <c r="AF1826" s="51"/>
      <c r="AG1826" s="51"/>
      <c r="AH1826" s="51"/>
      <c r="AI1826" s="51"/>
      <c r="AJ1826" s="51"/>
      <c r="AK1826" s="51"/>
      <c r="AL1826" s="51"/>
      <c r="AM1826" s="51"/>
      <c r="AN1826" s="51"/>
      <c r="AO1826" s="51"/>
      <c r="AP1826" s="51"/>
      <c r="AQ1826" s="51"/>
      <c r="AR1826" s="51"/>
      <c r="AS1826" s="51"/>
      <c r="AT1826" s="51"/>
      <c r="AU1826" s="51"/>
      <c r="AV1826" s="51"/>
      <c r="AW1826" s="51"/>
      <c r="AX1826" s="51"/>
      <c r="AY1826" s="51"/>
      <c r="AZ1826" s="51"/>
      <c r="BA1826" s="51"/>
      <c r="BB1826" s="51"/>
      <c r="BC1826" s="51"/>
      <c r="BD1826" s="51"/>
      <c r="BE1826" s="51"/>
      <c r="BF1826" s="51"/>
      <c r="BG1826" s="51"/>
      <c r="BH1826" s="51"/>
      <c r="BI1826" s="51"/>
      <c r="BJ1826" s="51"/>
      <c r="BK1826" s="51"/>
      <c r="BL1826" s="51"/>
      <c r="BM1826" s="51"/>
      <c r="BN1826" s="51"/>
      <c r="BO1826" s="51"/>
      <c r="BP1826" s="51"/>
      <c r="BQ1826" s="51"/>
      <c r="BR1826" s="51"/>
      <c r="BS1826" s="51"/>
      <c r="BT1826" s="51"/>
      <c r="BU1826" s="51"/>
      <c r="BV1826" s="51"/>
      <c r="BW1826" s="51"/>
      <c r="BX1826" s="51"/>
      <c r="BY1826" s="51"/>
      <c r="BZ1826" s="51"/>
      <c r="CA1826" s="51"/>
      <c r="CB1826" s="51"/>
      <c r="CC1826" s="51"/>
      <c r="CD1826" s="51"/>
    </row>
    <row r="1827" spans="1:82" s="50" customFormat="1">
      <c r="A1827" s="45"/>
      <c r="B1827" s="49"/>
      <c r="C1827" s="84"/>
      <c r="D1827" s="76"/>
      <c r="F1827" s="48"/>
      <c r="G1827" s="47"/>
      <c r="H1827" s="55"/>
      <c r="I1827" s="55"/>
      <c r="J1827" s="51"/>
      <c r="K1827" s="51"/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  <c r="AB1827" s="51"/>
      <c r="AC1827" s="51"/>
      <c r="AD1827" s="51"/>
      <c r="AE1827" s="51"/>
      <c r="AF1827" s="51"/>
      <c r="AG1827" s="51"/>
      <c r="AH1827" s="51"/>
      <c r="AI1827" s="51"/>
      <c r="AJ1827" s="51"/>
      <c r="AK1827" s="51"/>
      <c r="AL1827" s="51"/>
      <c r="AM1827" s="51"/>
      <c r="AN1827" s="51"/>
      <c r="AO1827" s="51"/>
      <c r="AP1827" s="51"/>
      <c r="AQ1827" s="51"/>
      <c r="AR1827" s="51"/>
      <c r="AS1827" s="51"/>
      <c r="AT1827" s="51"/>
      <c r="AU1827" s="51"/>
      <c r="AV1827" s="51"/>
      <c r="AW1827" s="51"/>
      <c r="AX1827" s="51"/>
      <c r="AY1827" s="51"/>
      <c r="AZ1827" s="51"/>
      <c r="BA1827" s="51"/>
      <c r="BB1827" s="51"/>
      <c r="BC1827" s="51"/>
      <c r="BD1827" s="51"/>
      <c r="BE1827" s="51"/>
      <c r="BF1827" s="51"/>
      <c r="BG1827" s="51"/>
      <c r="BH1827" s="51"/>
      <c r="BI1827" s="51"/>
      <c r="BJ1827" s="51"/>
      <c r="BK1827" s="51"/>
      <c r="BL1827" s="51"/>
      <c r="BM1827" s="51"/>
      <c r="BN1827" s="51"/>
      <c r="BO1827" s="51"/>
      <c r="BP1827" s="51"/>
      <c r="BQ1827" s="51"/>
      <c r="BR1827" s="51"/>
      <c r="BS1827" s="51"/>
      <c r="BT1827" s="51"/>
      <c r="BU1827" s="51"/>
      <c r="BV1827" s="51"/>
      <c r="BW1827" s="51"/>
      <c r="BX1827" s="51"/>
      <c r="BY1827" s="51"/>
      <c r="BZ1827" s="51"/>
      <c r="CA1827" s="51"/>
      <c r="CB1827" s="51"/>
      <c r="CC1827" s="51"/>
      <c r="CD1827" s="51"/>
    </row>
    <row r="1828" spans="1:82" s="50" customFormat="1">
      <c r="A1828" s="45"/>
      <c r="B1828" s="49"/>
      <c r="C1828" s="84"/>
      <c r="D1828" s="76"/>
      <c r="F1828" s="48"/>
      <c r="G1828" s="47"/>
      <c r="H1828" s="55"/>
      <c r="I1828" s="55"/>
      <c r="J1828" s="51"/>
      <c r="K1828" s="51"/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  <c r="AB1828" s="51"/>
      <c r="AC1828" s="51"/>
      <c r="AD1828" s="51"/>
      <c r="AE1828" s="51"/>
      <c r="AF1828" s="51"/>
      <c r="AG1828" s="51"/>
      <c r="AH1828" s="51"/>
      <c r="AI1828" s="51"/>
      <c r="AJ1828" s="51"/>
      <c r="AK1828" s="51"/>
      <c r="AL1828" s="51"/>
      <c r="AM1828" s="51"/>
      <c r="AN1828" s="51"/>
      <c r="AO1828" s="51"/>
      <c r="AP1828" s="51"/>
      <c r="AQ1828" s="51"/>
      <c r="AR1828" s="51"/>
      <c r="AS1828" s="51"/>
      <c r="AT1828" s="51"/>
      <c r="AU1828" s="51"/>
      <c r="AV1828" s="51"/>
      <c r="AW1828" s="51"/>
      <c r="AX1828" s="51"/>
      <c r="AY1828" s="51"/>
      <c r="AZ1828" s="51"/>
      <c r="BA1828" s="51"/>
      <c r="BB1828" s="51"/>
      <c r="BC1828" s="51"/>
      <c r="BD1828" s="51"/>
      <c r="BE1828" s="51"/>
      <c r="BF1828" s="51"/>
      <c r="BG1828" s="51"/>
      <c r="BH1828" s="51"/>
      <c r="BI1828" s="51"/>
      <c r="BJ1828" s="51"/>
      <c r="BK1828" s="51"/>
      <c r="BL1828" s="51"/>
      <c r="BM1828" s="51"/>
      <c r="BN1828" s="51"/>
      <c r="BO1828" s="51"/>
      <c r="BP1828" s="51"/>
      <c r="BQ1828" s="51"/>
      <c r="BR1828" s="51"/>
      <c r="BS1828" s="51"/>
      <c r="BT1828" s="51"/>
      <c r="BU1828" s="51"/>
      <c r="BV1828" s="51"/>
      <c r="BW1828" s="51"/>
      <c r="BX1828" s="51"/>
      <c r="BY1828" s="51"/>
      <c r="BZ1828" s="51"/>
      <c r="CA1828" s="51"/>
      <c r="CB1828" s="51"/>
      <c r="CC1828" s="51"/>
      <c r="CD1828" s="51"/>
    </row>
    <row r="1829" spans="1:82" s="50" customFormat="1">
      <c r="A1829" s="45"/>
      <c r="B1829" s="49"/>
      <c r="C1829" s="84"/>
      <c r="D1829" s="76"/>
      <c r="F1829" s="48"/>
      <c r="G1829" s="47"/>
      <c r="H1829" s="55"/>
      <c r="I1829" s="55"/>
      <c r="J1829" s="51"/>
      <c r="K1829" s="51"/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  <c r="AB1829" s="51"/>
      <c r="AC1829" s="51"/>
      <c r="AD1829" s="51"/>
      <c r="AE1829" s="51"/>
      <c r="AF1829" s="51"/>
      <c r="AG1829" s="51"/>
      <c r="AH1829" s="51"/>
      <c r="AI1829" s="51"/>
      <c r="AJ1829" s="51"/>
      <c r="AK1829" s="51"/>
      <c r="AL1829" s="51"/>
      <c r="AM1829" s="51"/>
      <c r="AN1829" s="51"/>
      <c r="AO1829" s="51"/>
      <c r="AP1829" s="51"/>
      <c r="AQ1829" s="51"/>
      <c r="AR1829" s="51"/>
      <c r="AS1829" s="51"/>
      <c r="AT1829" s="51"/>
      <c r="AU1829" s="51"/>
      <c r="AV1829" s="51"/>
      <c r="AW1829" s="51"/>
      <c r="AX1829" s="51"/>
      <c r="AY1829" s="51"/>
      <c r="AZ1829" s="51"/>
      <c r="BA1829" s="51"/>
      <c r="BB1829" s="51"/>
      <c r="BC1829" s="51"/>
      <c r="BD1829" s="51"/>
      <c r="BE1829" s="51"/>
      <c r="BF1829" s="51"/>
      <c r="BG1829" s="51"/>
      <c r="BH1829" s="51"/>
      <c r="BI1829" s="51"/>
      <c r="BJ1829" s="51"/>
      <c r="BK1829" s="51"/>
      <c r="BL1829" s="51"/>
      <c r="BM1829" s="51"/>
      <c r="BN1829" s="51"/>
      <c r="BO1829" s="51"/>
      <c r="BP1829" s="51"/>
      <c r="BQ1829" s="51"/>
      <c r="BR1829" s="51"/>
      <c r="BS1829" s="51"/>
      <c r="BT1829" s="51"/>
      <c r="BU1829" s="51"/>
      <c r="BV1829" s="51"/>
      <c r="BW1829" s="51"/>
      <c r="BX1829" s="51"/>
      <c r="BY1829" s="51"/>
      <c r="BZ1829" s="51"/>
      <c r="CA1829" s="51"/>
      <c r="CB1829" s="51"/>
      <c r="CC1829" s="51"/>
      <c r="CD1829" s="51"/>
    </row>
    <row r="1830" spans="1:82" s="50" customFormat="1">
      <c r="A1830" s="45"/>
      <c r="B1830" s="49"/>
      <c r="C1830" s="84"/>
      <c r="D1830" s="76"/>
      <c r="F1830" s="48"/>
      <c r="G1830" s="47"/>
      <c r="H1830" s="55"/>
      <c r="I1830" s="55"/>
      <c r="J1830" s="51"/>
      <c r="K1830" s="51"/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  <c r="AB1830" s="51"/>
      <c r="AC1830" s="51"/>
      <c r="AD1830" s="51"/>
      <c r="AE1830" s="51"/>
      <c r="AF1830" s="51"/>
      <c r="AG1830" s="51"/>
      <c r="AH1830" s="51"/>
      <c r="AI1830" s="51"/>
      <c r="AJ1830" s="51"/>
      <c r="AK1830" s="51"/>
      <c r="AL1830" s="51"/>
      <c r="AM1830" s="51"/>
      <c r="AN1830" s="51"/>
      <c r="AO1830" s="51"/>
      <c r="AP1830" s="51"/>
      <c r="AQ1830" s="51"/>
      <c r="AR1830" s="51"/>
      <c r="AS1830" s="51"/>
      <c r="AT1830" s="51"/>
      <c r="AU1830" s="51"/>
      <c r="AV1830" s="51"/>
      <c r="AW1830" s="51"/>
      <c r="AX1830" s="51"/>
      <c r="AY1830" s="51"/>
      <c r="AZ1830" s="51"/>
      <c r="BA1830" s="51"/>
      <c r="BB1830" s="51"/>
      <c r="BC1830" s="51"/>
      <c r="BD1830" s="51"/>
      <c r="BE1830" s="51"/>
      <c r="BF1830" s="51"/>
      <c r="BG1830" s="51"/>
      <c r="BH1830" s="51"/>
      <c r="BI1830" s="51"/>
      <c r="BJ1830" s="51"/>
      <c r="BK1830" s="51"/>
      <c r="BL1830" s="51"/>
      <c r="BM1830" s="51"/>
      <c r="BN1830" s="51"/>
      <c r="BO1830" s="51"/>
      <c r="BP1830" s="51"/>
      <c r="BQ1830" s="51"/>
      <c r="BR1830" s="51"/>
      <c r="BS1830" s="51"/>
      <c r="BT1830" s="51"/>
      <c r="BU1830" s="51"/>
      <c r="BV1830" s="51"/>
      <c r="BW1830" s="51"/>
      <c r="BX1830" s="51"/>
      <c r="BY1830" s="51"/>
      <c r="BZ1830" s="51"/>
      <c r="CA1830" s="51"/>
      <c r="CB1830" s="51"/>
      <c r="CC1830" s="51"/>
      <c r="CD1830" s="51"/>
    </row>
    <row r="1831" spans="1:82" s="50" customFormat="1">
      <c r="A1831" s="45"/>
      <c r="B1831" s="49"/>
      <c r="C1831" s="84"/>
      <c r="D1831" s="76"/>
      <c r="F1831" s="48"/>
      <c r="G1831" s="47"/>
      <c r="H1831" s="55"/>
      <c r="I1831" s="55"/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  <c r="AB1831" s="51"/>
      <c r="AC1831" s="51"/>
      <c r="AD1831" s="51"/>
      <c r="AE1831" s="51"/>
      <c r="AF1831" s="51"/>
      <c r="AG1831" s="51"/>
      <c r="AH1831" s="51"/>
      <c r="AI1831" s="51"/>
      <c r="AJ1831" s="51"/>
      <c r="AK1831" s="51"/>
      <c r="AL1831" s="51"/>
      <c r="AM1831" s="51"/>
      <c r="AN1831" s="51"/>
      <c r="AO1831" s="51"/>
      <c r="AP1831" s="51"/>
      <c r="AQ1831" s="51"/>
      <c r="AR1831" s="51"/>
      <c r="AS1831" s="51"/>
      <c r="AT1831" s="51"/>
      <c r="AU1831" s="51"/>
      <c r="AV1831" s="51"/>
      <c r="AW1831" s="51"/>
      <c r="AX1831" s="51"/>
      <c r="AY1831" s="51"/>
      <c r="AZ1831" s="51"/>
      <c r="BA1831" s="51"/>
      <c r="BB1831" s="51"/>
      <c r="BC1831" s="51"/>
      <c r="BD1831" s="51"/>
      <c r="BE1831" s="51"/>
      <c r="BF1831" s="51"/>
      <c r="BG1831" s="51"/>
      <c r="BH1831" s="51"/>
      <c r="BI1831" s="51"/>
      <c r="BJ1831" s="51"/>
      <c r="BK1831" s="51"/>
      <c r="BL1831" s="51"/>
      <c r="BM1831" s="51"/>
      <c r="BN1831" s="51"/>
      <c r="BO1831" s="51"/>
      <c r="BP1831" s="51"/>
      <c r="BQ1831" s="51"/>
      <c r="BR1831" s="51"/>
      <c r="BS1831" s="51"/>
      <c r="BT1831" s="51"/>
      <c r="BU1831" s="51"/>
      <c r="BV1831" s="51"/>
      <c r="BW1831" s="51"/>
      <c r="BX1831" s="51"/>
      <c r="BY1831" s="51"/>
      <c r="BZ1831" s="51"/>
      <c r="CA1831" s="51"/>
      <c r="CB1831" s="51"/>
      <c r="CC1831" s="51"/>
      <c r="CD1831" s="51"/>
    </row>
    <row r="1832" spans="1:82" s="50" customFormat="1">
      <c r="A1832" s="45"/>
      <c r="B1832" s="49"/>
      <c r="C1832" s="84"/>
      <c r="D1832" s="76"/>
      <c r="F1832" s="48"/>
      <c r="G1832" s="47"/>
      <c r="H1832" s="55"/>
      <c r="I1832" s="55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  <c r="AB1832" s="51"/>
      <c r="AC1832" s="51"/>
      <c r="AD1832" s="51"/>
      <c r="AE1832" s="51"/>
      <c r="AF1832" s="51"/>
      <c r="AG1832" s="51"/>
      <c r="AH1832" s="51"/>
      <c r="AI1832" s="51"/>
      <c r="AJ1832" s="51"/>
      <c r="AK1832" s="51"/>
      <c r="AL1832" s="51"/>
      <c r="AM1832" s="51"/>
      <c r="AN1832" s="51"/>
      <c r="AO1832" s="51"/>
      <c r="AP1832" s="51"/>
      <c r="AQ1832" s="51"/>
      <c r="AR1832" s="51"/>
      <c r="AS1832" s="51"/>
      <c r="AT1832" s="51"/>
      <c r="AU1832" s="51"/>
      <c r="AV1832" s="51"/>
      <c r="AW1832" s="51"/>
      <c r="AX1832" s="51"/>
      <c r="AY1832" s="51"/>
      <c r="AZ1832" s="51"/>
      <c r="BA1832" s="51"/>
      <c r="BB1832" s="51"/>
      <c r="BC1832" s="51"/>
      <c r="BD1832" s="51"/>
      <c r="BE1832" s="51"/>
      <c r="BF1832" s="51"/>
      <c r="BG1832" s="51"/>
      <c r="BH1832" s="51"/>
      <c r="BI1832" s="51"/>
      <c r="BJ1832" s="51"/>
      <c r="BK1832" s="51"/>
      <c r="BL1832" s="51"/>
      <c r="BM1832" s="51"/>
      <c r="BN1832" s="51"/>
      <c r="BO1832" s="51"/>
      <c r="BP1832" s="51"/>
      <c r="BQ1832" s="51"/>
      <c r="BR1832" s="51"/>
      <c r="BS1832" s="51"/>
      <c r="BT1832" s="51"/>
      <c r="BU1832" s="51"/>
      <c r="BV1832" s="51"/>
      <c r="BW1832" s="51"/>
      <c r="BX1832" s="51"/>
      <c r="BY1832" s="51"/>
      <c r="BZ1832" s="51"/>
      <c r="CA1832" s="51"/>
      <c r="CB1832" s="51"/>
      <c r="CC1832" s="51"/>
      <c r="CD1832" s="51"/>
    </row>
    <row r="1833" spans="1:82" s="50" customFormat="1">
      <c r="A1833" s="45"/>
      <c r="B1833" s="49"/>
      <c r="C1833" s="84"/>
      <c r="D1833" s="76"/>
      <c r="F1833" s="48"/>
      <c r="G1833" s="47"/>
      <c r="H1833" s="55"/>
      <c r="I1833" s="55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  <c r="AB1833" s="51"/>
      <c r="AC1833" s="51"/>
      <c r="AD1833" s="51"/>
      <c r="AE1833" s="51"/>
      <c r="AF1833" s="51"/>
      <c r="AG1833" s="51"/>
      <c r="AH1833" s="51"/>
      <c r="AI1833" s="51"/>
      <c r="AJ1833" s="51"/>
      <c r="AK1833" s="51"/>
      <c r="AL1833" s="51"/>
      <c r="AM1833" s="51"/>
      <c r="AN1833" s="51"/>
      <c r="AO1833" s="51"/>
      <c r="AP1833" s="51"/>
      <c r="AQ1833" s="51"/>
      <c r="AR1833" s="51"/>
      <c r="AS1833" s="51"/>
      <c r="AT1833" s="51"/>
      <c r="AU1833" s="51"/>
      <c r="AV1833" s="51"/>
      <c r="AW1833" s="51"/>
      <c r="AX1833" s="51"/>
      <c r="AY1833" s="51"/>
      <c r="AZ1833" s="51"/>
      <c r="BA1833" s="51"/>
      <c r="BB1833" s="51"/>
      <c r="BC1833" s="51"/>
      <c r="BD1833" s="51"/>
      <c r="BE1833" s="51"/>
      <c r="BF1833" s="51"/>
      <c r="BG1833" s="51"/>
      <c r="BH1833" s="51"/>
      <c r="BI1833" s="51"/>
      <c r="BJ1833" s="51"/>
      <c r="BK1833" s="51"/>
      <c r="BL1833" s="51"/>
      <c r="BM1833" s="51"/>
      <c r="BN1833" s="51"/>
      <c r="BO1833" s="51"/>
      <c r="BP1833" s="51"/>
      <c r="BQ1833" s="51"/>
      <c r="BR1833" s="51"/>
      <c r="BS1833" s="51"/>
      <c r="BT1833" s="51"/>
      <c r="BU1833" s="51"/>
      <c r="BV1833" s="51"/>
      <c r="BW1833" s="51"/>
      <c r="BX1833" s="51"/>
      <c r="BY1833" s="51"/>
      <c r="BZ1833" s="51"/>
      <c r="CA1833" s="51"/>
      <c r="CB1833" s="51"/>
      <c r="CC1833" s="51"/>
      <c r="CD1833" s="51"/>
    </row>
    <row r="1834" spans="1:82" s="50" customFormat="1">
      <c r="A1834" s="45"/>
      <c r="B1834" s="49"/>
      <c r="C1834" s="84"/>
      <c r="D1834" s="76"/>
      <c r="F1834" s="48"/>
      <c r="G1834" s="47"/>
      <c r="H1834" s="55"/>
      <c r="I1834" s="55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  <c r="AB1834" s="51"/>
      <c r="AC1834" s="51"/>
      <c r="AD1834" s="51"/>
      <c r="AE1834" s="51"/>
      <c r="AF1834" s="51"/>
      <c r="AG1834" s="51"/>
      <c r="AH1834" s="51"/>
      <c r="AI1834" s="51"/>
      <c r="AJ1834" s="51"/>
      <c r="AK1834" s="51"/>
      <c r="AL1834" s="51"/>
      <c r="AM1834" s="51"/>
      <c r="AN1834" s="51"/>
      <c r="AO1834" s="51"/>
      <c r="AP1834" s="51"/>
      <c r="AQ1834" s="51"/>
      <c r="AR1834" s="51"/>
      <c r="AS1834" s="51"/>
      <c r="AT1834" s="51"/>
      <c r="AU1834" s="51"/>
      <c r="AV1834" s="51"/>
      <c r="AW1834" s="51"/>
      <c r="AX1834" s="51"/>
      <c r="AY1834" s="51"/>
      <c r="AZ1834" s="51"/>
      <c r="BA1834" s="51"/>
      <c r="BB1834" s="51"/>
      <c r="BC1834" s="51"/>
      <c r="BD1834" s="51"/>
      <c r="BE1834" s="51"/>
      <c r="BF1834" s="51"/>
      <c r="BG1834" s="51"/>
      <c r="BH1834" s="51"/>
      <c r="BI1834" s="51"/>
      <c r="BJ1834" s="51"/>
      <c r="BK1834" s="51"/>
      <c r="BL1834" s="51"/>
      <c r="BM1834" s="51"/>
      <c r="BN1834" s="51"/>
      <c r="BO1834" s="51"/>
      <c r="BP1834" s="51"/>
      <c r="BQ1834" s="51"/>
      <c r="BR1834" s="51"/>
      <c r="BS1834" s="51"/>
      <c r="BT1834" s="51"/>
      <c r="BU1834" s="51"/>
      <c r="BV1834" s="51"/>
      <c r="BW1834" s="51"/>
      <c r="BX1834" s="51"/>
      <c r="BY1834" s="51"/>
      <c r="BZ1834" s="51"/>
      <c r="CA1834" s="51"/>
      <c r="CB1834" s="51"/>
      <c r="CC1834" s="51"/>
      <c r="CD1834" s="51"/>
    </row>
    <row r="1835" spans="1:82" s="50" customFormat="1">
      <c r="A1835" s="45"/>
      <c r="B1835" s="49"/>
      <c r="C1835" s="84"/>
      <c r="D1835" s="76"/>
      <c r="F1835" s="48"/>
      <c r="G1835" s="47"/>
      <c r="H1835" s="55"/>
      <c r="I1835" s="55"/>
      <c r="J1835" s="51"/>
      <c r="K1835" s="51"/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  <c r="AB1835" s="51"/>
      <c r="AC1835" s="51"/>
      <c r="AD1835" s="51"/>
      <c r="AE1835" s="51"/>
      <c r="AF1835" s="51"/>
      <c r="AG1835" s="51"/>
      <c r="AH1835" s="51"/>
      <c r="AI1835" s="51"/>
      <c r="AJ1835" s="51"/>
      <c r="AK1835" s="51"/>
      <c r="AL1835" s="51"/>
      <c r="AM1835" s="51"/>
      <c r="AN1835" s="51"/>
      <c r="AO1835" s="51"/>
      <c r="AP1835" s="51"/>
      <c r="AQ1835" s="51"/>
      <c r="AR1835" s="51"/>
      <c r="AS1835" s="51"/>
      <c r="AT1835" s="51"/>
      <c r="AU1835" s="51"/>
      <c r="AV1835" s="51"/>
      <c r="AW1835" s="51"/>
      <c r="AX1835" s="51"/>
      <c r="AY1835" s="51"/>
      <c r="AZ1835" s="51"/>
      <c r="BA1835" s="51"/>
      <c r="BB1835" s="51"/>
      <c r="BC1835" s="51"/>
      <c r="BD1835" s="51"/>
      <c r="BE1835" s="51"/>
      <c r="BF1835" s="51"/>
      <c r="BG1835" s="51"/>
      <c r="BH1835" s="51"/>
      <c r="BI1835" s="51"/>
      <c r="BJ1835" s="51"/>
      <c r="BK1835" s="51"/>
      <c r="BL1835" s="51"/>
      <c r="BM1835" s="51"/>
      <c r="BN1835" s="51"/>
      <c r="BO1835" s="51"/>
      <c r="BP1835" s="51"/>
      <c r="BQ1835" s="51"/>
      <c r="BR1835" s="51"/>
      <c r="BS1835" s="51"/>
      <c r="BT1835" s="51"/>
      <c r="BU1835" s="51"/>
      <c r="BV1835" s="51"/>
      <c r="BW1835" s="51"/>
      <c r="BX1835" s="51"/>
      <c r="BY1835" s="51"/>
      <c r="BZ1835" s="51"/>
      <c r="CA1835" s="51"/>
      <c r="CB1835" s="51"/>
      <c r="CC1835" s="51"/>
      <c r="CD1835" s="51"/>
    </row>
    <row r="1836" spans="1:82" s="50" customFormat="1">
      <c r="A1836" s="45"/>
      <c r="B1836" s="49"/>
      <c r="C1836" s="84"/>
      <c r="D1836" s="76"/>
      <c r="F1836" s="48"/>
      <c r="G1836" s="47"/>
      <c r="H1836" s="55"/>
      <c r="I1836" s="55"/>
      <c r="J1836" s="51"/>
      <c r="K1836" s="51"/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  <c r="AB1836" s="51"/>
      <c r="AC1836" s="51"/>
      <c r="AD1836" s="51"/>
      <c r="AE1836" s="51"/>
      <c r="AF1836" s="51"/>
      <c r="AG1836" s="51"/>
      <c r="AH1836" s="51"/>
      <c r="AI1836" s="51"/>
      <c r="AJ1836" s="51"/>
      <c r="AK1836" s="51"/>
      <c r="AL1836" s="51"/>
      <c r="AM1836" s="51"/>
      <c r="AN1836" s="51"/>
      <c r="AO1836" s="51"/>
      <c r="AP1836" s="51"/>
      <c r="AQ1836" s="51"/>
      <c r="AR1836" s="51"/>
      <c r="AS1836" s="51"/>
      <c r="AT1836" s="51"/>
      <c r="AU1836" s="51"/>
      <c r="AV1836" s="51"/>
      <c r="AW1836" s="51"/>
      <c r="AX1836" s="51"/>
      <c r="AY1836" s="51"/>
      <c r="AZ1836" s="51"/>
      <c r="BA1836" s="51"/>
      <c r="BB1836" s="51"/>
      <c r="BC1836" s="51"/>
      <c r="BD1836" s="51"/>
      <c r="BE1836" s="51"/>
      <c r="BF1836" s="51"/>
      <c r="BG1836" s="51"/>
      <c r="BH1836" s="51"/>
      <c r="BI1836" s="51"/>
      <c r="BJ1836" s="51"/>
      <c r="BK1836" s="51"/>
      <c r="BL1836" s="51"/>
      <c r="BM1836" s="51"/>
      <c r="BN1836" s="51"/>
      <c r="BO1836" s="51"/>
      <c r="BP1836" s="51"/>
      <c r="BQ1836" s="51"/>
      <c r="BR1836" s="51"/>
      <c r="BS1836" s="51"/>
      <c r="BT1836" s="51"/>
      <c r="BU1836" s="51"/>
      <c r="BV1836" s="51"/>
      <c r="BW1836" s="51"/>
      <c r="BX1836" s="51"/>
      <c r="BY1836" s="51"/>
      <c r="BZ1836" s="51"/>
      <c r="CA1836" s="51"/>
      <c r="CB1836" s="51"/>
      <c r="CC1836" s="51"/>
      <c r="CD1836" s="51"/>
    </row>
    <row r="1837" spans="1:82" s="50" customFormat="1">
      <c r="A1837" s="45"/>
      <c r="B1837" s="49"/>
      <c r="C1837" s="84"/>
      <c r="D1837" s="76"/>
      <c r="F1837" s="48"/>
      <c r="G1837" s="47"/>
      <c r="H1837" s="55"/>
      <c r="I1837" s="55"/>
      <c r="J1837" s="51"/>
      <c r="K1837" s="51"/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  <c r="AB1837" s="51"/>
      <c r="AC1837" s="51"/>
      <c r="AD1837" s="51"/>
      <c r="AE1837" s="51"/>
      <c r="AF1837" s="51"/>
      <c r="AG1837" s="51"/>
      <c r="AH1837" s="51"/>
      <c r="AI1837" s="51"/>
      <c r="AJ1837" s="51"/>
      <c r="AK1837" s="51"/>
      <c r="AL1837" s="51"/>
      <c r="AM1837" s="51"/>
      <c r="AN1837" s="51"/>
      <c r="AO1837" s="51"/>
      <c r="AP1837" s="51"/>
      <c r="AQ1837" s="51"/>
      <c r="AR1837" s="51"/>
      <c r="AS1837" s="51"/>
      <c r="AT1837" s="51"/>
      <c r="AU1837" s="51"/>
      <c r="AV1837" s="51"/>
      <c r="AW1837" s="51"/>
      <c r="AX1837" s="51"/>
      <c r="AY1837" s="51"/>
      <c r="AZ1837" s="51"/>
      <c r="BA1837" s="51"/>
      <c r="BB1837" s="51"/>
      <c r="BC1837" s="51"/>
      <c r="BD1837" s="51"/>
      <c r="BE1837" s="51"/>
      <c r="BF1837" s="51"/>
      <c r="BG1837" s="51"/>
      <c r="BH1837" s="51"/>
      <c r="BI1837" s="51"/>
      <c r="BJ1837" s="51"/>
      <c r="BK1837" s="51"/>
      <c r="BL1837" s="51"/>
      <c r="BM1837" s="51"/>
      <c r="BN1837" s="51"/>
      <c r="BO1837" s="51"/>
      <c r="BP1837" s="51"/>
      <c r="BQ1837" s="51"/>
      <c r="BR1837" s="51"/>
      <c r="BS1837" s="51"/>
      <c r="BT1837" s="51"/>
      <c r="BU1837" s="51"/>
      <c r="BV1837" s="51"/>
      <c r="BW1837" s="51"/>
      <c r="BX1837" s="51"/>
      <c r="BY1837" s="51"/>
      <c r="BZ1837" s="51"/>
      <c r="CA1837" s="51"/>
      <c r="CB1837" s="51"/>
      <c r="CC1837" s="51"/>
      <c r="CD1837" s="51"/>
    </row>
    <row r="1838" spans="1:82" s="50" customFormat="1">
      <c r="A1838" s="45"/>
      <c r="B1838" s="49"/>
      <c r="C1838" s="84"/>
      <c r="D1838" s="76"/>
      <c r="F1838" s="48"/>
      <c r="G1838" s="47"/>
      <c r="H1838" s="55"/>
      <c r="I1838" s="55"/>
      <c r="J1838" s="51"/>
      <c r="K1838" s="51"/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  <c r="AB1838" s="51"/>
      <c r="AC1838" s="51"/>
      <c r="AD1838" s="51"/>
      <c r="AE1838" s="51"/>
      <c r="AF1838" s="51"/>
      <c r="AG1838" s="51"/>
      <c r="AH1838" s="51"/>
      <c r="AI1838" s="51"/>
      <c r="AJ1838" s="51"/>
      <c r="AK1838" s="51"/>
      <c r="AL1838" s="51"/>
      <c r="AM1838" s="51"/>
      <c r="AN1838" s="51"/>
      <c r="AO1838" s="51"/>
      <c r="AP1838" s="51"/>
      <c r="AQ1838" s="51"/>
      <c r="AR1838" s="51"/>
      <c r="AS1838" s="51"/>
      <c r="AT1838" s="51"/>
      <c r="AU1838" s="51"/>
      <c r="AV1838" s="51"/>
      <c r="AW1838" s="51"/>
      <c r="AX1838" s="51"/>
      <c r="AY1838" s="51"/>
      <c r="AZ1838" s="51"/>
      <c r="BA1838" s="51"/>
      <c r="BB1838" s="51"/>
      <c r="BC1838" s="51"/>
      <c r="BD1838" s="51"/>
      <c r="BE1838" s="51"/>
      <c r="BF1838" s="51"/>
      <c r="BG1838" s="51"/>
      <c r="BH1838" s="51"/>
      <c r="BI1838" s="51"/>
      <c r="BJ1838" s="51"/>
      <c r="BK1838" s="51"/>
      <c r="BL1838" s="51"/>
      <c r="BM1838" s="51"/>
      <c r="BN1838" s="51"/>
      <c r="BO1838" s="51"/>
      <c r="BP1838" s="51"/>
      <c r="BQ1838" s="51"/>
      <c r="BR1838" s="51"/>
      <c r="BS1838" s="51"/>
      <c r="BT1838" s="51"/>
      <c r="BU1838" s="51"/>
      <c r="BV1838" s="51"/>
      <c r="BW1838" s="51"/>
      <c r="BX1838" s="51"/>
      <c r="BY1838" s="51"/>
      <c r="BZ1838" s="51"/>
      <c r="CA1838" s="51"/>
      <c r="CB1838" s="51"/>
      <c r="CC1838" s="51"/>
      <c r="CD1838" s="51"/>
    </row>
    <row r="1839" spans="1:82" s="50" customFormat="1">
      <c r="A1839" s="45"/>
      <c r="B1839" s="49"/>
      <c r="C1839" s="84"/>
      <c r="D1839" s="76"/>
      <c r="F1839" s="48"/>
      <c r="G1839" s="47"/>
      <c r="H1839" s="55"/>
      <c r="I1839" s="55"/>
      <c r="J1839" s="51"/>
      <c r="K1839" s="51"/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  <c r="AB1839" s="51"/>
      <c r="AC1839" s="51"/>
      <c r="AD1839" s="51"/>
      <c r="AE1839" s="51"/>
      <c r="AF1839" s="51"/>
      <c r="AG1839" s="51"/>
      <c r="AH1839" s="51"/>
      <c r="AI1839" s="51"/>
      <c r="AJ1839" s="51"/>
      <c r="AK1839" s="51"/>
      <c r="AL1839" s="51"/>
      <c r="AM1839" s="51"/>
      <c r="AN1839" s="51"/>
      <c r="AO1839" s="51"/>
      <c r="AP1839" s="51"/>
      <c r="AQ1839" s="51"/>
      <c r="AR1839" s="51"/>
      <c r="AS1839" s="51"/>
      <c r="AT1839" s="51"/>
      <c r="AU1839" s="51"/>
      <c r="AV1839" s="51"/>
      <c r="AW1839" s="51"/>
      <c r="AX1839" s="51"/>
      <c r="AY1839" s="51"/>
      <c r="AZ1839" s="51"/>
      <c r="BA1839" s="51"/>
      <c r="BB1839" s="51"/>
      <c r="BC1839" s="51"/>
      <c r="BD1839" s="51"/>
      <c r="BE1839" s="51"/>
      <c r="BF1839" s="51"/>
      <c r="BG1839" s="51"/>
      <c r="BH1839" s="51"/>
      <c r="BI1839" s="51"/>
      <c r="BJ1839" s="51"/>
      <c r="BK1839" s="51"/>
      <c r="BL1839" s="51"/>
      <c r="BM1839" s="51"/>
      <c r="BN1839" s="51"/>
      <c r="BO1839" s="51"/>
      <c r="BP1839" s="51"/>
      <c r="BQ1839" s="51"/>
      <c r="BR1839" s="51"/>
      <c r="BS1839" s="51"/>
      <c r="BT1839" s="51"/>
      <c r="BU1839" s="51"/>
      <c r="BV1839" s="51"/>
      <c r="BW1839" s="51"/>
      <c r="BX1839" s="51"/>
      <c r="BY1839" s="51"/>
      <c r="BZ1839" s="51"/>
      <c r="CA1839" s="51"/>
      <c r="CB1839" s="51"/>
      <c r="CC1839" s="51"/>
      <c r="CD1839" s="51"/>
    </row>
    <row r="1840" spans="1:82" s="50" customFormat="1">
      <c r="A1840" s="45"/>
      <c r="B1840" s="49"/>
      <c r="C1840" s="84"/>
      <c r="D1840" s="76"/>
      <c r="F1840" s="48"/>
      <c r="G1840" s="47"/>
      <c r="H1840" s="55"/>
      <c r="I1840" s="55"/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  <c r="AC1840" s="51"/>
      <c r="AD1840" s="51"/>
      <c r="AE1840" s="51"/>
      <c r="AF1840" s="51"/>
      <c r="AG1840" s="51"/>
      <c r="AH1840" s="51"/>
      <c r="AI1840" s="51"/>
      <c r="AJ1840" s="51"/>
      <c r="AK1840" s="51"/>
      <c r="AL1840" s="51"/>
      <c r="AM1840" s="51"/>
      <c r="AN1840" s="51"/>
      <c r="AO1840" s="51"/>
      <c r="AP1840" s="51"/>
      <c r="AQ1840" s="51"/>
      <c r="AR1840" s="51"/>
      <c r="AS1840" s="51"/>
      <c r="AT1840" s="51"/>
      <c r="AU1840" s="51"/>
      <c r="AV1840" s="51"/>
      <c r="AW1840" s="51"/>
      <c r="AX1840" s="51"/>
      <c r="AY1840" s="51"/>
      <c r="AZ1840" s="51"/>
      <c r="BA1840" s="51"/>
      <c r="BB1840" s="51"/>
      <c r="BC1840" s="51"/>
      <c r="BD1840" s="51"/>
      <c r="BE1840" s="51"/>
      <c r="BF1840" s="51"/>
      <c r="BG1840" s="51"/>
      <c r="BH1840" s="51"/>
      <c r="BI1840" s="51"/>
      <c r="BJ1840" s="51"/>
      <c r="BK1840" s="51"/>
      <c r="BL1840" s="51"/>
      <c r="BM1840" s="51"/>
      <c r="BN1840" s="51"/>
      <c r="BO1840" s="51"/>
      <c r="BP1840" s="51"/>
      <c r="BQ1840" s="51"/>
      <c r="BR1840" s="51"/>
      <c r="BS1840" s="51"/>
      <c r="BT1840" s="51"/>
      <c r="BU1840" s="51"/>
      <c r="BV1840" s="51"/>
      <c r="BW1840" s="51"/>
      <c r="BX1840" s="51"/>
      <c r="BY1840" s="51"/>
      <c r="BZ1840" s="51"/>
      <c r="CA1840" s="51"/>
      <c r="CB1840" s="51"/>
      <c r="CC1840" s="51"/>
      <c r="CD1840" s="51"/>
    </row>
    <row r="1841" spans="1:82" s="50" customFormat="1">
      <c r="A1841" s="45"/>
      <c r="B1841" s="49"/>
      <c r="C1841" s="84"/>
      <c r="D1841" s="76"/>
      <c r="F1841" s="48"/>
      <c r="G1841" s="47"/>
      <c r="H1841" s="55"/>
      <c r="I1841" s="55"/>
      <c r="J1841" s="51"/>
      <c r="K1841" s="51"/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  <c r="AB1841" s="51"/>
      <c r="AC1841" s="51"/>
      <c r="AD1841" s="51"/>
      <c r="AE1841" s="51"/>
      <c r="AF1841" s="51"/>
      <c r="AG1841" s="51"/>
      <c r="AH1841" s="51"/>
      <c r="AI1841" s="51"/>
      <c r="AJ1841" s="51"/>
      <c r="AK1841" s="51"/>
      <c r="AL1841" s="51"/>
      <c r="AM1841" s="51"/>
      <c r="AN1841" s="51"/>
      <c r="AO1841" s="51"/>
      <c r="AP1841" s="51"/>
      <c r="AQ1841" s="51"/>
      <c r="AR1841" s="51"/>
      <c r="AS1841" s="51"/>
      <c r="AT1841" s="51"/>
      <c r="AU1841" s="51"/>
      <c r="AV1841" s="51"/>
      <c r="AW1841" s="51"/>
      <c r="AX1841" s="51"/>
      <c r="AY1841" s="51"/>
      <c r="AZ1841" s="51"/>
      <c r="BA1841" s="51"/>
      <c r="BB1841" s="51"/>
      <c r="BC1841" s="51"/>
      <c r="BD1841" s="51"/>
      <c r="BE1841" s="51"/>
      <c r="BF1841" s="51"/>
      <c r="BG1841" s="51"/>
      <c r="BH1841" s="51"/>
      <c r="BI1841" s="51"/>
      <c r="BJ1841" s="51"/>
      <c r="BK1841" s="51"/>
      <c r="BL1841" s="51"/>
      <c r="BM1841" s="51"/>
      <c r="BN1841" s="51"/>
      <c r="BO1841" s="51"/>
      <c r="BP1841" s="51"/>
      <c r="BQ1841" s="51"/>
      <c r="BR1841" s="51"/>
      <c r="BS1841" s="51"/>
      <c r="BT1841" s="51"/>
      <c r="BU1841" s="51"/>
      <c r="BV1841" s="51"/>
      <c r="BW1841" s="51"/>
      <c r="BX1841" s="51"/>
      <c r="BY1841" s="51"/>
      <c r="BZ1841" s="51"/>
      <c r="CA1841" s="51"/>
      <c r="CB1841" s="51"/>
      <c r="CC1841" s="51"/>
      <c r="CD1841" s="51"/>
    </row>
    <row r="1842" spans="1:82" s="50" customFormat="1">
      <c r="A1842" s="45"/>
      <c r="B1842" s="49"/>
      <c r="C1842" s="84"/>
      <c r="D1842" s="76"/>
      <c r="F1842" s="48"/>
      <c r="G1842" s="47"/>
      <c r="H1842" s="55"/>
      <c r="I1842" s="55"/>
      <c r="J1842" s="51"/>
      <c r="K1842" s="51"/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  <c r="AB1842" s="51"/>
      <c r="AC1842" s="51"/>
      <c r="AD1842" s="51"/>
      <c r="AE1842" s="51"/>
      <c r="AF1842" s="51"/>
      <c r="AG1842" s="51"/>
      <c r="AH1842" s="51"/>
      <c r="AI1842" s="51"/>
      <c r="AJ1842" s="51"/>
      <c r="AK1842" s="51"/>
      <c r="AL1842" s="51"/>
      <c r="AM1842" s="51"/>
      <c r="AN1842" s="51"/>
      <c r="AO1842" s="51"/>
      <c r="AP1842" s="51"/>
      <c r="AQ1842" s="51"/>
      <c r="AR1842" s="51"/>
      <c r="AS1842" s="51"/>
      <c r="AT1842" s="51"/>
      <c r="AU1842" s="51"/>
      <c r="AV1842" s="51"/>
      <c r="AW1842" s="51"/>
      <c r="AX1842" s="51"/>
      <c r="AY1842" s="51"/>
      <c r="AZ1842" s="51"/>
      <c r="BA1842" s="51"/>
      <c r="BB1842" s="51"/>
      <c r="BC1842" s="51"/>
      <c r="BD1842" s="51"/>
      <c r="BE1842" s="51"/>
      <c r="BF1842" s="51"/>
      <c r="BG1842" s="51"/>
      <c r="BH1842" s="51"/>
      <c r="BI1842" s="51"/>
      <c r="BJ1842" s="51"/>
      <c r="BK1842" s="51"/>
      <c r="BL1842" s="51"/>
      <c r="BM1842" s="51"/>
      <c r="BN1842" s="51"/>
      <c r="BO1842" s="51"/>
      <c r="BP1842" s="51"/>
      <c r="BQ1842" s="51"/>
      <c r="BR1842" s="51"/>
      <c r="BS1842" s="51"/>
      <c r="BT1842" s="51"/>
      <c r="BU1842" s="51"/>
      <c r="BV1842" s="51"/>
      <c r="BW1842" s="51"/>
      <c r="BX1842" s="51"/>
      <c r="BY1842" s="51"/>
      <c r="BZ1842" s="51"/>
      <c r="CA1842" s="51"/>
      <c r="CB1842" s="51"/>
      <c r="CC1842" s="51"/>
      <c r="CD1842" s="51"/>
    </row>
    <row r="1843" spans="1:82" s="50" customFormat="1">
      <c r="A1843" s="45"/>
      <c r="B1843" s="49"/>
      <c r="C1843" s="84"/>
      <c r="D1843" s="76"/>
      <c r="F1843" s="48"/>
      <c r="G1843" s="47"/>
      <c r="H1843" s="55"/>
      <c r="I1843" s="55"/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  <c r="AC1843" s="51"/>
      <c r="AD1843" s="51"/>
      <c r="AE1843" s="51"/>
      <c r="AF1843" s="51"/>
      <c r="AG1843" s="51"/>
      <c r="AH1843" s="51"/>
      <c r="AI1843" s="51"/>
      <c r="AJ1843" s="51"/>
      <c r="AK1843" s="51"/>
      <c r="AL1843" s="51"/>
      <c r="AM1843" s="51"/>
      <c r="AN1843" s="51"/>
      <c r="AO1843" s="51"/>
      <c r="AP1843" s="51"/>
      <c r="AQ1843" s="51"/>
      <c r="AR1843" s="51"/>
      <c r="AS1843" s="51"/>
      <c r="AT1843" s="51"/>
      <c r="AU1843" s="51"/>
      <c r="AV1843" s="51"/>
      <c r="AW1843" s="51"/>
      <c r="AX1843" s="51"/>
      <c r="AY1843" s="51"/>
      <c r="AZ1843" s="51"/>
      <c r="BA1843" s="51"/>
      <c r="BB1843" s="51"/>
      <c r="BC1843" s="51"/>
      <c r="BD1843" s="51"/>
      <c r="BE1843" s="51"/>
      <c r="BF1843" s="51"/>
      <c r="BG1843" s="51"/>
      <c r="BH1843" s="51"/>
      <c r="BI1843" s="51"/>
      <c r="BJ1843" s="51"/>
      <c r="BK1843" s="51"/>
      <c r="BL1843" s="51"/>
      <c r="BM1843" s="51"/>
      <c r="BN1843" s="51"/>
      <c r="BO1843" s="51"/>
      <c r="BP1843" s="51"/>
      <c r="BQ1843" s="51"/>
      <c r="BR1843" s="51"/>
      <c r="BS1843" s="51"/>
      <c r="BT1843" s="51"/>
      <c r="BU1843" s="51"/>
      <c r="BV1843" s="51"/>
      <c r="BW1843" s="51"/>
      <c r="BX1843" s="51"/>
      <c r="BY1843" s="51"/>
      <c r="BZ1843" s="51"/>
      <c r="CA1843" s="51"/>
      <c r="CB1843" s="51"/>
      <c r="CC1843" s="51"/>
      <c r="CD1843" s="51"/>
    </row>
    <row r="1844" spans="1:82" s="50" customFormat="1">
      <c r="A1844" s="45"/>
      <c r="B1844" s="49"/>
      <c r="C1844" s="84"/>
      <c r="D1844" s="76"/>
      <c r="F1844" s="48"/>
      <c r="G1844" s="47"/>
      <c r="H1844" s="55"/>
      <c r="I1844" s="55"/>
      <c r="J1844" s="51"/>
      <c r="K1844" s="51"/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  <c r="AB1844" s="51"/>
      <c r="AC1844" s="51"/>
      <c r="AD1844" s="51"/>
      <c r="AE1844" s="51"/>
      <c r="AF1844" s="51"/>
      <c r="AG1844" s="51"/>
      <c r="AH1844" s="51"/>
      <c r="AI1844" s="51"/>
      <c r="AJ1844" s="51"/>
      <c r="AK1844" s="51"/>
      <c r="AL1844" s="51"/>
      <c r="AM1844" s="51"/>
      <c r="AN1844" s="51"/>
      <c r="AO1844" s="51"/>
      <c r="AP1844" s="51"/>
      <c r="AQ1844" s="51"/>
      <c r="AR1844" s="51"/>
      <c r="AS1844" s="51"/>
      <c r="AT1844" s="51"/>
      <c r="AU1844" s="51"/>
      <c r="AV1844" s="51"/>
      <c r="AW1844" s="51"/>
      <c r="AX1844" s="51"/>
      <c r="AY1844" s="51"/>
      <c r="AZ1844" s="51"/>
      <c r="BA1844" s="51"/>
      <c r="BB1844" s="51"/>
      <c r="BC1844" s="51"/>
      <c r="BD1844" s="51"/>
      <c r="BE1844" s="51"/>
      <c r="BF1844" s="51"/>
      <c r="BG1844" s="51"/>
      <c r="BH1844" s="51"/>
      <c r="BI1844" s="51"/>
      <c r="BJ1844" s="51"/>
      <c r="BK1844" s="51"/>
      <c r="BL1844" s="51"/>
      <c r="BM1844" s="51"/>
      <c r="BN1844" s="51"/>
      <c r="BO1844" s="51"/>
      <c r="BP1844" s="51"/>
      <c r="BQ1844" s="51"/>
      <c r="BR1844" s="51"/>
      <c r="BS1844" s="51"/>
      <c r="BT1844" s="51"/>
      <c r="BU1844" s="51"/>
      <c r="BV1844" s="51"/>
      <c r="BW1844" s="51"/>
      <c r="BX1844" s="51"/>
      <c r="BY1844" s="51"/>
      <c r="BZ1844" s="51"/>
      <c r="CA1844" s="51"/>
      <c r="CB1844" s="51"/>
      <c r="CC1844" s="51"/>
      <c r="CD1844" s="51"/>
    </row>
    <row r="1845" spans="1:82" s="50" customFormat="1">
      <c r="A1845" s="45"/>
      <c r="B1845" s="49"/>
      <c r="C1845" s="84"/>
      <c r="D1845" s="76"/>
      <c r="F1845" s="48"/>
      <c r="G1845" s="47"/>
      <c r="H1845" s="55"/>
      <c r="I1845" s="55"/>
      <c r="J1845" s="51"/>
      <c r="K1845" s="51"/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  <c r="AB1845" s="51"/>
      <c r="AC1845" s="51"/>
      <c r="AD1845" s="51"/>
      <c r="AE1845" s="51"/>
      <c r="AF1845" s="51"/>
      <c r="AG1845" s="51"/>
      <c r="AH1845" s="51"/>
      <c r="AI1845" s="51"/>
      <c r="AJ1845" s="51"/>
      <c r="AK1845" s="51"/>
      <c r="AL1845" s="51"/>
      <c r="AM1845" s="51"/>
      <c r="AN1845" s="51"/>
      <c r="AO1845" s="51"/>
      <c r="AP1845" s="51"/>
      <c r="AQ1845" s="51"/>
      <c r="AR1845" s="51"/>
      <c r="AS1845" s="51"/>
      <c r="AT1845" s="51"/>
      <c r="AU1845" s="51"/>
      <c r="AV1845" s="51"/>
      <c r="AW1845" s="51"/>
      <c r="AX1845" s="51"/>
      <c r="AY1845" s="51"/>
      <c r="AZ1845" s="51"/>
      <c r="BA1845" s="51"/>
      <c r="BB1845" s="51"/>
      <c r="BC1845" s="51"/>
      <c r="BD1845" s="51"/>
      <c r="BE1845" s="51"/>
      <c r="BF1845" s="51"/>
      <c r="BG1845" s="51"/>
      <c r="BH1845" s="51"/>
      <c r="BI1845" s="51"/>
      <c r="BJ1845" s="51"/>
      <c r="BK1845" s="51"/>
      <c r="BL1845" s="51"/>
      <c r="BM1845" s="51"/>
      <c r="BN1845" s="51"/>
      <c r="BO1845" s="51"/>
      <c r="BP1845" s="51"/>
      <c r="BQ1845" s="51"/>
      <c r="BR1845" s="51"/>
      <c r="BS1845" s="51"/>
      <c r="BT1845" s="51"/>
      <c r="BU1845" s="51"/>
      <c r="BV1845" s="51"/>
      <c r="BW1845" s="51"/>
      <c r="BX1845" s="51"/>
      <c r="BY1845" s="51"/>
      <c r="BZ1845" s="51"/>
      <c r="CA1845" s="51"/>
      <c r="CB1845" s="51"/>
      <c r="CC1845" s="51"/>
      <c r="CD1845" s="51"/>
    </row>
    <row r="1846" spans="1:82" s="50" customFormat="1">
      <c r="A1846" s="45"/>
      <c r="B1846" s="49"/>
      <c r="C1846" s="84"/>
      <c r="D1846" s="76"/>
      <c r="F1846" s="48"/>
      <c r="G1846" s="47"/>
      <c r="H1846" s="55"/>
      <c r="I1846" s="55"/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  <c r="AB1846" s="51"/>
      <c r="AC1846" s="51"/>
      <c r="AD1846" s="51"/>
      <c r="AE1846" s="51"/>
      <c r="AF1846" s="51"/>
      <c r="AG1846" s="51"/>
      <c r="AH1846" s="51"/>
      <c r="AI1846" s="51"/>
      <c r="AJ1846" s="51"/>
      <c r="AK1846" s="51"/>
      <c r="AL1846" s="51"/>
      <c r="AM1846" s="51"/>
      <c r="AN1846" s="51"/>
      <c r="AO1846" s="51"/>
      <c r="AP1846" s="51"/>
      <c r="AQ1846" s="51"/>
      <c r="AR1846" s="51"/>
      <c r="AS1846" s="51"/>
      <c r="AT1846" s="51"/>
      <c r="AU1846" s="51"/>
      <c r="AV1846" s="51"/>
      <c r="AW1846" s="51"/>
      <c r="AX1846" s="51"/>
      <c r="AY1846" s="51"/>
      <c r="AZ1846" s="51"/>
      <c r="BA1846" s="51"/>
      <c r="BB1846" s="51"/>
      <c r="BC1846" s="51"/>
      <c r="BD1846" s="51"/>
      <c r="BE1846" s="51"/>
      <c r="BF1846" s="51"/>
      <c r="BG1846" s="51"/>
      <c r="BH1846" s="51"/>
      <c r="BI1846" s="51"/>
      <c r="BJ1846" s="51"/>
      <c r="BK1846" s="51"/>
      <c r="BL1846" s="51"/>
      <c r="BM1846" s="51"/>
      <c r="BN1846" s="51"/>
      <c r="BO1846" s="51"/>
      <c r="BP1846" s="51"/>
      <c r="BQ1846" s="51"/>
      <c r="BR1846" s="51"/>
      <c r="BS1846" s="51"/>
      <c r="BT1846" s="51"/>
      <c r="BU1846" s="51"/>
      <c r="BV1846" s="51"/>
      <c r="BW1846" s="51"/>
      <c r="BX1846" s="51"/>
      <c r="BY1846" s="51"/>
      <c r="BZ1846" s="51"/>
      <c r="CA1846" s="51"/>
      <c r="CB1846" s="51"/>
      <c r="CC1846" s="51"/>
      <c r="CD1846" s="51"/>
    </row>
    <row r="1847" spans="1:82" s="50" customFormat="1">
      <c r="A1847" s="45"/>
      <c r="B1847" s="49"/>
      <c r="C1847" s="84"/>
      <c r="D1847" s="76"/>
      <c r="F1847" s="48"/>
      <c r="G1847" s="47"/>
      <c r="H1847" s="55"/>
      <c r="I1847" s="55"/>
      <c r="J1847" s="51"/>
      <c r="K1847" s="51"/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  <c r="AB1847" s="51"/>
      <c r="AC1847" s="51"/>
      <c r="AD1847" s="51"/>
      <c r="AE1847" s="51"/>
      <c r="AF1847" s="51"/>
      <c r="AG1847" s="51"/>
      <c r="AH1847" s="51"/>
      <c r="AI1847" s="51"/>
      <c r="AJ1847" s="51"/>
      <c r="AK1847" s="51"/>
      <c r="AL1847" s="51"/>
      <c r="AM1847" s="51"/>
      <c r="AN1847" s="51"/>
      <c r="AO1847" s="51"/>
      <c r="AP1847" s="51"/>
      <c r="AQ1847" s="51"/>
      <c r="AR1847" s="51"/>
      <c r="AS1847" s="51"/>
      <c r="AT1847" s="51"/>
      <c r="AU1847" s="51"/>
      <c r="AV1847" s="51"/>
      <c r="AW1847" s="51"/>
      <c r="AX1847" s="51"/>
      <c r="AY1847" s="51"/>
      <c r="AZ1847" s="51"/>
      <c r="BA1847" s="51"/>
      <c r="BB1847" s="51"/>
      <c r="BC1847" s="51"/>
      <c r="BD1847" s="51"/>
      <c r="BE1847" s="51"/>
      <c r="BF1847" s="51"/>
      <c r="BG1847" s="51"/>
      <c r="BH1847" s="51"/>
      <c r="BI1847" s="51"/>
      <c r="BJ1847" s="51"/>
      <c r="BK1847" s="51"/>
      <c r="BL1847" s="51"/>
      <c r="BM1847" s="51"/>
      <c r="BN1847" s="51"/>
      <c r="BO1847" s="51"/>
      <c r="BP1847" s="51"/>
      <c r="BQ1847" s="51"/>
      <c r="BR1847" s="51"/>
      <c r="BS1847" s="51"/>
      <c r="BT1847" s="51"/>
      <c r="BU1847" s="51"/>
      <c r="BV1847" s="51"/>
      <c r="BW1847" s="51"/>
      <c r="BX1847" s="51"/>
      <c r="BY1847" s="51"/>
      <c r="BZ1847" s="51"/>
      <c r="CA1847" s="51"/>
      <c r="CB1847" s="51"/>
      <c r="CC1847" s="51"/>
      <c r="CD1847" s="51"/>
    </row>
    <row r="1848" spans="1:82" s="50" customFormat="1">
      <c r="A1848" s="45"/>
      <c r="B1848" s="49"/>
      <c r="C1848" s="84"/>
      <c r="D1848" s="76"/>
      <c r="F1848" s="48"/>
      <c r="G1848" s="47"/>
      <c r="H1848" s="55"/>
      <c r="I1848" s="55"/>
      <c r="J1848" s="51"/>
      <c r="K1848" s="51"/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  <c r="AB1848" s="51"/>
      <c r="AC1848" s="51"/>
      <c r="AD1848" s="51"/>
      <c r="AE1848" s="51"/>
      <c r="AF1848" s="51"/>
      <c r="AG1848" s="51"/>
      <c r="AH1848" s="51"/>
      <c r="AI1848" s="51"/>
      <c r="AJ1848" s="51"/>
      <c r="AK1848" s="51"/>
      <c r="AL1848" s="51"/>
      <c r="AM1848" s="51"/>
      <c r="AN1848" s="51"/>
      <c r="AO1848" s="51"/>
      <c r="AP1848" s="51"/>
      <c r="AQ1848" s="51"/>
      <c r="AR1848" s="51"/>
      <c r="AS1848" s="51"/>
      <c r="AT1848" s="51"/>
      <c r="AU1848" s="51"/>
      <c r="AV1848" s="51"/>
      <c r="AW1848" s="51"/>
      <c r="AX1848" s="51"/>
      <c r="AY1848" s="51"/>
      <c r="AZ1848" s="51"/>
      <c r="BA1848" s="51"/>
      <c r="BB1848" s="51"/>
      <c r="BC1848" s="51"/>
      <c r="BD1848" s="51"/>
      <c r="BE1848" s="51"/>
      <c r="BF1848" s="51"/>
      <c r="BG1848" s="51"/>
      <c r="BH1848" s="51"/>
      <c r="BI1848" s="51"/>
      <c r="BJ1848" s="51"/>
      <c r="BK1848" s="51"/>
      <c r="BL1848" s="51"/>
      <c r="BM1848" s="51"/>
      <c r="BN1848" s="51"/>
      <c r="BO1848" s="51"/>
      <c r="BP1848" s="51"/>
      <c r="BQ1848" s="51"/>
      <c r="BR1848" s="51"/>
      <c r="BS1848" s="51"/>
      <c r="BT1848" s="51"/>
      <c r="BU1848" s="51"/>
      <c r="BV1848" s="51"/>
      <c r="BW1848" s="51"/>
      <c r="BX1848" s="51"/>
      <c r="BY1848" s="51"/>
      <c r="BZ1848" s="51"/>
      <c r="CA1848" s="51"/>
      <c r="CB1848" s="51"/>
      <c r="CC1848" s="51"/>
      <c r="CD1848" s="51"/>
    </row>
    <row r="1849" spans="1:82" s="50" customFormat="1">
      <c r="A1849" s="45"/>
      <c r="B1849" s="49"/>
      <c r="C1849" s="84"/>
      <c r="D1849" s="76"/>
      <c r="F1849" s="48"/>
      <c r="G1849" s="47"/>
      <c r="H1849" s="55"/>
      <c r="I1849" s="55"/>
      <c r="J1849" s="51"/>
      <c r="K1849" s="51"/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  <c r="AB1849" s="51"/>
      <c r="AC1849" s="51"/>
      <c r="AD1849" s="51"/>
      <c r="AE1849" s="51"/>
      <c r="AF1849" s="51"/>
      <c r="AG1849" s="51"/>
      <c r="AH1849" s="51"/>
      <c r="AI1849" s="51"/>
      <c r="AJ1849" s="51"/>
      <c r="AK1849" s="51"/>
      <c r="AL1849" s="51"/>
      <c r="AM1849" s="51"/>
      <c r="AN1849" s="51"/>
      <c r="AO1849" s="51"/>
      <c r="AP1849" s="51"/>
      <c r="AQ1849" s="51"/>
      <c r="AR1849" s="51"/>
      <c r="AS1849" s="51"/>
      <c r="AT1849" s="51"/>
      <c r="AU1849" s="51"/>
      <c r="AV1849" s="51"/>
      <c r="AW1849" s="51"/>
      <c r="AX1849" s="51"/>
      <c r="AY1849" s="51"/>
      <c r="AZ1849" s="51"/>
      <c r="BA1849" s="51"/>
      <c r="BB1849" s="51"/>
      <c r="BC1849" s="51"/>
      <c r="BD1849" s="51"/>
      <c r="BE1849" s="51"/>
      <c r="BF1849" s="51"/>
      <c r="BG1849" s="51"/>
      <c r="BH1849" s="51"/>
      <c r="BI1849" s="51"/>
      <c r="BJ1849" s="51"/>
      <c r="BK1849" s="51"/>
      <c r="BL1849" s="51"/>
      <c r="BM1849" s="51"/>
      <c r="BN1849" s="51"/>
      <c r="BO1849" s="51"/>
      <c r="BP1849" s="51"/>
      <c r="BQ1849" s="51"/>
      <c r="BR1849" s="51"/>
      <c r="BS1849" s="51"/>
      <c r="BT1849" s="51"/>
      <c r="BU1849" s="51"/>
      <c r="BV1849" s="51"/>
      <c r="BW1849" s="51"/>
      <c r="BX1849" s="51"/>
      <c r="BY1849" s="51"/>
      <c r="BZ1849" s="51"/>
      <c r="CA1849" s="51"/>
      <c r="CB1849" s="51"/>
      <c r="CC1849" s="51"/>
      <c r="CD1849" s="51"/>
    </row>
    <row r="1850" spans="1:82" s="50" customFormat="1">
      <c r="A1850" s="45"/>
      <c r="B1850" s="49"/>
      <c r="C1850" s="84"/>
      <c r="D1850" s="76"/>
      <c r="F1850" s="48"/>
      <c r="G1850" s="47"/>
      <c r="H1850" s="55"/>
      <c r="I1850" s="55"/>
      <c r="J1850" s="51"/>
      <c r="K1850" s="51"/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  <c r="AB1850" s="51"/>
      <c r="AC1850" s="51"/>
      <c r="AD1850" s="51"/>
      <c r="AE1850" s="51"/>
      <c r="AF1850" s="51"/>
      <c r="AG1850" s="51"/>
      <c r="AH1850" s="51"/>
      <c r="AI1850" s="51"/>
      <c r="AJ1850" s="51"/>
      <c r="AK1850" s="51"/>
      <c r="AL1850" s="51"/>
      <c r="AM1850" s="51"/>
      <c r="AN1850" s="51"/>
      <c r="AO1850" s="51"/>
      <c r="AP1850" s="51"/>
      <c r="AQ1850" s="51"/>
      <c r="AR1850" s="51"/>
      <c r="AS1850" s="51"/>
      <c r="AT1850" s="51"/>
      <c r="AU1850" s="51"/>
      <c r="AV1850" s="51"/>
      <c r="AW1850" s="51"/>
      <c r="AX1850" s="51"/>
      <c r="AY1850" s="51"/>
      <c r="AZ1850" s="51"/>
      <c r="BA1850" s="51"/>
      <c r="BB1850" s="51"/>
      <c r="BC1850" s="51"/>
      <c r="BD1850" s="51"/>
      <c r="BE1850" s="51"/>
      <c r="BF1850" s="51"/>
      <c r="BG1850" s="51"/>
      <c r="BH1850" s="51"/>
      <c r="BI1850" s="51"/>
      <c r="BJ1850" s="51"/>
      <c r="BK1850" s="51"/>
      <c r="BL1850" s="51"/>
      <c r="BM1850" s="51"/>
      <c r="BN1850" s="51"/>
      <c r="BO1850" s="51"/>
      <c r="BP1850" s="51"/>
      <c r="BQ1850" s="51"/>
      <c r="BR1850" s="51"/>
      <c r="BS1850" s="51"/>
      <c r="BT1850" s="51"/>
      <c r="BU1850" s="51"/>
      <c r="BV1850" s="51"/>
      <c r="BW1850" s="51"/>
      <c r="BX1850" s="51"/>
      <c r="BY1850" s="51"/>
      <c r="BZ1850" s="51"/>
      <c r="CA1850" s="51"/>
      <c r="CB1850" s="51"/>
      <c r="CC1850" s="51"/>
      <c r="CD1850" s="51"/>
    </row>
    <row r="1851" spans="1:82" s="50" customFormat="1">
      <c r="A1851" s="45"/>
      <c r="B1851" s="49"/>
      <c r="C1851" s="84"/>
      <c r="D1851" s="76"/>
      <c r="F1851" s="48"/>
      <c r="G1851" s="47"/>
      <c r="H1851" s="55"/>
      <c r="I1851" s="55"/>
      <c r="J1851" s="51"/>
      <c r="K1851" s="51"/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  <c r="AB1851" s="51"/>
      <c r="AC1851" s="51"/>
      <c r="AD1851" s="51"/>
      <c r="AE1851" s="51"/>
      <c r="AF1851" s="51"/>
      <c r="AG1851" s="51"/>
      <c r="AH1851" s="51"/>
      <c r="AI1851" s="51"/>
      <c r="AJ1851" s="51"/>
      <c r="AK1851" s="51"/>
      <c r="AL1851" s="51"/>
      <c r="AM1851" s="51"/>
      <c r="AN1851" s="51"/>
      <c r="AO1851" s="51"/>
      <c r="AP1851" s="51"/>
      <c r="AQ1851" s="51"/>
      <c r="AR1851" s="51"/>
      <c r="AS1851" s="51"/>
      <c r="AT1851" s="51"/>
      <c r="AU1851" s="51"/>
      <c r="AV1851" s="51"/>
      <c r="AW1851" s="51"/>
      <c r="AX1851" s="51"/>
      <c r="AY1851" s="51"/>
      <c r="AZ1851" s="51"/>
      <c r="BA1851" s="51"/>
      <c r="BB1851" s="51"/>
      <c r="BC1851" s="51"/>
      <c r="BD1851" s="51"/>
      <c r="BE1851" s="51"/>
      <c r="BF1851" s="51"/>
      <c r="BG1851" s="51"/>
      <c r="BH1851" s="51"/>
      <c r="BI1851" s="51"/>
      <c r="BJ1851" s="51"/>
      <c r="BK1851" s="51"/>
      <c r="BL1851" s="51"/>
      <c r="BM1851" s="51"/>
      <c r="BN1851" s="51"/>
      <c r="BO1851" s="51"/>
      <c r="BP1851" s="51"/>
      <c r="BQ1851" s="51"/>
      <c r="BR1851" s="51"/>
      <c r="BS1851" s="51"/>
      <c r="BT1851" s="51"/>
      <c r="BU1851" s="51"/>
      <c r="BV1851" s="51"/>
      <c r="BW1851" s="51"/>
      <c r="BX1851" s="51"/>
      <c r="BY1851" s="51"/>
      <c r="BZ1851" s="51"/>
      <c r="CA1851" s="51"/>
      <c r="CB1851" s="51"/>
      <c r="CC1851" s="51"/>
      <c r="CD1851" s="51"/>
    </row>
    <row r="1852" spans="1:82" s="50" customFormat="1">
      <c r="A1852" s="45"/>
      <c r="B1852" s="49"/>
      <c r="C1852" s="84"/>
      <c r="D1852" s="76"/>
      <c r="F1852" s="48"/>
      <c r="G1852" s="47"/>
      <c r="H1852" s="55"/>
      <c r="I1852" s="55"/>
      <c r="J1852" s="51"/>
      <c r="K1852" s="51"/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  <c r="AB1852" s="51"/>
      <c r="AC1852" s="51"/>
      <c r="AD1852" s="51"/>
      <c r="AE1852" s="51"/>
      <c r="AF1852" s="51"/>
      <c r="AG1852" s="51"/>
      <c r="AH1852" s="51"/>
      <c r="AI1852" s="51"/>
      <c r="AJ1852" s="51"/>
      <c r="AK1852" s="51"/>
      <c r="AL1852" s="51"/>
      <c r="AM1852" s="51"/>
      <c r="AN1852" s="51"/>
      <c r="AO1852" s="51"/>
      <c r="AP1852" s="51"/>
      <c r="AQ1852" s="51"/>
      <c r="AR1852" s="51"/>
      <c r="AS1852" s="51"/>
      <c r="AT1852" s="51"/>
      <c r="AU1852" s="51"/>
      <c r="AV1852" s="51"/>
      <c r="AW1852" s="51"/>
      <c r="AX1852" s="51"/>
      <c r="AY1852" s="51"/>
      <c r="AZ1852" s="51"/>
      <c r="BA1852" s="51"/>
      <c r="BB1852" s="51"/>
      <c r="BC1852" s="51"/>
      <c r="BD1852" s="51"/>
      <c r="BE1852" s="51"/>
      <c r="BF1852" s="51"/>
      <c r="BG1852" s="51"/>
      <c r="BH1852" s="51"/>
      <c r="BI1852" s="51"/>
      <c r="BJ1852" s="51"/>
      <c r="BK1852" s="51"/>
      <c r="BL1852" s="51"/>
      <c r="BM1852" s="51"/>
      <c r="BN1852" s="51"/>
      <c r="BO1852" s="51"/>
      <c r="BP1852" s="51"/>
      <c r="BQ1852" s="51"/>
      <c r="BR1852" s="51"/>
      <c r="BS1852" s="51"/>
      <c r="BT1852" s="51"/>
      <c r="BU1852" s="51"/>
      <c r="BV1852" s="51"/>
      <c r="BW1852" s="51"/>
      <c r="BX1852" s="51"/>
      <c r="BY1852" s="51"/>
      <c r="BZ1852" s="51"/>
      <c r="CA1852" s="51"/>
      <c r="CB1852" s="51"/>
      <c r="CC1852" s="51"/>
      <c r="CD1852" s="51"/>
    </row>
    <row r="1853" spans="1:82" s="50" customFormat="1">
      <c r="A1853" s="45"/>
      <c r="B1853" s="49"/>
      <c r="C1853" s="84"/>
      <c r="D1853" s="76"/>
      <c r="F1853" s="48"/>
      <c r="G1853" s="47"/>
      <c r="H1853" s="55"/>
      <c r="I1853" s="55"/>
      <c r="J1853" s="51"/>
      <c r="K1853" s="51"/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  <c r="AB1853" s="51"/>
      <c r="AC1853" s="51"/>
      <c r="AD1853" s="51"/>
      <c r="AE1853" s="51"/>
      <c r="AF1853" s="51"/>
      <c r="AG1853" s="51"/>
      <c r="AH1853" s="51"/>
      <c r="AI1853" s="51"/>
      <c r="AJ1853" s="51"/>
      <c r="AK1853" s="51"/>
      <c r="AL1853" s="51"/>
      <c r="AM1853" s="51"/>
      <c r="AN1853" s="51"/>
      <c r="AO1853" s="51"/>
      <c r="AP1853" s="51"/>
      <c r="AQ1853" s="51"/>
      <c r="AR1853" s="51"/>
      <c r="AS1853" s="51"/>
      <c r="AT1853" s="51"/>
      <c r="AU1853" s="51"/>
      <c r="AV1853" s="51"/>
      <c r="AW1853" s="51"/>
      <c r="AX1853" s="51"/>
      <c r="AY1853" s="51"/>
      <c r="AZ1853" s="51"/>
      <c r="BA1853" s="51"/>
      <c r="BB1853" s="51"/>
      <c r="BC1853" s="51"/>
      <c r="BD1853" s="51"/>
      <c r="BE1853" s="51"/>
      <c r="BF1853" s="51"/>
      <c r="BG1853" s="51"/>
      <c r="BH1853" s="51"/>
      <c r="BI1853" s="51"/>
      <c r="BJ1853" s="51"/>
      <c r="BK1853" s="51"/>
      <c r="BL1853" s="51"/>
      <c r="BM1853" s="51"/>
      <c r="BN1853" s="51"/>
      <c r="BO1853" s="51"/>
      <c r="BP1853" s="51"/>
      <c r="BQ1853" s="51"/>
      <c r="BR1853" s="51"/>
      <c r="BS1853" s="51"/>
      <c r="BT1853" s="51"/>
      <c r="BU1853" s="51"/>
      <c r="BV1853" s="51"/>
      <c r="BW1853" s="51"/>
      <c r="BX1853" s="51"/>
      <c r="BY1853" s="51"/>
      <c r="BZ1853" s="51"/>
      <c r="CA1853" s="51"/>
      <c r="CB1853" s="51"/>
      <c r="CC1853" s="51"/>
      <c r="CD1853" s="51"/>
    </row>
    <row r="1854" spans="1:82" s="50" customFormat="1">
      <c r="A1854" s="45"/>
      <c r="B1854" s="49"/>
      <c r="C1854" s="84"/>
      <c r="D1854" s="76"/>
      <c r="F1854" s="48"/>
      <c r="G1854" s="47"/>
      <c r="H1854" s="55"/>
      <c r="I1854" s="55"/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  <c r="AB1854" s="51"/>
      <c r="AC1854" s="51"/>
      <c r="AD1854" s="51"/>
      <c r="AE1854" s="51"/>
      <c r="AF1854" s="51"/>
      <c r="AG1854" s="51"/>
      <c r="AH1854" s="51"/>
      <c r="AI1854" s="51"/>
      <c r="AJ1854" s="51"/>
      <c r="AK1854" s="51"/>
      <c r="AL1854" s="51"/>
      <c r="AM1854" s="51"/>
      <c r="AN1854" s="51"/>
      <c r="AO1854" s="51"/>
      <c r="AP1854" s="51"/>
      <c r="AQ1854" s="51"/>
      <c r="AR1854" s="51"/>
      <c r="AS1854" s="51"/>
      <c r="AT1854" s="51"/>
      <c r="AU1854" s="51"/>
      <c r="AV1854" s="51"/>
      <c r="AW1854" s="51"/>
      <c r="AX1854" s="51"/>
      <c r="AY1854" s="51"/>
      <c r="AZ1854" s="51"/>
      <c r="BA1854" s="51"/>
      <c r="BB1854" s="51"/>
      <c r="BC1854" s="51"/>
      <c r="BD1854" s="51"/>
      <c r="BE1854" s="51"/>
      <c r="BF1854" s="51"/>
      <c r="BG1854" s="51"/>
      <c r="BH1854" s="51"/>
      <c r="BI1854" s="51"/>
      <c r="BJ1854" s="51"/>
      <c r="BK1854" s="51"/>
      <c r="BL1854" s="51"/>
      <c r="BM1854" s="51"/>
      <c r="BN1854" s="51"/>
      <c r="BO1854" s="51"/>
      <c r="BP1854" s="51"/>
      <c r="BQ1854" s="51"/>
      <c r="BR1854" s="51"/>
      <c r="BS1854" s="51"/>
      <c r="BT1854" s="51"/>
      <c r="BU1854" s="51"/>
      <c r="BV1854" s="51"/>
      <c r="BW1854" s="51"/>
      <c r="BX1854" s="51"/>
      <c r="BY1854" s="51"/>
      <c r="BZ1854" s="51"/>
      <c r="CA1854" s="51"/>
      <c r="CB1854" s="51"/>
      <c r="CC1854" s="51"/>
      <c r="CD1854" s="51"/>
    </row>
    <row r="1855" spans="1:82" s="50" customFormat="1">
      <c r="A1855" s="45"/>
      <c r="B1855" s="49"/>
      <c r="C1855" s="84"/>
      <c r="D1855" s="76"/>
      <c r="F1855" s="48"/>
      <c r="G1855" s="47"/>
      <c r="H1855" s="55"/>
      <c r="I1855" s="55"/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  <c r="AB1855" s="51"/>
      <c r="AC1855" s="51"/>
      <c r="AD1855" s="51"/>
      <c r="AE1855" s="51"/>
      <c r="AF1855" s="51"/>
      <c r="AG1855" s="51"/>
      <c r="AH1855" s="51"/>
      <c r="AI1855" s="51"/>
      <c r="AJ1855" s="51"/>
      <c r="AK1855" s="51"/>
      <c r="AL1855" s="51"/>
      <c r="AM1855" s="51"/>
      <c r="AN1855" s="51"/>
      <c r="AO1855" s="51"/>
      <c r="AP1855" s="51"/>
      <c r="AQ1855" s="51"/>
      <c r="AR1855" s="51"/>
      <c r="AS1855" s="51"/>
      <c r="AT1855" s="51"/>
      <c r="AU1855" s="51"/>
      <c r="AV1855" s="51"/>
      <c r="AW1855" s="51"/>
      <c r="AX1855" s="51"/>
      <c r="AY1855" s="51"/>
      <c r="AZ1855" s="51"/>
      <c r="BA1855" s="51"/>
      <c r="BB1855" s="51"/>
      <c r="BC1855" s="51"/>
      <c r="BD1855" s="51"/>
      <c r="BE1855" s="51"/>
      <c r="BF1855" s="51"/>
      <c r="BG1855" s="51"/>
      <c r="BH1855" s="51"/>
      <c r="BI1855" s="51"/>
      <c r="BJ1855" s="51"/>
      <c r="BK1855" s="51"/>
      <c r="BL1855" s="51"/>
      <c r="BM1855" s="51"/>
      <c r="BN1855" s="51"/>
      <c r="BO1855" s="51"/>
      <c r="BP1855" s="51"/>
      <c r="BQ1855" s="51"/>
      <c r="BR1855" s="51"/>
      <c r="BS1855" s="51"/>
      <c r="BT1855" s="51"/>
      <c r="BU1855" s="51"/>
      <c r="BV1855" s="51"/>
      <c r="BW1855" s="51"/>
      <c r="BX1855" s="51"/>
      <c r="BY1855" s="51"/>
      <c r="BZ1855" s="51"/>
      <c r="CA1855" s="51"/>
      <c r="CB1855" s="51"/>
      <c r="CC1855" s="51"/>
      <c r="CD1855" s="51"/>
    </row>
    <row r="1856" spans="1:82" s="50" customFormat="1">
      <c r="A1856" s="45"/>
      <c r="B1856" s="49"/>
      <c r="C1856" s="84"/>
      <c r="D1856" s="76"/>
      <c r="F1856" s="48"/>
      <c r="G1856" s="47"/>
      <c r="H1856" s="55"/>
      <c r="I1856" s="55"/>
      <c r="J1856" s="51"/>
      <c r="K1856" s="51"/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  <c r="AB1856" s="51"/>
      <c r="AC1856" s="51"/>
      <c r="AD1856" s="51"/>
      <c r="AE1856" s="51"/>
      <c r="AF1856" s="51"/>
      <c r="AG1856" s="51"/>
      <c r="AH1856" s="51"/>
      <c r="AI1856" s="51"/>
      <c r="AJ1856" s="51"/>
      <c r="AK1856" s="51"/>
      <c r="AL1856" s="51"/>
      <c r="AM1856" s="51"/>
      <c r="AN1856" s="51"/>
      <c r="AO1856" s="51"/>
      <c r="AP1856" s="51"/>
      <c r="AQ1856" s="51"/>
      <c r="AR1856" s="51"/>
      <c r="AS1856" s="51"/>
      <c r="AT1856" s="51"/>
      <c r="AU1856" s="51"/>
      <c r="AV1856" s="51"/>
      <c r="AW1856" s="51"/>
      <c r="AX1856" s="51"/>
      <c r="AY1856" s="51"/>
      <c r="AZ1856" s="51"/>
      <c r="BA1856" s="51"/>
      <c r="BB1856" s="51"/>
      <c r="BC1856" s="51"/>
      <c r="BD1856" s="51"/>
      <c r="BE1856" s="51"/>
      <c r="BF1856" s="51"/>
      <c r="BG1856" s="51"/>
      <c r="BH1856" s="51"/>
      <c r="BI1856" s="51"/>
      <c r="BJ1856" s="51"/>
      <c r="BK1856" s="51"/>
      <c r="BL1856" s="51"/>
      <c r="BM1856" s="51"/>
      <c r="BN1856" s="51"/>
      <c r="BO1856" s="51"/>
      <c r="BP1856" s="51"/>
      <c r="BQ1856" s="51"/>
      <c r="BR1856" s="51"/>
      <c r="BS1856" s="51"/>
      <c r="BT1856" s="51"/>
      <c r="BU1856" s="51"/>
      <c r="BV1856" s="51"/>
      <c r="BW1856" s="51"/>
      <c r="BX1856" s="51"/>
      <c r="BY1856" s="51"/>
      <c r="BZ1856" s="51"/>
      <c r="CA1856" s="51"/>
      <c r="CB1856" s="51"/>
      <c r="CC1856" s="51"/>
      <c r="CD1856" s="51"/>
    </row>
    <row r="1857" spans="1:82" s="50" customFormat="1">
      <c r="A1857" s="45"/>
      <c r="B1857" s="49"/>
      <c r="C1857" s="84"/>
      <c r="D1857" s="76"/>
      <c r="F1857" s="48"/>
      <c r="G1857" s="47"/>
      <c r="H1857" s="55"/>
      <c r="I1857" s="55"/>
      <c r="J1857" s="51"/>
      <c r="K1857" s="51"/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  <c r="AB1857" s="51"/>
      <c r="AC1857" s="51"/>
      <c r="AD1857" s="51"/>
      <c r="AE1857" s="51"/>
      <c r="AF1857" s="51"/>
      <c r="AG1857" s="51"/>
      <c r="AH1857" s="51"/>
      <c r="AI1857" s="51"/>
      <c r="AJ1857" s="51"/>
      <c r="AK1857" s="51"/>
      <c r="AL1857" s="51"/>
      <c r="AM1857" s="51"/>
      <c r="AN1857" s="51"/>
      <c r="AO1857" s="51"/>
      <c r="AP1857" s="51"/>
      <c r="AQ1857" s="51"/>
      <c r="AR1857" s="51"/>
      <c r="AS1857" s="51"/>
      <c r="AT1857" s="51"/>
      <c r="AU1857" s="51"/>
      <c r="AV1857" s="51"/>
      <c r="AW1857" s="51"/>
      <c r="AX1857" s="51"/>
      <c r="AY1857" s="51"/>
      <c r="AZ1857" s="51"/>
      <c r="BA1857" s="51"/>
      <c r="BB1857" s="51"/>
      <c r="BC1857" s="51"/>
      <c r="BD1857" s="51"/>
      <c r="BE1857" s="51"/>
      <c r="BF1857" s="51"/>
      <c r="BG1857" s="51"/>
      <c r="BH1857" s="51"/>
      <c r="BI1857" s="51"/>
      <c r="BJ1857" s="51"/>
      <c r="BK1857" s="51"/>
      <c r="BL1857" s="51"/>
      <c r="BM1857" s="51"/>
      <c r="BN1857" s="51"/>
      <c r="BO1857" s="51"/>
      <c r="BP1857" s="51"/>
      <c r="BQ1857" s="51"/>
      <c r="BR1857" s="51"/>
      <c r="BS1857" s="51"/>
      <c r="BT1857" s="51"/>
      <c r="BU1857" s="51"/>
      <c r="BV1857" s="51"/>
      <c r="BW1857" s="51"/>
      <c r="BX1857" s="51"/>
      <c r="BY1857" s="51"/>
      <c r="BZ1857" s="51"/>
      <c r="CA1857" s="51"/>
      <c r="CB1857" s="51"/>
      <c r="CC1857" s="51"/>
      <c r="CD1857" s="51"/>
    </row>
    <row r="1858" spans="1:82" s="50" customFormat="1">
      <c r="A1858" s="45"/>
      <c r="B1858" s="49"/>
      <c r="C1858" s="84"/>
      <c r="D1858" s="76"/>
      <c r="F1858" s="48"/>
      <c r="G1858" s="47"/>
      <c r="H1858" s="55"/>
      <c r="I1858" s="55"/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  <c r="AB1858" s="51"/>
      <c r="AC1858" s="51"/>
      <c r="AD1858" s="51"/>
      <c r="AE1858" s="51"/>
      <c r="AF1858" s="51"/>
      <c r="AG1858" s="51"/>
      <c r="AH1858" s="51"/>
      <c r="AI1858" s="51"/>
      <c r="AJ1858" s="51"/>
      <c r="AK1858" s="51"/>
      <c r="AL1858" s="51"/>
      <c r="AM1858" s="51"/>
      <c r="AN1858" s="51"/>
      <c r="AO1858" s="51"/>
      <c r="AP1858" s="51"/>
      <c r="AQ1858" s="51"/>
      <c r="AR1858" s="51"/>
      <c r="AS1858" s="51"/>
      <c r="AT1858" s="51"/>
      <c r="AU1858" s="51"/>
      <c r="AV1858" s="51"/>
      <c r="AW1858" s="51"/>
      <c r="AX1858" s="51"/>
      <c r="AY1858" s="51"/>
      <c r="AZ1858" s="51"/>
      <c r="BA1858" s="51"/>
      <c r="BB1858" s="51"/>
      <c r="BC1858" s="51"/>
      <c r="BD1858" s="51"/>
      <c r="BE1858" s="51"/>
      <c r="BF1858" s="51"/>
      <c r="BG1858" s="51"/>
      <c r="BH1858" s="51"/>
      <c r="BI1858" s="51"/>
      <c r="BJ1858" s="51"/>
      <c r="BK1858" s="51"/>
      <c r="BL1858" s="51"/>
      <c r="BM1858" s="51"/>
      <c r="BN1858" s="51"/>
      <c r="BO1858" s="51"/>
      <c r="BP1858" s="51"/>
      <c r="BQ1858" s="51"/>
      <c r="BR1858" s="51"/>
      <c r="BS1858" s="51"/>
      <c r="BT1858" s="51"/>
      <c r="BU1858" s="51"/>
      <c r="BV1858" s="51"/>
      <c r="BW1858" s="51"/>
      <c r="BX1858" s="51"/>
      <c r="BY1858" s="51"/>
      <c r="BZ1858" s="51"/>
      <c r="CA1858" s="51"/>
      <c r="CB1858" s="51"/>
      <c r="CC1858" s="51"/>
      <c r="CD1858" s="51"/>
    </row>
    <row r="1859" spans="1:82" s="50" customFormat="1">
      <c r="A1859" s="45"/>
      <c r="B1859" s="49"/>
      <c r="C1859" s="84"/>
      <c r="D1859" s="76"/>
      <c r="F1859" s="48"/>
      <c r="G1859" s="47"/>
      <c r="H1859" s="55"/>
      <c r="I1859" s="55"/>
      <c r="J1859" s="51"/>
      <c r="K1859" s="51"/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  <c r="AB1859" s="51"/>
      <c r="AC1859" s="51"/>
      <c r="AD1859" s="51"/>
      <c r="AE1859" s="51"/>
      <c r="AF1859" s="51"/>
      <c r="AG1859" s="51"/>
      <c r="AH1859" s="51"/>
      <c r="AI1859" s="51"/>
      <c r="AJ1859" s="51"/>
      <c r="AK1859" s="51"/>
      <c r="AL1859" s="51"/>
      <c r="AM1859" s="51"/>
      <c r="AN1859" s="51"/>
      <c r="AO1859" s="51"/>
      <c r="AP1859" s="51"/>
      <c r="AQ1859" s="51"/>
      <c r="AR1859" s="51"/>
      <c r="AS1859" s="51"/>
      <c r="AT1859" s="51"/>
      <c r="AU1859" s="51"/>
      <c r="AV1859" s="51"/>
      <c r="AW1859" s="51"/>
      <c r="AX1859" s="51"/>
      <c r="AY1859" s="51"/>
      <c r="AZ1859" s="51"/>
      <c r="BA1859" s="51"/>
      <c r="BB1859" s="51"/>
      <c r="BC1859" s="51"/>
      <c r="BD1859" s="51"/>
      <c r="BE1859" s="51"/>
      <c r="BF1859" s="51"/>
      <c r="BG1859" s="51"/>
      <c r="BH1859" s="51"/>
      <c r="BI1859" s="51"/>
      <c r="BJ1859" s="51"/>
      <c r="BK1859" s="51"/>
      <c r="BL1859" s="51"/>
      <c r="BM1859" s="51"/>
      <c r="BN1859" s="51"/>
      <c r="BO1859" s="51"/>
      <c r="BP1859" s="51"/>
      <c r="BQ1859" s="51"/>
      <c r="BR1859" s="51"/>
      <c r="BS1859" s="51"/>
      <c r="BT1859" s="51"/>
      <c r="BU1859" s="51"/>
      <c r="BV1859" s="51"/>
      <c r="BW1859" s="51"/>
      <c r="BX1859" s="51"/>
      <c r="BY1859" s="51"/>
      <c r="BZ1859" s="51"/>
      <c r="CA1859" s="51"/>
      <c r="CB1859" s="51"/>
      <c r="CC1859" s="51"/>
      <c r="CD1859" s="51"/>
    </row>
    <row r="1860" spans="1:82" s="50" customFormat="1">
      <c r="A1860" s="45"/>
      <c r="B1860" s="49"/>
      <c r="C1860" s="84"/>
      <c r="D1860" s="76"/>
      <c r="F1860" s="48"/>
      <c r="G1860" s="47"/>
      <c r="H1860" s="55"/>
      <c r="I1860" s="55"/>
      <c r="J1860" s="51"/>
      <c r="K1860" s="51"/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  <c r="AB1860" s="51"/>
      <c r="AC1860" s="51"/>
      <c r="AD1860" s="51"/>
      <c r="AE1860" s="51"/>
      <c r="AF1860" s="51"/>
      <c r="AG1860" s="51"/>
      <c r="AH1860" s="51"/>
      <c r="AI1860" s="51"/>
      <c r="AJ1860" s="51"/>
      <c r="AK1860" s="51"/>
      <c r="AL1860" s="51"/>
      <c r="AM1860" s="51"/>
      <c r="AN1860" s="51"/>
      <c r="AO1860" s="51"/>
      <c r="AP1860" s="51"/>
      <c r="AQ1860" s="51"/>
      <c r="AR1860" s="51"/>
      <c r="AS1860" s="51"/>
      <c r="AT1860" s="51"/>
      <c r="AU1860" s="51"/>
      <c r="AV1860" s="51"/>
      <c r="AW1860" s="51"/>
      <c r="AX1860" s="51"/>
      <c r="AY1860" s="51"/>
      <c r="AZ1860" s="51"/>
      <c r="BA1860" s="51"/>
      <c r="BB1860" s="51"/>
      <c r="BC1860" s="51"/>
      <c r="BD1860" s="51"/>
      <c r="BE1860" s="51"/>
      <c r="BF1860" s="51"/>
      <c r="BG1860" s="51"/>
      <c r="BH1860" s="51"/>
      <c r="BI1860" s="51"/>
      <c r="BJ1860" s="51"/>
      <c r="BK1860" s="51"/>
      <c r="BL1860" s="51"/>
      <c r="BM1860" s="51"/>
      <c r="BN1860" s="51"/>
      <c r="BO1860" s="51"/>
      <c r="BP1860" s="51"/>
      <c r="BQ1860" s="51"/>
      <c r="BR1860" s="51"/>
      <c r="BS1860" s="51"/>
      <c r="BT1860" s="51"/>
      <c r="BU1860" s="51"/>
      <c r="BV1860" s="51"/>
      <c r="BW1860" s="51"/>
      <c r="BX1860" s="51"/>
      <c r="BY1860" s="51"/>
      <c r="BZ1860" s="51"/>
      <c r="CA1860" s="51"/>
      <c r="CB1860" s="51"/>
      <c r="CC1860" s="51"/>
      <c r="CD1860" s="51"/>
    </row>
    <row r="1861" spans="1:82" s="50" customFormat="1">
      <c r="A1861" s="45"/>
      <c r="B1861" s="49"/>
      <c r="C1861" s="84"/>
      <c r="D1861" s="76"/>
      <c r="F1861" s="48"/>
      <c r="G1861" s="47"/>
      <c r="H1861" s="55"/>
      <c r="I1861" s="55"/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  <c r="AB1861" s="51"/>
      <c r="AC1861" s="51"/>
      <c r="AD1861" s="51"/>
      <c r="AE1861" s="51"/>
      <c r="AF1861" s="51"/>
      <c r="AG1861" s="51"/>
      <c r="AH1861" s="51"/>
      <c r="AI1861" s="51"/>
      <c r="AJ1861" s="51"/>
      <c r="AK1861" s="51"/>
      <c r="AL1861" s="51"/>
      <c r="AM1861" s="51"/>
      <c r="AN1861" s="51"/>
      <c r="AO1861" s="51"/>
      <c r="AP1861" s="51"/>
      <c r="AQ1861" s="51"/>
      <c r="AR1861" s="51"/>
      <c r="AS1861" s="51"/>
      <c r="AT1861" s="51"/>
      <c r="AU1861" s="51"/>
      <c r="AV1861" s="51"/>
      <c r="AW1861" s="51"/>
      <c r="AX1861" s="51"/>
      <c r="AY1861" s="51"/>
      <c r="AZ1861" s="51"/>
      <c r="BA1861" s="51"/>
      <c r="BB1861" s="51"/>
      <c r="BC1861" s="51"/>
      <c r="BD1861" s="51"/>
      <c r="BE1861" s="51"/>
      <c r="BF1861" s="51"/>
      <c r="BG1861" s="51"/>
      <c r="BH1861" s="51"/>
      <c r="BI1861" s="51"/>
      <c r="BJ1861" s="51"/>
      <c r="BK1861" s="51"/>
      <c r="BL1861" s="51"/>
      <c r="BM1861" s="51"/>
      <c r="BN1861" s="51"/>
      <c r="BO1861" s="51"/>
      <c r="BP1861" s="51"/>
      <c r="BQ1861" s="51"/>
      <c r="BR1861" s="51"/>
      <c r="BS1861" s="51"/>
      <c r="BT1861" s="51"/>
      <c r="BU1861" s="51"/>
      <c r="BV1861" s="51"/>
      <c r="BW1861" s="51"/>
      <c r="BX1861" s="51"/>
      <c r="BY1861" s="51"/>
      <c r="BZ1861" s="51"/>
      <c r="CA1861" s="51"/>
      <c r="CB1861" s="51"/>
      <c r="CC1861" s="51"/>
      <c r="CD1861" s="51"/>
    </row>
    <row r="1862" spans="1:82" s="50" customFormat="1">
      <c r="A1862" s="45"/>
      <c r="B1862" s="49"/>
      <c r="C1862" s="84"/>
      <c r="D1862" s="76"/>
      <c r="F1862" s="48"/>
      <c r="G1862" s="47"/>
      <c r="H1862" s="55"/>
      <c r="I1862" s="55"/>
      <c r="J1862" s="51"/>
      <c r="K1862" s="51"/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  <c r="AB1862" s="51"/>
      <c r="AC1862" s="51"/>
      <c r="AD1862" s="51"/>
      <c r="AE1862" s="51"/>
      <c r="AF1862" s="51"/>
      <c r="AG1862" s="51"/>
      <c r="AH1862" s="51"/>
      <c r="AI1862" s="51"/>
      <c r="AJ1862" s="51"/>
      <c r="AK1862" s="51"/>
      <c r="AL1862" s="51"/>
      <c r="AM1862" s="51"/>
      <c r="AN1862" s="51"/>
      <c r="AO1862" s="51"/>
      <c r="AP1862" s="51"/>
      <c r="AQ1862" s="51"/>
      <c r="AR1862" s="51"/>
      <c r="AS1862" s="51"/>
      <c r="AT1862" s="51"/>
      <c r="AU1862" s="51"/>
      <c r="AV1862" s="51"/>
      <c r="AW1862" s="51"/>
      <c r="AX1862" s="51"/>
      <c r="AY1862" s="51"/>
      <c r="AZ1862" s="51"/>
      <c r="BA1862" s="51"/>
      <c r="BB1862" s="51"/>
      <c r="BC1862" s="51"/>
      <c r="BD1862" s="51"/>
      <c r="BE1862" s="51"/>
      <c r="BF1862" s="51"/>
      <c r="BG1862" s="51"/>
      <c r="BH1862" s="51"/>
      <c r="BI1862" s="51"/>
      <c r="BJ1862" s="51"/>
      <c r="BK1862" s="51"/>
      <c r="BL1862" s="51"/>
      <c r="BM1862" s="51"/>
      <c r="BN1862" s="51"/>
      <c r="BO1862" s="51"/>
      <c r="BP1862" s="51"/>
      <c r="BQ1862" s="51"/>
      <c r="BR1862" s="51"/>
      <c r="BS1862" s="51"/>
      <c r="BT1862" s="51"/>
      <c r="BU1862" s="51"/>
      <c r="BV1862" s="51"/>
      <c r="BW1862" s="51"/>
      <c r="BX1862" s="51"/>
      <c r="BY1862" s="51"/>
      <c r="BZ1862" s="51"/>
      <c r="CA1862" s="51"/>
      <c r="CB1862" s="51"/>
      <c r="CC1862" s="51"/>
      <c r="CD1862" s="51"/>
    </row>
    <row r="1863" spans="1:82" s="50" customFormat="1">
      <c r="A1863" s="45"/>
      <c r="B1863" s="49"/>
      <c r="C1863" s="84"/>
      <c r="D1863" s="76"/>
      <c r="F1863" s="48"/>
      <c r="G1863" s="47"/>
      <c r="H1863" s="55"/>
      <c r="I1863" s="55"/>
      <c r="J1863" s="51"/>
      <c r="K1863" s="51"/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  <c r="AB1863" s="51"/>
      <c r="AC1863" s="51"/>
      <c r="AD1863" s="51"/>
      <c r="AE1863" s="51"/>
      <c r="AF1863" s="51"/>
      <c r="AG1863" s="51"/>
      <c r="AH1863" s="51"/>
      <c r="AI1863" s="51"/>
      <c r="AJ1863" s="51"/>
      <c r="AK1863" s="51"/>
      <c r="AL1863" s="51"/>
      <c r="AM1863" s="51"/>
      <c r="AN1863" s="51"/>
      <c r="AO1863" s="51"/>
      <c r="AP1863" s="51"/>
      <c r="AQ1863" s="51"/>
      <c r="AR1863" s="51"/>
      <c r="AS1863" s="51"/>
      <c r="AT1863" s="51"/>
      <c r="AU1863" s="51"/>
      <c r="AV1863" s="51"/>
      <c r="AW1863" s="51"/>
      <c r="AX1863" s="51"/>
      <c r="AY1863" s="51"/>
      <c r="AZ1863" s="51"/>
      <c r="BA1863" s="51"/>
      <c r="BB1863" s="51"/>
      <c r="BC1863" s="51"/>
      <c r="BD1863" s="51"/>
      <c r="BE1863" s="51"/>
      <c r="BF1863" s="51"/>
      <c r="BG1863" s="51"/>
      <c r="BH1863" s="51"/>
      <c r="BI1863" s="51"/>
      <c r="BJ1863" s="51"/>
      <c r="BK1863" s="51"/>
      <c r="BL1863" s="51"/>
      <c r="BM1863" s="51"/>
      <c r="BN1863" s="51"/>
      <c r="BO1863" s="51"/>
      <c r="BP1863" s="51"/>
      <c r="BQ1863" s="51"/>
      <c r="BR1863" s="51"/>
      <c r="BS1863" s="51"/>
      <c r="BT1863" s="51"/>
      <c r="BU1863" s="51"/>
      <c r="BV1863" s="51"/>
      <c r="BW1863" s="51"/>
      <c r="BX1863" s="51"/>
      <c r="BY1863" s="51"/>
      <c r="BZ1863" s="51"/>
      <c r="CA1863" s="51"/>
      <c r="CB1863" s="51"/>
      <c r="CC1863" s="51"/>
      <c r="CD1863" s="51"/>
    </row>
    <row r="1864" spans="1:82" s="50" customFormat="1">
      <c r="A1864" s="45"/>
      <c r="B1864" s="49"/>
      <c r="C1864" s="84"/>
      <c r="D1864" s="76"/>
      <c r="F1864" s="48"/>
      <c r="G1864" s="47"/>
      <c r="H1864" s="55"/>
      <c r="I1864" s="55"/>
      <c r="J1864" s="51"/>
      <c r="K1864" s="51"/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  <c r="AB1864" s="51"/>
      <c r="AC1864" s="51"/>
      <c r="AD1864" s="51"/>
      <c r="AE1864" s="51"/>
      <c r="AF1864" s="51"/>
      <c r="AG1864" s="51"/>
      <c r="AH1864" s="51"/>
      <c r="AI1864" s="51"/>
      <c r="AJ1864" s="51"/>
      <c r="AK1864" s="51"/>
      <c r="AL1864" s="51"/>
      <c r="AM1864" s="51"/>
      <c r="AN1864" s="51"/>
      <c r="AO1864" s="51"/>
      <c r="AP1864" s="51"/>
      <c r="AQ1864" s="51"/>
      <c r="AR1864" s="51"/>
      <c r="AS1864" s="51"/>
      <c r="AT1864" s="51"/>
      <c r="AU1864" s="51"/>
      <c r="AV1864" s="51"/>
      <c r="AW1864" s="51"/>
      <c r="AX1864" s="51"/>
      <c r="AY1864" s="51"/>
      <c r="AZ1864" s="51"/>
      <c r="BA1864" s="51"/>
      <c r="BB1864" s="51"/>
      <c r="BC1864" s="51"/>
      <c r="BD1864" s="51"/>
      <c r="BE1864" s="51"/>
      <c r="BF1864" s="51"/>
      <c r="BG1864" s="51"/>
      <c r="BH1864" s="51"/>
      <c r="BI1864" s="51"/>
      <c r="BJ1864" s="51"/>
      <c r="BK1864" s="51"/>
      <c r="BL1864" s="51"/>
      <c r="BM1864" s="51"/>
      <c r="BN1864" s="51"/>
      <c r="BO1864" s="51"/>
      <c r="BP1864" s="51"/>
      <c r="BQ1864" s="51"/>
      <c r="BR1864" s="51"/>
      <c r="BS1864" s="51"/>
      <c r="BT1864" s="51"/>
      <c r="BU1864" s="51"/>
      <c r="BV1864" s="51"/>
      <c r="BW1864" s="51"/>
      <c r="BX1864" s="51"/>
      <c r="BY1864" s="51"/>
      <c r="BZ1864" s="51"/>
      <c r="CA1864" s="51"/>
      <c r="CB1864" s="51"/>
      <c r="CC1864" s="51"/>
      <c r="CD1864" s="51"/>
    </row>
    <row r="1865" spans="1:82" s="50" customFormat="1">
      <c r="A1865" s="45"/>
      <c r="B1865" s="49"/>
      <c r="C1865" s="84"/>
      <c r="D1865" s="76"/>
      <c r="F1865" s="48"/>
      <c r="G1865" s="47"/>
      <c r="H1865" s="55"/>
      <c r="I1865" s="55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  <c r="AB1865" s="51"/>
      <c r="AC1865" s="51"/>
      <c r="AD1865" s="51"/>
      <c r="AE1865" s="51"/>
      <c r="AF1865" s="51"/>
      <c r="AG1865" s="51"/>
      <c r="AH1865" s="51"/>
      <c r="AI1865" s="51"/>
      <c r="AJ1865" s="51"/>
      <c r="AK1865" s="51"/>
      <c r="AL1865" s="51"/>
      <c r="AM1865" s="51"/>
      <c r="AN1865" s="51"/>
      <c r="AO1865" s="51"/>
      <c r="AP1865" s="51"/>
      <c r="AQ1865" s="51"/>
      <c r="AR1865" s="51"/>
      <c r="AS1865" s="51"/>
      <c r="AT1865" s="51"/>
      <c r="AU1865" s="51"/>
      <c r="AV1865" s="51"/>
      <c r="AW1865" s="51"/>
      <c r="AX1865" s="51"/>
      <c r="AY1865" s="51"/>
      <c r="AZ1865" s="51"/>
      <c r="BA1865" s="51"/>
      <c r="BB1865" s="51"/>
      <c r="BC1865" s="51"/>
      <c r="BD1865" s="51"/>
      <c r="BE1865" s="51"/>
      <c r="BF1865" s="51"/>
      <c r="BG1865" s="51"/>
      <c r="BH1865" s="51"/>
      <c r="BI1865" s="51"/>
      <c r="BJ1865" s="51"/>
      <c r="BK1865" s="51"/>
      <c r="BL1865" s="51"/>
      <c r="BM1865" s="51"/>
      <c r="BN1865" s="51"/>
      <c r="BO1865" s="51"/>
      <c r="BP1865" s="51"/>
      <c r="BQ1865" s="51"/>
      <c r="BR1865" s="51"/>
      <c r="BS1865" s="51"/>
      <c r="BT1865" s="51"/>
      <c r="BU1865" s="51"/>
      <c r="BV1865" s="51"/>
      <c r="BW1865" s="51"/>
      <c r="BX1865" s="51"/>
      <c r="BY1865" s="51"/>
      <c r="BZ1865" s="51"/>
      <c r="CA1865" s="51"/>
      <c r="CB1865" s="51"/>
      <c r="CC1865" s="51"/>
      <c r="CD1865" s="51"/>
    </row>
    <row r="1866" spans="1:82" s="50" customFormat="1">
      <c r="A1866" s="45"/>
      <c r="B1866" s="49"/>
      <c r="C1866" s="84"/>
      <c r="D1866" s="76"/>
      <c r="F1866" s="48"/>
      <c r="G1866" s="47"/>
      <c r="H1866" s="55"/>
      <c r="I1866" s="55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  <c r="AB1866" s="51"/>
      <c r="AC1866" s="51"/>
      <c r="AD1866" s="51"/>
      <c r="AE1866" s="51"/>
      <c r="AF1866" s="51"/>
      <c r="AG1866" s="51"/>
      <c r="AH1866" s="51"/>
      <c r="AI1866" s="51"/>
      <c r="AJ1866" s="51"/>
      <c r="AK1866" s="51"/>
      <c r="AL1866" s="51"/>
      <c r="AM1866" s="51"/>
      <c r="AN1866" s="51"/>
      <c r="AO1866" s="51"/>
      <c r="AP1866" s="51"/>
      <c r="AQ1866" s="51"/>
      <c r="AR1866" s="51"/>
      <c r="AS1866" s="51"/>
      <c r="AT1866" s="51"/>
      <c r="AU1866" s="51"/>
      <c r="AV1866" s="51"/>
      <c r="AW1866" s="51"/>
      <c r="AX1866" s="51"/>
      <c r="AY1866" s="51"/>
      <c r="AZ1866" s="51"/>
      <c r="BA1866" s="51"/>
      <c r="BB1866" s="51"/>
      <c r="BC1866" s="51"/>
      <c r="BD1866" s="51"/>
      <c r="BE1866" s="51"/>
      <c r="BF1866" s="51"/>
      <c r="BG1866" s="51"/>
      <c r="BH1866" s="51"/>
      <c r="BI1866" s="51"/>
      <c r="BJ1866" s="51"/>
      <c r="BK1866" s="51"/>
      <c r="BL1866" s="51"/>
      <c r="BM1866" s="51"/>
      <c r="BN1866" s="51"/>
      <c r="BO1866" s="51"/>
      <c r="BP1866" s="51"/>
      <c r="BQ1866" s="51"/>
      <c r="BR1866" s="51"/>
      <c r="BS1866" s="51"/>
      <c r="BT1866" s="51"/>
      <c r="BU1866" s="51"/>
      <c r="BV1866" s="51"/>
      <c r="BW1866" s="51"/>
      <c r="BX1866" s="51"/>
      <c r="BY1866" s="51"/>
      <c r="BZ1866" s="51"/>
      <c r="CA1866" s="51"/>
      <c r="CB1866" s="51"/>
      <c r="CC1866" s="51"/>
      <c r="CD1866" s="51"/>
    </row>
    <row r="1867" spans="1:82" s="50" customFormat="1">
      <c r="A1867" s="45"/>
      <c r="B1867" s="49"/>
      <c r="C1867" s="84"/>
      <c r="D1867" s="76"/>
      <c r="F1867" s="48"/>
      <c r="G1867" s="47"/>
      <c r="H1867" s="55"/>
      <c r="I1867" s="55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  <c r="AB1867" s="51"/>
      <c r="AC1867" s="51"/>
      <c r="AD1867" s="51"/>
      <c r="AE1867" s="51"/>
      <c r="AF1867" s="51"/>
      <c r="AG1867" s="51"/>
      <c r="AH1867" s="51"/>
      <c r="AI1867" s="51"/>
      <c r="AJ1867" s="51"/>
      <c r="AK1867" s="51"/>
      <c r="AL1867" s="51"/>
      <c r="AM1867" s="51"/>
      <c r="AN1867" s="51"/>
      <c r="AO1867" s="51"/>
      <c r="AP1867" s="51"/>
      <c r="AQ1867" s="51"/>
      <c r="AR1867" s="51"/>
      <c r="AS1867" s="51"/>
      <c r="AT1867" s="51"/>
      <c r="AU1867" s="51"/>
      <c r="AV1867" s="51"/>
      <c r="AW1867" s="51"/>
      <c r="AX1867" s="51"/>
      <c r="AY1867" s="51"/>
      <c r="AZ1867" s="51"/>
      <c r="BA1867" s="51"/>
      <c r="BB1867" s="51"/>
      <c r="BC1867" s="51"/>
      <c r="BD1867" s="51"/>
      <c r="BE1867" s="51"/>
      <c r="BF1867" s="51"/>
      <c r="BG1867" s="51"/>
      <c r="BH1867" s="51"/>
      <c r="BI1867" s="51"/>
      <c r="BJ1867" s="51"/>
      <c r="BK1867" s="51"/>
      <c r="BL1867" s="51"/>
      <c r="BM1867" s="51"/>
      <c r="BN1867" s="51"/>
      <c r="BO1867" s="51"/>
      <c r="BP1867" s="51"/>
      <c r="BQ1867" s="51"/>
      <c r="BR1867" s="51"/>
      <c r="BS1867" s="51"/>
      <c r="BT1867" s="51"/>
      <c r="BU1867" s="51"/>
      <c r="BV1867" s="51"/>
      <c r="BW1867" s="51"/>
      <c r="BX1867" s="51"/>
      <c r="BY1867" s="51"/>
      <c r="BZ1867" s="51"/>
      <c r="CA1867" s="51"/>
      <c r="CB1867" s="51"/>
      <c r="CC1867" s="51"/>
      <c r="CD1867" s="51"/>
    </row>
    <row r="1868" spans="1:82" s="50" customFormat="1">
      <c r="A1868" s="45"/>
      <c r="B1868" s="49"/>
      <c r="C1868" s="84"/>
      <c r="D1868" s="76"/>
      <c r="F1868" s="48"/>
      <c r="G1868" s="47"/>
      <c r="H1868" s="55"/>
      <c r="I1868" s="55"/>
      <c r="J1868" s="51"/>
      <c r="K1868" s="51"/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  <c r="AB1868" s="51"/>
      <c r="AC1868" s="51"/>
      <c r="AD1868" s="51"/>
      <c r="AE1868" s="51"/>
      <c r="AF1868" s="51"/>
      <c r="AG1868" s="51"/>
      <c r="AH1868" s="51"/>
      <c r="AI1868" s="51"/>
      <c r="AJ1868" s="51"/>
      <c r="AK1868" s="51"/>
      <c r="AL1868" s="51"/>
      <c r="AM1868" s="51"/>
      <c r="AN1868" s="51"/>
      <c r="AO1868" s="51"/>
      <c r="AP1868" s="51"/>
      <c r="AQ1868" s="51"/>
      <c r="AR1868" s="51"/>
      <c r="AS1868" s="51"/>
      <c r="AT1868" s="51"/>
      <c r="AU1868" s="51"/>
      <c r="AV1868" s="51"/>
      <c r="AW1868" s="51"/>
      <c r="AX1868" s="51"/>
      <c r="AY1868" s="51"/>
      <c r="AZ1868" s="51"/>
      <c r="BA1868" s="51"/>
      <c r="BB1868" s="51"/>
      <c r="BC1868" s="51"/>
      <c r="BD1868" s="51"/>
      <c r="BE1868" s="51"/>
      <c r="BF1868" s="51"/>
      <c r="BG1868" s="51"/>
      <c r="BH1868" s="51"/>
      <c r="BI1868" s="51"/>
      <c r="BJ1868" s="51"/>
      <c r="BK1868" s="51"/>
      <c r="BL1868" s="51"/>
      <c r="BM1868" s="51"/>
      <c r="BN1868" s="51"/>
      <c r="BO1868" s="51"/>
      <c r="BP1868" s="51"/>
      <c r="BQ1868" s="51"/>
      <c r="BR1868" s="51"/>
      <c r="BS1868" s="51"/>
      <c r="BT1868" s="51"/>
      <c r="BU1868" s="51"/>
      <c r="BV1868" s="51"/>
      <c r="BW1868" s="51"/>
      <c r="BX1868" s="51"/>
      <c r="BY1868" s="51"/>
      <c r="BZ1868" s="51"/>
      <c r="CA1868" s="51"/>
      <c r="CB1868" s="51"/>
      <c r="CC1868" s="51"/>
      <c r="CD1868" s="51"/>
    </row>
    <row r="1869" spans="1:82" s="50" customFormat="1">
      <c r="A1869" s="45"/>
      <c r="B1869" s="49"/>
      <c r="C1869" s="84"/>
      <c r="D1869" s="76"/>
      <c r="F1869" s="48"/>
      <c r="G1869" s="47"/>
      <c r="H1869" s="55"/>
      <c r="I1869" s="55"/>
      <c r="J1869" s="51"/>
      <c r="K1869" s="51"/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  <c r="AB1869" s="51"/>
      <c r="AC1869" s="51"/>
      <c r="AD1869" s="51"/>
      <c r="AE1869" s="51"/>
      <c r="AF1869" s="51"/>
      <c r="AG1869" s="51"/>
      <c r="AH1869" s="51"/>
      <c r="AI1869" s="51"/>
      <c r="AJ1869" s="51"/>
      <c r="AK1869" s="51"/>
      <c r="AL1869" s="51"/>
      <c r="AM1869" s="51"/>
      <c r="AN1869" s="51"/>
      <c r="AO1869" s="51"/>
      <c r="AP1869" s="51"/>
      <c r="AQ1869" s="51"/>
      <c r="AR1869" s="51"/>
      <c r="AS1869" s="51"/>
      <c r="AT1869" s="51"/>
      <c r="AU1869" s="51"/>
      <c r="AV1869" s="51"/>
      <c r="AW1869" s="51"/>
      <c r="AX1869" s="51"/>
      <c r="AY1869" s="51"/>
      <c r="AZ1869" s="51"/>
      <c r="BA1869" s="51"/>
      <c r="BB1869" s="51"/>
      <c r="BC1869" s="51"/>
      <c r="BD1869" s="51"/>
      <c r="BE1869" s="51"/>
      <c r="BF1869" s="51"/>
      <c r="BG1869" s="51"/>
      <c r="BH1869" s="51"/>
      <c r="BI1869" s="51"/>
      <c r="BJ1869" s="51"/>
      <c r="BK1869" s="51"/>
      <c r="BL1869" s="51"/>
      <c r="BM1869" s="51"/>
      <c r="BN1869" s="51"/>
      <c r="BO1869" s="51"/>
      <c r="BP1869" s="51"/>
      <c r="BQ1869" s="51"/>
      <c r="BR1869" s="51"/>
      <c r="BS1869" s="51"/>
      <c r="BT1869" s="51"/>
      <c r="BU1869" s="51"/>
      <c r="BV1869" s="51"/>
      <c r="BW1869" s="51"/>
      <c r="BX1869" s="51"/>
      <c r="BY1869" s="51"/>
      <c r="BZ1869" s="51"/>
      <c r="CA1869" s="51"/>
      <c r="CB1869" s="51"/>
      <c r="CC1869" s="51"/>
      <c r="CD1869" s="51"/>
    </row>
    <row r="1870" spans="1:82" s="50" customFormat="1">
      <c r="A1870" s="45"/>
      <c r="B1870" s="49"/>
      <c r="C1870" s="84"/>
      <c r="D1870" s="76"/>
      <c r="F1870" s="48"/>
      <c r="G1870" s="47"/>
      <c r="H1870" s="55"/>
      <c r="I1870" s="55"/>
      <c r="J1870" s="51"/>
      <c r="K1870" s="51"/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  <c r="AB1870" s="51"/>
      <c r="AC1870" s="51"/>
      <c r="AD1870" s="51"/>
      <c r="AE1870" s="51"/>
      <c r="AF1870" s="51"/>
      <c r="AG1870" s="51"/>
      <c r="AH1870" s="51"/>
      <c r="AI1870" s="51"/>
      <c r="AJ1870" s="51"/>
      <c r="AK1870" s="51"/>
      <c r="AL1870" s="51"/>
      <c r="AM1870" s="51"/>
      <c r="AN1870" s="51"/>
      <c r="AO1870" s="51"/>
      <c r="AP1870" s="51"/>
      <c r="AQ1870" s="51"/>
      <c r="AR1870" s="51"/>
      <c r="AS1870" s="51"/>
      <c r="AT1870" s="51"/>
      <c r="AU1870" s="51"/>
      <c r="AV1870" s="51"/>
      <c r="AW1870" s="51"/>
      <c r="AX1870" s="51"/>
      <c r="AY1870" s="51"/>
      <c r="AZ1870" s="51"/>
      <c r="BA1870" s="51"/>
      <c r="BB1870" s="51"/>
      <c r="BC1870" s="51"/>
      <c r="BD1870" s="51"/>
      <c r="BE1870" s="51"/>
      <c r="BF1870" s="51"/>
      <c r="BG1870" s="51"/>
      <c r="BH1870" s="51"/>
      <c r="BI1870" s="51"/>
      <c r="BJ1870" s="51"/>
      <c r="BK1870" s="51"/>
      <c r="BL1870" s="51"/>
      <c r="BM1870" s="51"/>
      <c r="BN1870" s="51"/>
      <c r="BO1870" s="51"/>
      <c r="BP1870" s="51"/>
      <c r="BQ1870" s="51"/>
      <c r="BR1870" s="51"/>
      <c r="BS1870" s="51"/>
      <c r="BT1870" s="51"/>
      <c r="BU1870" s="51"/>
      <c r="BV1870" s="51"/>
      <c r="BW1870" s="51"/>
      <c r="BX1870" s="51"/>
      <c r="BY1870" s="51"/>
      <c r="BZ1870" s="51"/>
      <c r="CA1870" s="51"/>
      <c r="CB1870" s="51"/>
      <c r="CC1870" s="51"/>
      <c r="CD1870" s="51"/>
    </row>
    <row r="1871" spans="1:82" s="50" customFormat="1">
      <c r="A1871" s="45"/>
      <c r="B1871" s="49"/>
      <c r="C1871" s="84"/>
      <c r="D1871" s="76"/>
      <c r="F1871" s="48"/>
      <c r="G1871" s="47"/>
      <c r="H1871" s="55"/>
      <c r="I1871" s="55"/>
      <c r="J1871" s="51"/>
      <c r="K1871" s="51"/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  <c r="AB1871" s="51"/>
      <c r="AC1871" s="51"/>
      <c r="AD1871" s="51"/>
      <c r="AE1871" s="51"/>
      <c r="AF1871" s="51"/>
      <c r="AG1871" s="51"/>
      <c r="AH1871" s="51"/>
      <c r="AI1871" s="51"/>
      <c r="AJ1871" s="51"/>
      <c r="AK1871" s="51"/>
      <c r="AL1871" s="51"/>
      <c r="AM1871" s="51"/>
      <c r="AN1871" s="51"/>
      <c r="AO1871" s="51"/>
      <c r="AP1871" s="51"/>
      <c r="AQ1871" s="51"/>
      <c r="AR1871" s="51"/>
      <c r="AS1871" s="51"/>
      <c r="AT1871" s="51"/>
      <c r="AU1871" s="51"/>
      <c r="AV1871" s="51"/>
      <c r="AW1871" s="51"/>
      <c r="AX1871" s="51"/>
      <c r="AY1871" s="51"/>
      <c r="AZ1871" s="51"/>
      <c r="BA1871" s="51"/>
      <c r="BB1871" s="51"/>
      <c r="BC1871" s="51"/>
      <c r="BD1871" s="51"/>
      <c r="BE1871" s="51"/>
      <c r="BF1871" s="51"/>
      <c r="BG1871" s="51"/>
      <c r="BH1871" s="51"/>
      <c r="BI1871" s="51"/>
      <c r="BJ1871" s="51"/>
      <c r="BK1871" s="51"/>
      <c r="BL1871" s="51"/>
      <c r="BM1871" s="51"/>
      <c r="BN1871" s="51"/>
      <c r="BO1871" s="51"/>
      <c r="BP1871" s="51"/>
      <c r="BQ1871" s="51"/>
      <c r="BR1871" s="51"/>
      <c r="BS1871" s="51"/>
      <c r="BT1871" s="51"/>
      <c r="BU1871" s="51"/>
      <c r="BV1871" s="51"/>
      <c r="BW1871" s="51"/>
      <c r="BX1871" s="51"/>
      <c r="BY1871" s="51"/>
      <c r="BZ1871" s="51"/>
      <c r="CA1871" s="51"/>
      <c r="CB1871" s="51"/>
      <c r="CC1871" s="51"/>
      <c r="CD1871" s="51"/>
    </row>
    <row r="1872" spans="1:82" s="50" customFormat="1">
      <c r="A1872" s="45"/>
      <c r="B1872" s="49"/>
      <c r="C1872" s="84"/>
      <c r="D1872" s="76"/>
      <c r="F1872" s="48"/>
      <c r="G1872" s="47"/>
      <c r="H1872" s="55"/>
      <c r="I1872" s="55"/>
      <c r="J1872" s="51"/>
      <c r="K1872" s="51"/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  <c r="AB1872" s="51"/>
      <c r="AC1872" s="51"/>
      <c r="AD1872" s="51"/>
      <c r="AE1872" s="51"/>
      <c r="AF1872" s="51"/>
      <c r="AG1872" s="51"/>
      <c r="AH1872" s="51"/>
      <c r="AI1872" s="51"/>
      <c r="AJ1872" s="51"/>
      <c r="AK1872" s="51"/>
      <c r="AL1872" s="51"/>
      <c r="AM1872" s="51"/>
      <c r="AN1872" s="51"/>
      <c r="AO1872" s="51"/>
      <c r="AP1872" s="51"/>
      <c r="AQ1872" s="51"/>
      <c r="AR1872" s="51"/>
      <c r="AS1872" s="51"/>
      <c r="AT1872" s="51"/>
      <c r="AU1872" s="51"/>
      <c r="AV1872" s="51"/>
      <c r="AW1872" s="51"/>
      <c r="AX1872" s="51"/>
      <c r="AY1872" s="51"/>
      <c r="AZ1872" s="51"/>
      <c r="BA1872" s="51"/>
      <c r="BB1872" s="51"/>
      <c r="BC1872" s="51"/>
      <c r="BD1872" s="51"/>
      <c r="BE1872" s="51"/>
      <c r="BF1872" s="51"/>
      <c r="BG1872" s="51"/>
      <c r="BH1872" s="51"/>
      <c r="BI1872" s="51"/>
      <c r="BJ1872" s="51"/>
      <c r="BK1872" s="51"/>
      <c r="BL1872" s="51"/>
      <c r="BM1872" s="51"/>
      <c r="BN1872" s="51"/>
      <c r="BO1872" s="51"/>
      <c r="BP1872" s="51"/>
      <c r="BQ1872" s="51"/>
      <c r="BR1872" s="51"/>
      <c r="BS1872" s="51"/>
      <c r="BT1872" s="51"/>
      <c r="BU1872" s="51"/>
      <c r="BV1872" s="51"/>
      <c r="BW1872" s="51"/>
      <c r="BX1872" s="51"/>
      <c r="BY1872" s="51"/>
      <c r="BZ1872" s="51"/>
      <c r="CA1872" s="51"/>
      <c r="CB1872" s="51"/>
      <c r="CC1872" s="51"/>
      <c r="CD1872" s="51"/>
    </row>
    <row r="1873" spans="1:82" s="50" customFormat="1">
      <c r="A1873" s="45"/>
      <c r="B1873" s="49"/>
      <c r="C1873" s="84"/>
      <c r="D1873" s="76"/>
      <c r="F1873" s="48"/>
      <c r="G1873" s="47"/>
      <c r="H1873" s="55"/>
      <c r="I1873" s="55"/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  <c r="AB1873" s="51"/>
      <c r="AC1873" s="51"/>
      <c r="AD1873" s="51"/>
      <c r="AE1873" s="51"/>
      <c r="AF1873" s="51"/>
      <c r="AG1873" s="51"/>
      <c r="AH1873" s="51"/>
      <c r="AI1873" s="51"/>
      <c r="AJ1873" s="51"/>
      <c r="AK1873" s="51"/>
      <c r="AL1873" s="51"/>
      <c r="AM1873" s="51"/>
      <c r="AN1873" s="51"/>
      <c r="AO1873" s="51"/>
      <c r="AP1873" s="51"/>
      <c r="AQ1873" s="51"/>
      <c r="AR1873" s="51"/>
      <c r="AS1873" s="51"/>
      <c r="AT1873" s="51"/>
      <c r="AU1873" s="51"/>
      <c r="AV1873" s="51"/>
      <c r="AW1873" s="51"/>
      <c r="AX1873" s="51"/>
      <c r="AY1873" s="51"/>
      <c r="AZ1873" s="51"/>
      <c r="BA1873" s="51"/>
      <c r="BB1873" s="51"/>
      <c r="BC1873" s="51"/>
      <c r="BD1873" s="51"/>
      <c r="BE1873" s="51"/>
      <c r="BF1873" s="51"/>
      <c r="BG1873" s="51"/>
      <c r="BH1873" s="51"/>
      <c r="BI1873" s="51"/>
      <c r="BJ1873" s="51"/>
      <c r="BK1873" s="51"/>
      <c r="BL1873" s="51"/>
      <c r="BM1873" s="51"/>
      <c r="BN1873" s="51"/>
      <c r="BO1873" s="51"/>
      <c r="BP1873" s="51"/>
      <c r="BQ1873" s="51"/>
      <c r="BR1873" s="51"/>
      <c r="BS1873" s="51"/>
      <c r="BT1873" s="51"/>
      <c r="BU1873" s="51"/>
      <c r="BV1873" s="51"/>
      <c r="BW1873" s="51"/>
      <c r="BX1873" s="51"/>
      <c r="BY1873" s="51"/>
      <c r="BZ1873" s="51"/>
      <c r="CA1873" s="51"/>
      <c r="CB1873" s="51"/>
      <c r="CC1873" s="51"/>
      <c r="CD1873" s="51"/>
    </row>
    <row r="1874" spans="1:82" s="50" customFormat="1">
      <c r="A1874" s="45"/>
      <c r="B1874" s="49"/>
      <c r="C1874" s="84"/>
      <c r="D1874" s="76"/>
      <c r="F1874" s="48"/>
      <c r="G1874" s="47"/>
      <c r="H1874" s="55"/>
      <c r="I1874" s="55"/>
      <c r="J1874" s="51"/>
      <c r="K1874" s="51"/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  <c r="AB1874" s="51"/>
      <c r="AC1874" s="51"/>
      <c r="AD1874" s="51"/>
      <c r="AE1874" s="51"/>
      <c r="AF1874" s="51"/>
      <c r="AG1874" s="51"/>
      <c r="AH1874" s="51"/>
      <c r="AI1874" s="51"/>
      <c r="AJ1874" s="51"/>
      <c r="AK1874" s="51"/>
      <c r="AL1874" s="51"/>
      <c r="AM1874" s="51"/>
      <c r="AN1874" s="51"/>
      <c r="AO1874" s="51"/>
      <c r="AP1874" s="51"/>
      <c r="AQ1874" s="51"/>
      <c r="AR1874" s="51"/>
      <c r="AS1874" s="51"/>
      <c r="AT1874" s="51"/>
      <c r="AU1874" s="51"/>
      <c r="AV1874" s="51"/>
      <c r="AW1874" s="51"/>
      <c r="AX1874" s="51"/>
      <c r="AY1874" s="51"/>
      <c r="AZ1874" s="51"/>
      <c r="BA1874" s="51"/>
      <c r="BB1874" s="51"/>
      <c r="BC1874" s="51"/>
      <c r="BD1874" s="51"/>
      <c r="BE1874" s="51"/>
      <c r="BF1874" s="51"/>
      <c r="BG1874" s="51"/>
      <c r="BH1874" s="51"/>
      <c r="BI1874" s="51"/>
      <c r="BJ1874" s="51"/>
      <c r="BK1874" s="51"/>
      <c r="BL1874" s="51"/>
      <c r="BM1874" s="51"/>
      <c r="BN1874" s="51"/>
      <c r="BO1874" s="51"/>
      <c r="BP1874" s="51"/>
      <c r="BQ1874" s="51"/>
      <c r="BR1874" s="51"/>
      <c r="BS1874" s="51"/>
      <c r="BT1874" s="51"/>
      <c r="BU1874" s="51"/>
      <c r="BV1874" s="51"/>
      <c r="BW1874" s="51"/>
      <c r="BX1874" s="51"/>
      <c r="BY1874" s="51"/>
      <c r="BZ1874" s="51"/>
      <c r="CA1874" s="51"/>
      <c r="CB1874" s="51"/>
      <c r="CC1874" s="51"/>
      <c r="CD1874" s="51"/>
    </row>
    <row r="1875" spans="1:82" s="50" customFormat="1">
      <c r="A1875" s="45"/>
      <c r="B1875" s="49"/>
      <c r="C1875" s="84"/>
      <c r="D1875" s="76"/>
      <c r="F1875" s="48"/>
      <c r="G1875" s="47"/>
      <c r="H1875" s="55"/>
      <c r="I1875" s="55"/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  <c r="AB1875" s="51"/>
      <c r="AC1875" s="51"/>
      <c r="AD1875" s="51"/>
      <c r="AE1875" s="51"/>
      <c r="AF1875" s="51"/>
      <c r="AG1875" s="51"/>
      <c r="AH1875" s="51"/>
      <c r="AI1875" s="51"/>
      <c r="AJ1875" s="51"/>
      <c r="AK1875" s="51"/>
      <c r="AL1875" s="51"/>
      <c r="AM1875" s="51"/>
      <c r="AN1875" s="51"/>
      <c r="AO1875" s="51"/>
      <c r="AP1875" s="51"/>
      <c r="AQ1875" s="51"/>
      <c r="AR1875" s="51"/>
      <c r="AS1875" s="51"/>
      <c r="AT1875" s="51"/>
      <c r="AU1875" s="51"/>
      <c r="AV1875" s="51"/>
      <c r="AW1875" s="51"/>
      <c r="AX1875" s="51"/>
      <c r="AY1875" s="51"/>
      <c r="AZ1875" s="51"/>
      <c r="BA1875" s="51"/>
      <c r="BB1875" s="51"/>
      <c r="BC1875" s="51"/>
      <c r="BD1875" s="51"/>
      <c r="BE1875" s="51"/>
      <c r="BF1875" s="51"/>
      <c r="BG1875" s="51"/>
      <c r="BH1875" s="51"/>
      <c r="BI1875" s="51"/>
      <c r="BJ1875" s="51"/>
      <c r="BK1875" s="51"/>
      <c r="BL1875" s="51"/>
      <c r="BM1875" s="51"/>
      <c r="BN1875" s="51"/>
      <c r="BO1875" s="51"/>
      <c r="BP1875" s="51"/>
      <c r="BQ1875" s="51"/>
      <c r="BR1875" s="51"/>
      <c r="BS1875" s="51"/>
      <c r="BT1875" s="51"/>
      <c r="BU1875" s="51"/>
      <c r="BV1875" s="51"/>
      <c r="BW1875" s="51"/>
      <c r="BX1875" s="51"/>
      <c r="BY1875" s="51"/>
      <c r="BZ1875" s="51"/>
      <c r="CA1875" s="51"/>
      <c r="CB1875" s="51"/>
      <c r="CC1875" s="51"/>
      <c r="CD1875" s="51"/>
    </row>
    <row r="1876" spans="1:82" s="50" customFormat="1">
      <c r="A1876" s="45"/>
      <c r="B1876" s="49"/>
      <c r="C1876" s="84"/>
      <c r="D1876" s="76"/>
      <c r="F1876" s="48"/>
      <c r="G1876" s="47"/>
      <c r="H1876" s="55"/>
      <c r="I1876" s="55"/>
      <c r="J1876" s="51"/>
      <c r="K1876" s="51"/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  <c r="AB1876" s="51"/>
      <c r="AC1876" s="51"/>
      <c r="AD1876" s="51"/>
      <c r="AE1876" s="51"/>
      <c r="AF1876" s="51"/>
      <c r="AG1876" s="51"/>
      <c r="AH1876" s="51"/>
      <c r="AI1876" s="51"/>
      <c r="AJ1876" s="51"/>
      <c r="AK1876" s="51"/>
      <c r="AL1876" s="51"/>
      <c r="AM1876" s="51"/>
      <c r="AN1876" s="51"/>
      <c r="AO1876" s="51"/>
      <c r="AP1876" s="51"/>
      <c r="AQ1876" s="51"/>
      <c r="AR1876" s="51"/>
      <c r="AS1876" s="51"/>
      <c r="AT1876" s="51"/>
      <c r="AU1876" s="51"/>
      <c r="AV1876" s="51"/>
      <c r="AW1876" s="51"/>
      <c r="AX1876" s="51"/>
      <c r="AY1876" s="51"/>
      <c r="AZ1876" s="51"/>
      <c r="BA1876" s="51"/>
      <c r="BB1876" s="51"/>
      <c r="BC1876" s="51"/>
      <c r="BD1876" s="51"/>
      <c r="BE1876" s="51"/>
      <c r="BF1876" s="51"/>
      <c r="BG1876" s="51"/>
      <c r="BH1876" s="51"/>
      <c r="BI1876" s="51"/>
      <c r="BJ1876" s="51"/>
      <c r="BK1876" s="51"/>
      <c r="BL1876" s="51"/>
      <c r="BM1876" s="51"/>
      <c r="BN1876" s="51"/>
      <c r="BO1876" s="51"/>
      <c r="BP1876" s="51"/>
      <c r="BQ1876" s="51"/>
      <c r="BR1876" s="51"/>
      <c r="BS1876" s="51"/>
      <c r="BT1876" s="51"/>
      <c r="BU1876" s="51"/>
      <c r="BV1876" s="51"/>
      <c r="BW1876" s="51"/>
      <c r="BX1876" s="51"/>
      <c r="BY1876" s="51"/>
      <c r="BZ1876" s="51"/>
      <c r="CA1876" s="51"/>
      <c r="CB1876" s="51"/>
      <c r="CC1876" s="51"/>
      <c r="CD1876" s="51"/>
    </row>
    <row r="1877" spans="1:82" s="50" customFormat="1">
      <c r="A1877" s="45"/>
      <c r="B1877" s="49"/>
      <c r="C1877" s="84"/>
      <c r="D1877" s="76"/>
      <c r="F1877" s="48"/>
      <c r="G1877" s="47"/>
      <c r="H1877" s="55"/>
      <c r="I1877" s="55"/>
      <c r="J1877" s="51"/>
      <c r="K1877" s="51"/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  <c r="AB1877" s="51"/>
      <c r="AC1877" s="51"/>
      <c r="AD1877" s="51"/>
      <c r="AE1877" s="51"/>
      <c r="AF1877" s="51"/>
      <c r="AG1877" s="51"/>
      <c r="AH1877" s="51"/>
      <c r="AI1877" s="51"/>
      <c r="AJ1877" s="51"/>
      <c r="AK1877" s="51"/>
      <c r="AL1877" s="51"/>
      <c r="AM1877" s="51"/>
      <c r="AN1877" s="51"/>
      <c r="AO1877" s="51"/>
      <c r="AP1877" s="51"/>
      <c r="AQ1877" s="51"/>
      <c r="AR1877" s="51"/>
      <c r="AS1877" s="51"/>
      <c r="AT1877" s="51"/>
      <c r="AU1877" s="51"/>
      <c r="AV1877" s="51"/>
      <c r="AW1877" s="51"/>
      <c r="AX1877" s="51"/>
      <c r="AY1877" s="51"/>
      <c r="AZ1877" s="51"/>
      <c r="BA1877" s="51"/>
      <c r="BB1877" s="51"/>
      <c r="BC1877" s="51"/>
      <c r="BD1877" s="51"/>
      <c r="BE1877" s="51"/>
      <c r="BF1877" s="51"/>
      <c r="BG1877" s="51"/>
      <c r="BH1877" s="51"/>
      <c r="BI1877" s="51"/>
      <c r="BJ1877" s="51"/>
      <c r="BK1877" s="51"/>
      <c r="BL1877" s="51"/>
      <c r="BM1877" s="51"/>
      <c r="BN1877" s="51"/>
      <c r="BO1877" s="51"/>
      <c r="BP1877" s="51"/>
      <c r="BQ1877" s="51"/>
      <c r="BR1877" s="51"/>
      <c r="BS1877" s="51"/>
      <c r="BT1877" s="51"/>
      <c r="BU1877" s="51"/>
      <c r="BV1877" s="51"/>
      <c r="BW1877" s="51"/>
      <c r="BX1877" s="51"/>
      <c r="BY1877" s="51"/>
      <c r="BZ1877" s="51"/>
      <c r="CA1877" s="51"/>
      <c r="CB1877" s="51"/>
      <c r="CC1877" s="51"/>
      <c r="CD1877" s="51"/>
    </row>
    <row r="1878" spans="1:82" s="50" customFormat="1">
      <c r="A1878" s="45"/>
      <c r="B1878" s="49"/>
      <c r="C1878" s="84"/>
      <c r="D1878" s="76"/>
      <c r="F1878" s="48"/>
      <c r="G1878" s="47"/>
      <c r="H1878" s="55"/>
      <c r="I1878" s="55"/>
      <c r="J1878" s="51"/>
      <c r="K1878" s="51"/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  <c r="AB1878" s="51"/>
      <c r="AC1878" s="51"/>
      <c r="AD1878" s="51"/>
      <c r="AE1878" s="51"/>
      <c r="AF1878" s="51"/>
      <c r="AG1878" s="51"/>
      <c r="AH1878" s="51"/>
      <c r="AI1878" s="51"/>
      <c r="AJ1878" s="51"/>
      <c r="AK1878" s="51"/>
      <c r="AL1878" s="51"/>
      <c r="AM1878" s="51"/>
      <c r="AN1878" s="51"/>
      <c r="AO1878" s="51"/>
      <c r="AP1878" s="51"/>
      <c r="AQ1878" s="51"/>
      <c r="AR1878" s="51"/>
      <c r="AS1878" s="51"/>
      <c r="AT1878" s="51"/>
      <c r="AU1878" s="51"/>
      <c r="AV1878" s="51"/>
      <c r="AW1878" s="51"/>
      <c r="AX1878" s="51"/>
      <c r="AY1878" s="51"/>
      <c r="AZ1878" s="51"/>
      <c r="BA1878" s="51"/>
      <c r="BB1878" s="51"/>
      <c r="BC1878" s="51"/>
      <c r="BD1878" s="51"/>
      <c r="BE1878" s="51"/>
      <c r="BF1878" s="51"/>
      <c r="BG1878" s="51"/>
      <c r="BH1878" s="51"/>
      <c r="BI1878" s="51"/>
      <c r="BJ1878" s="51"/>
      <c r="BK1878" s="51"/>
      <c r="BL1878" s="51"/>
      <c r="BM1878" s="51"/>
      <c r="BN1878" s="51"/>
      <c r="BO1878" s="51"/>
      <c r="BP1878" s="51"/>
      <c r="BQ1878" s="51"/>
      <c r="BR1878" s="51"/>
      <c r="BS1878" s="51"/>
      <c r="BT1878" s="51"/>
      <c r="BU1878" s="51"/>
      <c r="BV1878" s="51"/>
      <c r="BW1878" s="51"/>
      <c r="BX1878" s="51"/>
      <c r="BY1878" s="51"/>
      <c r="BZ1878" s="51"/>
      <c r="CA1878" s="51"/>
      <c r="CB1878" s="51"/>
      <c r="CC1878" s="51"/>
      <c r="CD1878" s="51"/>
    </row>
    <row r="1879" spans="1:82" s="50" customFormat="1">
      <c r="A1879" s="45"/>
      <c r="B1879" s="49"/>
      <c r="C1879" s="84"/>
      <c r="D1879" s="76"/>
      <c r="F1879" s="48"/>
      <c r="G1879" s="47"/>
      <c r="H1879" s="55"/>
      <c r="I1879" s="55"/>
      <c r="J1879" s="51"/>
      <c r="K1879" s="51"/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  <c r="AB1879" s="51"/>
      <c r="AC1879" s="51"/>
      <c r="AD1879" s="51"/>
      <c r="AE1879" s="51"/>
      <c r="AF1879" s="51"/>
      <c r="AG1879" s="51"/>
      <c r="AH1879" s="51"/>
      <c r="AI1879" s="51"/>
      <c r="AJ1879" s="51"/>
      <c r="AK1879" s="51"/>
      <c r="AL1879" s="51"/>
      <c r="AM1879" s="51"/>
      <c r="AN1879" s="51"/>
      <c r="AO1879" s="51"/>
      <c r="AP1879" s="51"/>
      <c r="AQ1879" s="51"/>
      <c r="AR1879" s="51"/>
      <c r="AS1879" s="51"/>
      <c r="AT1879" s="51"/>
      <c r="AU1879" s="51"/>
      <c r="AV1879" s="51"/>
      <c r="AW1879" s="51"/>
      <c r="AX1879" s="51"/>
      <c r="AY1879" s="51"/>
      <c r="AZ1879" s="51"/>
      <c r="BA1879" s="51"/>
      <c r="BB1879" s="51"/>
      <c r="BC1879" s="51"/>
      <c r="BD1879" s="51"/>
      <c r="BE1879" s="51"/>
      <c r="BF1879" s="51"/>
      <c r="BG1879" s="51"/>
      <c r="BH1879" s="51"/>
      <c r="BI1879" s="51"/>
      <c r="BJ1879" s="51"/>
      <c r="BK1879" s="51"/>
      <c r="BL1879" s="51"/>
      <c r="BM1879" s="51"/>
      <c r="BN1879" s="51"/>
      <c r="BO1879" s="51"/>
      <c r="BP1879" s="51"/>
      <c r="BQ1879" s="51"/>
      <c r="BR1879" s="51"/>
      <c r="BS1879" s="51"/>
      <c r="BT1879" s="51"/>
      <c r="BU1879" s="51"/>
      <c r="BV1879" s="51"/>
      <c r="BW1879" s="51"/>
      <c r="BX1879" s="51"/>
      <c r="BY1879" s="51"/>
      <c r="BZ1879" s="51"/>
      <c r="CA1879" s="51"/>
      <c r="CB1879" s="51"/>
      <c r="CC1879" s="51"/>
      <c r="CD1879" s="51"/>
    </row>
    <row r="1880" spans="1:82" s="50" customFormat="1">
      <c r="A1880" s="45"/>
      <c r="B1880" s="49"/>
      <c r="C1880" s="84"/>
      <c r="D1880" s="76"/>
      <c r="F1880" s="48"/>
      <c r="G1880" s="47"/>
      <c r="H1880" s="55"/>
      <c r="I1880" s="55"/>
      <c r="J1880" s="51"/>
      <c r="K1880" s="51"/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  <c r="AB1880" s="51"/>
      <c r="AC1880" s="51"/>
      <c r="AD1880" s="51"/>
      <c r="AE1880" s="51"/>
      <c r="AF1880" s="51"/>
      <c r="AG1880" s="51"/>
      <c r="AH1880" s="51"/>
      <c r="AI1880" s="51"/>
      <c r="AJ1880" s="51"/>
      <c r="AK1880" s="51"/>
      <c r="AL1880" s="51"/>
      <c r="AM1880" s="51"/>
      <c r="AN1880" s="51"/>
      <c r="AO1880" s="51"/>
      <c r="AP1880" s="51"/>
      <c r="AQ1880" s="51"/>
      <c r="AR1880" s="51"/>
      <c r="AS1880" s="51"/>
      <c r="AT1880" s="51"/>
      <c r="AU1880" s="51"/>
      <c r="AV1880" s="51"/>
      <c r="AW1880" s="51"/>
      <c r="AX1880" s="51"/>
      <c r="AY1880" s="51"/>
      <c r="AZ1880" s="51"/>
      <c r="BA1880" s="51"/>
      <c r="BB1880" s="51"/>
      <c r="BC1880" s="51"/>
      <c r="BD1880" s="51"/>
      <c r="BE1880" s="51"/>
      <c r="BF1880" s="51"/>
      <c r="BG1880" s="51"/>
      <c r="BH1880" s="51"/>
      <c r="BI1880" s="51"/>
      <c r="BJ1880" s="51"/>
      <c r="BK1880" s="51"/>
      <c r="BL1880" s="51"/>
      <c r="BM1880" s="51"/>
      <c r="BN1880" s="51"/>
      <c r="BO1880" s="51"/>
      <c r="BP1880" s="51"/>
      <c r="BQ1880" s="51"/>
      <c r="BR1880" s="51"/>
      <c r="BS1880" s="51"/>
      <c r="BT1880" s="51"/>
      <c r="BU1880" s="51"/>
      <c r="BV1880" s="51"/>
      <c r="BW1880" s="51"/>
      <c r="BX1880" s="51"/>
      <c r="BY1880" s="51"/>
      <c r="BZ1880" s="51"/>
      <c r="CA1880" s="51"/>
      <c r="CB1880" s="51"/>
      <c r="CC1880" s="51"/>
      <c r="CD1880" s="51"/>
    </row>
    <row r="1881" spans="1:82" s="50" customFormat="1">
      <c r="A1881" s="45"/>
      <c r="B1881" s="49"/>
      <c r="C1881" s="84"/>
      <c r="D1881" s="76"/>
      <c r="F1881" s="48"/>
      <c r="G1881" s="47"/>
      <c r="H1881" s="55"/>
      <c r="I1881" s="55"/>
      <c r="J1881" s="51"/>
      <c r="K1881" s="51"/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  <c r="AB1881" s="51"/>
      <c r="AC1881" s="51"/>
      <c r="AD1881" s="51"/>
      <c r="AE1881" s="51"/>
      <c r="AF1881" s="51"/>
      <c r="AG1881" s="51"/>
      <c r="AH1881" s="51"/>
      <c r="AI1881" s="51"/>
      <c r="AJ1881" s="51"/>
      <c r="AK1881" s="51"/>
      <c r="AL1881" s="51"/>
      <c r="AM1881" s="51"/>
      <c r="AN1881" s="51"/>
      <c r="AO1881" s="51"/>
      <c r="AP1881" s="51"/>
      <c r="AQ1881" s="51"/>
      <c r="AR1881" s="51"/>
      <c r="AS1881" s="51"/>
      <c r="AT1881" s="51"/>
      <c r="AU1881" s="51"/>
      <c r="AV1881" s="51"/>
      <c r="AW1881" s="51"/>
      <c r="AX1881" s="51"/>
      <c r="AY1881" s="51"/>
      <c r="AZ1881" s="51"/>
      <c r="BA1881" s="51"/>
      <c r="BB1881" s="51"/>
      <c r="BC1881" s="51"/>
      <c r="BD1881" s="51"/>
      <c r="BE1881" s="51"/>
      <c r="BF1881" s="51"/>
      <c r="BG1881" s="51"/>
      <c r="BH1881" s="51"/>
      <c r="BI1881" s="51"/>
      <c r="BJ1881" s="51"/>
      <c r="BK1881" s="51"/>
      <c r="BL1881" s="51"/>
      <c r="BM1881" s="51"/>
      <c r="BN1881" s="51"/>
      <c r="BO1881" s="51"/>
      <c r="BP1881" s="51"/>
      <c r="BQ1881" s="51"/>
      <c r="BR1881" s="51"/>
      <c r="BS1881" s="51"/>
      <c r="BT1881" s="51"/>
      <c r="BU1881" s="51"/>
      <c r="BV1881" s="51"/>
      <c r="BW1881" s="51"/>
      <c r="BX1881" s="51"/>
      <c r="BY1881" s="51"/>
      <c r="BZ1881" s="51"/>
      <c r="CA1881" s="51"/>
      <c r="CB1881" s="51"/>
      <c r="CC1881" s="51"/>
      <c r="CD1881" s="51"/>
    </row>
    <row r="1882" spans="1:82" s="50" customFormat="1">
      <c r="A1882" s="45"/>
      <c r="B1882" s="49"/>
      <c r="C1882" s="84"/>
      <c r="D1882" s="76"/>
      <c r="F1882" s="48"/>
      <c r="G1882" s="47"/>
      <c r="H1882" s="55"/>
      <c r="I1882" s="55"/>
      <c r="J1882" s="51"/>
      <c r="K1882" s="51"/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  <c r="AB1882" s="51"/>
      <c r="AC1882" s="51"/>
      <c r="AD1882" s="51"/>
      <c r="AE1882" s="51"/>
      <c r="AF1882" s="51"/>
      <c r="AG1882" s="51"/>
      <c r="AH1882" s="51"/>
      <c r="AI1882" s="51"/>
      <c r="AJ1882" s="51"/>
      <c r="AK1882" s="51"/>
      <c r="AL1882" s="51"/>
      <c r="AM1882" s="51"/>
      <c r="AN1882" s="51"/>
      <c r="AO1882" s="51"/>
      <c r="AP1882" s="51"/>
      <c r="AQ1882" s="51"/>
      <c r="AR1882" s="51"/>
      <c r="AS1882" s="51"/>
      <c r="AT1882" s="51"/>
      <c r="AU1882" s="51"/>
      <c r="AV1882" s="51"/>
      <c r="AW1882" s="51"/>
      <c r="AX1882" s="51"/>
      <c r="AY1882" s="51"/>
      <c r="AZ1882" s="51"/>
      <c r="BA1882" s="51"/>
      <c r="BB1882" s="51"/>
      <c r="BC1882" s="51"/>
      <c r="BD1882" s="51"/>
      <c r="BE1882" s="51"/>
      <c r="BF1882" s="51"/>
      <c r="BG1882" s="51"/>
      <c r="BH1882" s="51"/>
      <c r="BI1882" s="51"/>
      <c r="BJ1882" s="51"/>
      <c r="BK1882" s="51"/>
      <c r="BL1882" s="51"/>
      <c r="BM1882" s="51"/>
      <c r="BN1882" s="51"/>
      <c r="BO1882" s="51"/>
      <c r="BP1882" s="51"/>
      <c r="BQ1882" s="51"/>
      <c r="BR1882" s="51"/>
      <c r="BS1882" s="51"/>
      <c r="BT1882" s="51"/>
      <c r="BU1882" s="51"/>
      <c r="BV1882" s="51"/>
      <c r="BW1882" s="51"/>
      <c r="BX1882" s="51"/>
      <c r="BY1882" s="51"/>
      <c r="BZ1882" s="51"/>
      <c r="CA1882" s="51"/>
      <c r="CB1882" s="51"/>
      <c r="CC1882" s="51"/>
      <c r="CD1882" s="51"/>
    </row>
    <row r="1883" spans="1:82" s="50" customFormat="1">
      <c r="A1883" s="45"/>
      <c r="B1883" s="49"/>
      <c r="C1883" s="84"/>
      <c r="D1883" s="76"/>
      <c r="F1883" s="48"/>
      <c r="G1883" s="47"/>
      <c r="H1883" s="55"/>
      <c r="I1883" s="55"/>
      <c r="J1883" s="51"/>
      <c r="K1883" s="51"/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  <c r="AB1883" s="51"/>
      <c r="AC1883" s="51"/>
      <c r="AD1883" s="51"/>
      <c r="AE1883" s="51"/>
      <c r="AF1883" s="51"/>
      <c r="AG1883" s="51"/>
      <c r="AH1883" s="51"/>
      <c r="AI1883" s="51"/>
      <c r="AJ1883" s="51"/>
      <c r="AK1883" s="51"/>
      <c r="AL1883" s="51"/>
      <c r="AM1883" s="51"/>
      <c r="AN1883" s="51"/>
      <c r="AO1883" s="51"/>
      <c r="AP1883" s="51"/>
      <c r="AQ1883" s="51"/>
      <c r="AR1883" s="51"/>
      <c r="AS1883" s="51"/>
      <c r="AT1883" s="51"/>
      <c r="AU1883" s="51"/>
      <c r="AV1883" s="51"/>
      <c r="AW1883" s="51"/>
      <c r="AX1883" s="51"/>
      <c r="AY1883" s="51"/>
      <c r="AZ1883" s="51"/>
      <c r="BA1883" s="51"/>
      <c r="BB1883" s="51"/>
      <c r="BC1883" s="51"/>
      <c r="BD1883" s="51"/>
      <c r="BE1883" s="51"/>
      <c r="BF1883" s="51"/>
      <c r="BG1883" s="51"/>
      <c r="BH1883" s="51"/>
      <c r="BI1883" s="51"/>
      <c r="BJ1883" s="51"/>
      <c r="BK1883" s="51"/>
      <c r="BL1883" s="51"/>
      <c r="BM1883" s="51"/>
      <c r="BN1883" s="51"/>
      <c r="BO1883" s="51"/>
      <c r="BP1883" s="51"/>
      <c r="BQ1883" s="51"/>
      <c r="BR1883" s="51"/>
      <c r="BS1883" s="51"/>
      <c r="BT1883" s="51"/>
      <c r="BU1883" s="51"/>
      <c r="BV1883" s="51"/>
      <c r="BW1883" s="51"/>
      <c r="BX1883" s="51"/>
      <c r="BY1883" s="51"/>
      <c r="BZ1883" s="51"/>
      <c r="CA1883" s="51"/>
      <c r="CB1883" s="51"/>
      <c r="CC1883" s="51"/>
      <c r="CD1883" s="51"/>
    </row>
    <row r="1884" spans="1:82" s="50" customFormat="1">
      <c r="A1884" s="45"/>
      <c r="B1884" s="49"/>
      <c r="C1884" s="84"/>
      <c r="D1884" s="76"/>
      <c r="F1884" s="48"/>
      <c r="G1884" s="47"/>
      <c r="H1884" s="55"/>
      <c r="I1884" s="55"/>
      <c r="J1884" s="51"/>
      <c r="K1884" s="51"/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  <c r="AB1884" s="51"/>
      <c r="AC1884" s="51"/>
      <c r="AD1884" s="51"/>
      <c r="AE1884" s="51"/>
      <c r="AF1884" s="51"/>
      <c r="AG1884" s="51"/>
      <c r="AH1884" s="51"/>
      <c r="AI1884" s="51"/>
      <c r="AJ1884" s="51"/>
      <c r="AK1884" s="51"/>
      <c r="AL1884" s="51"/>
      <c r="AM1884" s="51"/>
      <c r="AN1884" s="51"/>
      <c r="AO1884" s="51"/>
      <c r="AP1884" s="51"/>
      <c r="AQ1884" s="51"/>
      <c r="AR1884" s="51"/>
      <c r="AS1884" s="51"/>
      <c r="AT1884" s="51"/>
      <c r="AU1884" s="51"/>
      <c r="AV1884" s="51"/>
      <c r="AW1884" s="51"/>
      <c r="AX1884" s="51"/>
      <c r="AY1884" s="51"/>
      <c r="AZ1884" s="51"/>
      <c r="BA1884" s="51"/>
      <c r="BB1884" s="51"/>
      <c r="BC1884" s="51"/>
      <c r="BD1884" s="51"/>
      <c r="BE1884" s="51"/>
      <c r="BF1884" s="51"/>
      <c r="BG1884" s="51"/>
      <c r="BH1884" s="51"/>
      <c r="BI1884" s="51"/>
      <c r="BJ1884" s="51"/>
      <c r="BK1884" s="51"/>
      <c r="BL1884" s="51"/>
      <c r="BM1884" s="51"/>
      <c r="BN1884" s="51"/>
      <c r="BO1884" s="51"/>
      <c r="BP1884" s="51"/>
      <c r="BQ1884" s="51"/>
      <c r="BR1884" s="51"/>
      <c r="BS1884" s="51"/>
      <c r="BT1884" s="51"/>
      <c r="BU1884" s="51"/>
      <c r="BV1884" s="51"/>
      <c r="BW1884" s="51"/>
      <c r="BX1884" s="51"/>
      <c r="BY1884" s="51"/>
      <c r="BZ1884" s="51"/>
      <c r="CA1884" s="51"/>
      <c r="CB1884" s="51"/>
      <c r="CC1884" s="51"/>
      <c r="CD1884" s="51"/>
    </row>
    <row r="1885" spans="1:82" s="50" customFormat="1">
      <c r="A1885" s="45"/>
      <c r="B1885" s="49"/>
      <c r="C1885" s="84"/>
      <c r="D1885" s="76"/>
      <c r="F1885" s="48"/>
      <c r="G1885" s="47"/>
      <c r="H1885" s="55"/>
      <c r="I1885" s="55"/>
      <c r="J1885" s="51"/>
      <c r="K1885" s="51"/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  <c r="AB1885" s="51"/>
      <c r="AC1885" s="51"/>
      <c r="AD1885" s="51"/>
      <c r="AE1885" s="51"/>
      <c r="AF1885" s="51"/>
      <c r="AG1885" s="51"/>
      <c r="AH1885" s="51"/>
      <c r="AI1885" s="51"/>
      <c r="AJ1885" s="51"/>
      <c r="AK1885" s="51"/>
      <c r="AL1885" s="51"/>
      <c r="AM1885" s="51"/>
      <c r="AN1885" s="51"/>
      <c r="AO1885" s="51"/>
      <c r="AP1885" s="51"/>
      <c r="AQ1885" s="51"/>
      <c r="AR1885" s="51"/>
      <c r="AS1885" s="51"/>
      <c r="AT1885" s="51"/>
      <c r="AU1885" s="51"/>
      <c r="AV1885" s="51"/>
      <c r="AW1885" s="51"/>
      <c r="AX1885" s="51"/>
      <c r="AY1885" s="51"/>
      <c r="AZ1885" s="51"/>
      <c r="BA1885" s="51"/>
      <c r="BB1885" s="51"/>
      <c r="BC1885" s="51"/>
      <c r="BD1885" s="51"/>
      <c r="BE1885" s="51"/>
      <c r="BF1885" s="51"/>
      <c r="BG1885" s="51"/>
      <c r="BH1885" s="51"/>
      <c r="BI1885" s="51"/>
      <c r="BJ1885" s="51"/>
      <c r="BK1885" s="51"/>
      <c r="BL1885" s="51"/>
      <c r="BM1885" s="51"/>
      <c r="BN1885" s="51"/>
      <c r="BO1885" s="51"/>
      <c r="BP1885" s="51"/>
      <c r="BQ1885" s="51"/>
      <c r="BR1885" s="51"/>
      <c r="BS1885" s="51"/>
      <c r="BT1885" s="51"/>
      <c r="BU1885" s="51"/>
      <c r="BV1885" s="51"/>
      <c r="BW1885" s="51"/>
      <c r="BX1885" s="51"/>
      <c r="BY1885" s="51"/>
      <c r="BZ1885" s="51"/>
      <c r="CA1885" s="51"/>
      <c r="CB1885" s="51"/>
      <c r="CC1885" s="51"/>
      <c r="CD1885" s="51"/>
    </row>
    <row r="1886" spans="1:82" s="50" customFormat="1">
      <c r="A1886" s="45"/>
      <c r="B1886" s="49"/>
      <c r="C1886" s="84"/>
      <c r="D1886" s="76"/>
      <c r="F1886" s="48"/>
      <c r="G1886" s="47"/>
      <c r="H1886" s="55"/>
      <c r="I1886" s="55"/>
      <c r="J1886" s="51"/>
      <c r="K1886" s="51"/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  <c r="AB1886" s="51"/>
      <c r="AC1886" s="51"/>
      <c r="AD1886" s="51"/>
      <c r="AE1886" s="51"/>
      <c r="AF1886" s="51"/>
      <c r="AG1886" s="51"/>
      <c r="AH1886" s="51"/>
      <c r="AI1886" s="51"/>
      <c r="AJ1886" s="51"/>
      <c r="AK1886" s="51"/>
      <c r="AL1886" s="51"/>
      <c r="AM1886" s="51"/>
      <c r="AN1886" s="51"/>
      <c r="AO1886" s="51"/>
      <c r="AP1886" s="51"/>
      <c r="AQ1886" s="51"/>
      <c r="AR1886" s="51"/>
      <c r="AS1886" s="51"/>
      <c r="AT1886" s="51"/>
      <c r="AU1886" s="51"/>
      <c r="AV1886" s="51"/>
      <c r="AW1886" s="51"/>
      <c r="AX1886" s="51"/>
      <c r="AY1886" s="51"/>
      <c r="AZ1886" s="51"/>
      <c r="BA1886" s="51"/>
      <c r="BB1886" s="51"/>
      <c r="BC1886" s="51"/>
      <c r="BD1886" s="51"/>
      <c r="BE1886" s="51"/>
      <c r="BF1886" s="51"/>
      <c r="BG1886" s="51"/>
      <c r="BH1886" s="51"/>
      <c r="BI1886" s="51"/>
      <c r="BJ1886" s="51"/>
      <c r="BK1886" s="51"/>
      <c r="BL1886" s="51"/>
      <c r="BM1886" s="51"/>
      <c r="BN1886" s="51"/>
      <c r="BO1886" s="51"/>
      <c r="BP1886" s="51"/>
      <c r="BQ1886" s="51"/>
      <c r="BR1886" s="51"/>
      <c r="BS1886" s="51"/>
      <c r="BT1886" s="51"/>
      <c r="BU1886" s="51"/>
      <c r="BV1886" s="51"/>
      <c r="BW1886" s="51"/>
      <c r="BX1886" s="51"/>
      <c r="BY1886" s="51"/>
      <c r="BZ1886" s="51"/>
      <c r="CA1886" s="51"/>
      <c r="CB1886" s="51"/>
      <c r="CC1886" s="51"/>
      <c r="CD1886" s="51"/>
    </row>
    <row r="1887" spans="1:82" s="50" customFormat="1">
      <c r="A1887" s="45"/>
      <c r="B1887" s="49"/>
      <c r="C1887" s="84"/>
      <c r="D1887" s="76"/>
      <c r="F1887" s="48"/>
      <c r="G1887" s="47"/>
      <c r="H1887" s="55"/>
      <c r="I1887" s="55"/>
      <c r="J1887" s="51"/>
      <c r="K1887" s="51"/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  <c r="AB1887" s="51"/>
      <c r="AC1887" s="51"/>
      <c r="AD1887" s="51"/>
      <c r="AE1887" s="51"/>
      <c r="AF1887" s="51"/>
      <c r="AG1887" s="51"/>
      <c r="AH1887" s="51"/>
      <c r="AI1887" s="51"/>
      <c r="AJ1887" s="51"/>
      <c r="AK1887" s="51"/>
      <c r="AL1887" s="51"/>
      <c r="AM1887" s="51"/>
      <c r="AN1887" s="51"/>
      <c r="AO1887" s="51"/>
      <c r="AP1887" s="51"/>
      <c r="AQ1887" s="51"/>
      <c r="AR1887" s="51"/>
      <c r="AS1887" s="51"/>
      <c r="AT1887" s="51"/>
      <c r="AU1887" s="51"/>
      <c r="AV1887" s="51"/>
      <c r="AW1887" s="51"/>
      <c r="AX1887" s="51"/>
      <c r="AY1887" s="51"/>
      <c r="AZ1887" s="51"/>
      <c r="BA1887" s="51"/>
      <c r="BB1887" s="51"/>
      <c r="BC1887" s="51"/>
      <c r="BD1887" s="51"/>
      <c r="BE1887" s="51"/>
      <c r="BF1887" s="51"/>
      <c r="BG1887" s="51"/>
      <c r="BH1887" s="51"/>
      <c r="BI1887" s="51"/>
      <c r="BJ1887" s="51"/>
      <c r="BK1887" s="51"/>
      <c r="BL1887" s="51"/>
      <c r="BM1887" s="51"/>
      <c r="BN1887" s="51"/>
      <c r="BO1887" s="51"/>
      <c r="BP1887" s="51"/>
      <c r="BQ1887" s="51"/>
      <c r="BR1887" s="51"/>
      <c r="BS1887" s="51"/>
      <c r="BT1887" s="51"/>
      <c r="BU1887" s="51"/>
      <c r="BV1887" s="51"/>
      <c r="BW1887" s="51"/>
      <c r="BX1887" s="51"/>
      <c r="BY1887" s="51"/>
      <c r="BZ1887" s="51"/>
      <c r="CA1887" s="51"/>
      <c r="CB1887" s="51"/>
      <c r="CC1887" s="51"/>
      <c r="CD1887" s="51"/>
    </row>
    <row r="1888" spans="1:82" s="50" customFormat="1">
      <c r="A1888" s="45"/>
      <c r="B1888" s="49"/>
      <c r="C1888" s="84"/>
      <c r="D1888" s="76"/>
      <c r="F1888" s="48"/>
      <c r="G1888" s="47"/>
      <c r="H1888" s="55"/>
      <c r="I1888" s="55"/>
      <c r="J1888" s="51"/>
      <c r="K1888" s="51"/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  <c r="AB1888" s="51"/>
      <c r="AC1888" s="51"/>
      <c r="AD1888" s="51"/>
      <c r="AE1888" s="51"/>
      <c r="AF1888" s="51"/>
      <c r="AG1888" s="51"/>
      <c r="AH1888" s="51"/>
      <c r="AI1888" s="51"/>
      <c r="AJ1888" s="51"/>
      <c r="AK1888" s="51"/>
      <c r="AL1888" s="51"/>
      <c r="AM1888" s="51"/>
      <c r="AN1888" s="51"/>
      <c r="AO1888" s="51"/>
      <c r="AP1888" s="51"/>
      <c r="AQ1888" s="51"/>
      <c r="AR1888" s="51"/>
      <c r="AS1888" s="51"/>
      <c r="AT1888" s="51"/>
      <c r="AU1888" s="51"/>
      <c r="AV1888" s="51"/>
      <c r="AW1888" s="51"/>
      <c r="AX1888" s="51"/>
      <c r="AY1888" s="51"/>
      <c r="AZ1888" s="51"/>
      <c r="BA1888" s="51"/>
      <c r="BB1888" s="51"/>
      <c r="BC1888" s="51"/>
      <c r="BD1888" s="51"/>
      <c r="BE1888" s="51"/>
      <c r="BF1888" s="51"/>
      <c r="BG1888" s="51"/>
      <c r="BH1888" s="51"/>
      <c r="BI1888" s="51"/>
      <c r="BJ1888" s="51"/>
      <c r="BK1888" s="51"/>
      <c r="BL1888" s="51"/>
      <c r="BM1888" s="51"/>
      <c r="BN1888" s="51"/>
      <c r="BO1888" s="51"/>
      <c r="BP1888" s="51"/>
      <c r="BQ1888" s="51"/>
      <c r="BR1888" s="51"/>
      <c r="BS1888" s="51"/>
      <c r="BT1888" s="51"/>
      <c r="BU1888" s="51"/>
      <c r="BV1888" s="51"/>
      <c r="BW1888" s="51"/>
      <c r="BX1888" s="51"/>
      <c r="BY1888" s="51"/>
      <c r="BZ1888" s="51"/>
      <c r="CA1888" s="51"/>
      <c r="CB1888" s="51"/>
      <c r="CC1888" s="51"/>
      <c r="CD1888" s="51"/>
    </row>
    <row r="1889" spans="1:82" s="50" customFormat="1">
      <c r="A1889" s="45"/>
      <c r="B1889" s="49"/>
      <c r="C1889" s="84"/>
      <c r="D1889" s="76"/>
      <c r="F1889" s="48"/>
      <c r="G1889" s="47"/>
      <c r="H1889" s="55"/>
      <c r="I1889" s="55"/>
      <c r="J1889" s="51"/>
      <c r="K1889" s="51"/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  <c r="AB1889" s="51"/>
      <c r="AC1889" s="51"/>
      <c r="AD1889" s="51"/>
      <c r="AE1889" s="51"/>
      <c r="AF1889" s="51"/>
      <c r="AG1889" s="51"/>
      <c r="AH1889" s="51"/>
      <c r="AI1889" s="51"/>
      <c r="AJ1889" s="51"/>
      <c r="AK1889" s="51"/>
      <c r="AL1889" s="51"/>
      <c r="AM1889" s="51"/>
      <c r="AN1889" s="51"/>
      <c r="AO1889" s="51"/>
      <c r="AP1889" s="51"/>
      <c r="AQ1889" s="51"/>
      <c r="AR1889" s="51"/>
      <c r="AS1889" s="51"/>
      <c r="AT1889" s="51"/>
      <c r="AU1889" s="51"/>
      <c r="AV1889" s="51"/>
      <c r="AW1889" s="51"/>
      <c r="AX1889" s="51"/>
      <c r="AY1889" s="51"/>
      <c r="AZ1889" s="51"/>
      <c r="BA1889" s="51"/>
      <c r="BB1889" s="51"/>
      <c r="BC1889" s="51"/>
      <c r="BD1889" s="51"/>
      <c r="BE1889" s="51"/>
      <c r="BF1889" s="51"/>
      <c r="BG1889" s="51"/>
      <c r="BH1889" s="51"/>
      <c r="BI1889" s="51"/>
      <c r="BJ1889" s="51"/>
      <c r="BK1889" s="51"/>
      <c r="BL1889" s="51"/>
      <c r="BM1889" s="51"/>
      <c r="BN1889" s="51"/>
      <c r="BO1889" s="51"/>
      <c r="BP1889" s="51"/>
      <c r="BQ1889" s="51"/>
      <c r="BR1889" s="51"/>
      <c r="BS1889" s="51"/>
      <c r="BT1889" s="51"/>
      <c r="BU1889" s="51"/>
      <c r="BV1889" s="51"/>
      <c r="BW1889" s="51"/>
      <c r="BX1889" s="51"/>
      <c r="BY1889" s="51"/>
      <c r="BZ1889" s="51"/>
      <c r="CA1889" s="51"/>
      <c r="CB1889" s="51"/>
      <c r="CC1889" s="51"/>
      <c r="CD1889" s="51"/>
    </row>
    <row r="1890" spans="1:82" s="50" customFormat="1">
      <c r="A1890" s="45"/>
      <c r="B1890" s="49"/>
      <c r="C1890" s="84"/>
      <c r="D1890" s="76"/>
      <c r="F1890" s="48"/>
      <c r="G1890" s="47"/>
      <c r="H1890" s="55"/>
      <c r="I1890" s="55"/>
      <c r="J1890" s="51"/>
      <c r="K1890" s="51"/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  <c r="AB1890" s="51"/>
      <c r="AC1890" s="51"/>
      <c r="AD1890" s="51"/>
      <c r="AE1890" s="51"/>
      <c r="AF1890" s="51"/>
      <c r="AG1890" s="51"/>
      <c r="AH1890" s="51"/>
      <c r="AI1890" s="51"/>
      <c r="AJ1890" s="51"/>
      <c r="AK1890" s="51"/>
      <c r="AL1890" s="51"/>
      <c r="AM1890" s="51"/>
      <c r="AN1890" s="51"/>
      <c r="AO1890" s="51"/>
      <c r="AP1890" s="51"/>
      <c r="AQ1890" s="51"/>
      <c r="AR1890" s="51"/>
      <c r="AS1890" s="51"/>
      <c r="AT1890" s="51"/>
      <c r="AU1890" s="51"/>
      <c r="AV1890" s="51"/>
      <c r="AW1890" s="51"/>
      <c r="AX1890" s="51"/>
      <c r="AY1890" s="51"/>
      <c r="AZ1890" s="51"/>
      <c r="BA1890" s="51"/>
      <c r="BB1890" s="51"/>
      <c r="BC1890" s="51"/>
      <c r="BD1890" s="51"/>
      <c r="BE1890" s="51"/>
      <c r="BF1890" s="51"/>
      <c r="BG1890" s="51"/>
      <c r="BH1890" s="51"/>
      <c r="BI1890" s="51"/>
      <c r="BJ1890" s="51"/>
      <c r="BK1890" s="51"/>
      <c r="BL1890" s="51"/>
      <c r="BM1890" s="51"/>
      <c r="BN1890" s="51"/>
      <c r="BO1890" s="51"/>
      <c r="BP1890" s="51"/>
      <c r="BQ1890" s="51"/>
      <c r="BR1890" s="51"/>
      <c r="BS1890" s="51"/>
      <c r="BT1890" s="51"/>
      <c r="BU1890" s="51"/>
      <c r="BV1890" s="51"/>
      <c r="BW1890" s="51"/>
      <c r="BX1890" s="51"/>
      <c r="BY1890" s="51"/>
      <c r="BZ1890" s="51"/>
      <c r="CA1890" s="51"/>
      <c r="CB1890" s="51"/>
      <c r="CC1890" s="51"/>
      <c r="CD1890" s="51"/>
    </row>
    <row r="1891" spans="1:82" s="50" customFormat="1">
      <c r="A1891" s="45"/>
      <c r="B1891" s="49"/>
      <c r="C1891" s="84"/>
      <c r="D1891" s="76"/>
      <c r="F1891" s="48"/>
      <c r="G1891" s="47"/>
      <c r="H1891" s="55"/>
      <c r="I1891" s="55"/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  <c r="AB1891" s="51"/>
      <c r="AC1891" s="51"/>
      <c r="AD1891" s="51"/>
      <c r="AE1891" s="51"/>
      <c r="AF1891" s="51"/>
      <c r="AG1891" s="51"/>
      <c r="AH1891" s="51"/>
      <c r="AI1891" s="51"/>
      <c r="AJ1891" s="51"/>
      <c r="AK1891" s="51"/>
      <c r="AL1891" s="51"/>
      <c r="AM1891" s="51"/>
      <c r="AN1891" s="51"/>
      <c r="AO1891" s="51"/>
      <c r="AP1891" s="51"/>
      <c r="AQ1891" s="51"/>
      <c r="AR1891" s="51"/>
      <c r="AS1891" s="51"/>
      <c r="AT1891" s="51"/>
      <c r="AU1891" s="51"/>
      <c r="AV1891" s="51"/>
      <c r="AW1891" s="51"/>
      <c r="AX1891" s="51"/>
      <c r="AY1891" s="51"/>
      <c r="AZ1891" s="51"/>
      <c r="BA1891" s="51"/>
      <c r="BB1891" s="51"/>
      <c r="BC1891" s="51"/>
      <c r="BD1891" s="51"/>
      <c r="BE1891" s="51"/>
      <c r="BF1891" s="51"/>
      <c r="BG1891" s="51"/>
      <c r="BH1891" s="51"/>
      <c r="BI1891" s="51"/>
      <c r="BJ1891" s="51"/>
      <c r="BK1891" s="51"/>
      <c r="BL1891" s="51"/>
      <c r="BM1891" s="51"/>
      <c r="BN1891" s="51"/>
      <c r="BO1891" s="51"/>
      <c r="BP1891" s="51"/>
      <c r="BQ1891" s="51"/>
      <c r="BR1891" s="51"/>
      <c r="BS1891" s="51"/>
      <c r="BT1891" s="51"/>
      <c r="BU1891" s="51"/>
      <c r="BV1891" s="51"/>
      <c r="BW1891" s="51"/>
      <c r="BX1891" s="51"/>
      <c r="BY1891" s="51"/>
      <c r="BZ1891" s="51"/>
      <c r="CA1891" s="51"/>
      <c r="CB1891" s="51"/>
      <c r="CC1891" s="51"/>
      <c r="CD1891" s="51"/>
    </row>
    <row r="1892" spans="1:82" s="50" customFormat="1">
      <c r="A1892" s="45"/>
      <c r="B1892" s="49"/>
      <c r="C1892" s="84"/>
      <c r="D1892" s="76"/>
      <c r="F1892" s="48"/>
      <c r="G1892" s="47"/>
      <c r="H1892" s="55"/>
      <c r="I1892" s="55"/>
      <c r="J1892" s="51"/>
      <c r="K1892" s="51"/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  <c r="AB1892" s="51"/>
      <c r="AC1892" s="51"/>
      <c r="AD1892" s="51"/>
      <c r="AE1892" s="51"/>
      <c r="AF1892" s="51"/>
      <c r="AG1892" s="51"/>
      <c r="AH1892" s="51"/>
      <c r="AI1892" s="51"/>
      <c r="AJ1892" s="51"/>
      <c r="AK1892" s="51"/>
      <c r="AL1892" s="51"/>
      <c r="AM1892" s="51"/>
      <c r="AN1892" s="51"/>
      <c r="AO1892" s="51"/>
      <c r="AP1892" s="51"/>
      <c r="AQ1892" s="51"/>
      <c r="AR1892" s="51"/>
      <c r="AS1892" s="51"/>
      <c r="AT1892" s="51"/>
      <c r="AU1892" s="51"/>
      <c r="AV1892" s="51"/>
      <c r="AW1892" s="51"/>
      <c r="AX1892" s="51"/>
      <c r="AY1892" s="51"/>
      <c r="AZ1892" s="51"/>
      <c r="BA1892" s="51"/>
      <c r="BB1892" s="51"/>
      <c r="BC1892" s="51"/>
      <c r="BD1892" s="51"/>
      <c r="BE1892" s="51"/>
      <c r="BF1892" s="51"/>
      <c r="BG1892" s="51"/>
      <c r="BH1892" s="51"/>
      <c r="BI1892" s="51"/>
      <c r="BJ1892" s="51"/>
      <c r="BK1892" s="51"/>
      <c r="BL1892" s="51"/>
      <c r="BM1892" s="51"/>
      <c r="BN1892" s="51"/>
      <c r="BO1892" s="51"/>
      <c r="BP1892" s="51"/>
      <c r="BQ1892" s="51"/>
      <c r="BR1892" s="51"/>
      <c r="BS1892" s="51"/>
      <c r="BT1892" s="51"/>
      <c r="BU1892" s="51"/>
      <c r="BV1892" s="51"/>
      <c r="BW1892" s="51"/>
      <c r="BX1892" s="51"/>
      <c r="BY1892" s="51"/>
      <c r="BZ1892" s="51"/>
      <c r="CA1892" s="51"/>
      <c r="CB1892" s="51"/>
      <c r="CC1892" s="51"/>
      <c r="CD1892" s="51"/>
    </row>
    <row r="1893" spans="1:82" s="50" customFormat="1">
      <c r="A1893" s="45"/>
      <c r="B1893" s="49"/>
      <c r="C1893" s="84"/>
      <c r="D1893" s="76"/>
      <c r="F1893" s="48"/>
      <c r="G1893" s="47"/>
      <c r="H1893" s="55"/>
      <c r="I1893" s="55"/>
      <c r="J1893" s="51"/>
      <c r="K1893" s="51"/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  <c r="AB1893" s="51"/>
      <c r="AC1893" s="51"/>
      <c r="AD1893" s="51"/>
      <c r="AE1893" s="51"/>
      <c r="AF1893" s="51"/>
      <c r="AG1893" s="51"/>
      <c r="AH1893" s="51"/>
      <c r="AI1893" s="51"/>
      <c r="AJ1893" s="51"/>
      <c r="AK1893" s="51"/>
      <c r="AL1893" s="51"/>
      <c r="AM1893" s="51"/>
      <c r="AN1893" s="51"/>
      <c r="AO1893" s="51"/>
      <c r="AP1893" s="51"/>
      <c r="AQ1893" s="51"/>
      <c r="AR1893" s="51"/>
      <c r="AS1893" s="51"/>
      <c r="AT1893" s="51"/>
      <c r="AU1893" s="51"/>
      <c r="AV1893" s="51"/>
      <c r="AW1893" s="51"/>
      <c r="AX1893" s="51"/>
      <c r="AY1893" s="51"/>
      <c r="AZ1893" s="51"/>
      <c r="BA1893" s="51"/>
      <c r="BB1893" s="51"/>
      <c r="BC1893" s="51"/>
      <c r="BD1893" s="51"/>
      <c r="BE1893" s="51"/>
      <c r="BF1893" s="51"/>
      <c r="BG1893" s="51"/>
      <c r="BH1893" s="51"/>
      <c r="BI1893" s="51"/>
      <c r="BJ1893" s="51"/>
      <c r="BK1893" s="51"/>
      <c r="BL1893" s="51"/>
      <c r="BM1893" s="51"/>
      <c r="BN1893" s="51"/>
      <c r="BO1893" s="51"/>
      <c r="BP1893" s="51"/>
      <c r="BQ1893" s="51"/>
      <c r="BR1893" s="51"/>
      <c r="BS1893" s="51"/>
      <c r="BT1893" s="51"/>
      <c r="BU1893" s="51"/>
      <c r="BV1893" s="51"/>
      <c r="BW1893" s="51"/>
      <c r="BX1893" s="51"/>
      <c r="BY1893" s="51"/>
      <c r="BZ1893" s="51"/>
      <c r="CA1893" s="51"/>
      <c r="CB1893" s="51"/>
      <c r="CC1893" s="51"/>
      <c r="CD1893" s="51"/>
    </row>
    <row r="1894" spans="1:82" s="50" customFormat="1">
      <c r="A1894" s="45"/>
      <c r="B1894" s="49"/>
      <c r="C1894" s="84"/>
      <c r="D1894" s="76"/>
      <c r="F1894" s="48"/>
      <c r="G1894" s="47"/>
      <c r="H1894" s="55"/>
      <c r="I1894" s="55"/>
      <c r="J1894" s="51"/>
      <c r="K1894" s="51"/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  <c r="AB1894" s="51"/>
      <c r="AC1894" s="51"/>
      <c r="AD1894" s="51"/>
      <c r="AE1894" s="51"/>
      <c r="AF1894" s="51"/>
      <c r="AG1894" s="51"/>
      <c r="AH1894" s="51"/>
      <c r="AI1894" s="51"/>
      <c r="AJ1894" s="51"/>
      <c r="AK1894" s="51"/>
      <c r="AL1894" s="51"/>
      <c r="AM1894" s="51"/>
      <c r="AN1894" s="51"/>
      <c r="AO1894" s="51"/>
      <c r="AP1894" s="51"/>
      <c r="AQ1894" s="51"/>
      <c r="AR1894" s="51"/>
      <c r="AS1894" s="51"/>
      <c r="AT1894" s="51"/>
      <c r="AU1894" s="51"/>
      <c r="AV1894" s="51"/>
      <c r="AW1894" s="51"/>
      <c r="AX1894" s="51"/>
      <c r="AY1894" s="51"/>
      <c r="AZ1894" s="51"/>
      <c r="BA1894" s="51"/>
      <c r="BB1894" s="51"/>
      <c r="BC1894" s="51"/>
      <c r="BD1894" s="51"/>
      <c r="BE1894" s="51"/>
      <c r="BF1894" s="51"/>
      <c r="BG1894" s="51"/>
      <c r="BH1894" s="51"/>
      <c r="BI1894" s="51"/>
      <c r="BJ1894" s="51"/>
      <c r="BK1894" s="51"/>
      <c r="BL1894" s="51"/>
      <c r="BM1894" s="51"/>
      <c r="BN1894" s="51"/>
      <c r="BO1894" s="51"/>
      <c r="BP1894" s="51"/>
      <c r="BQ1894" s="51"/>
      <c r="BR1894" s="51"/>
      <c r="BS1894" s="51"/>
      <c r="BT1894" s="51"/>
      <c r="BU1894" s="51"/>
      <c r="BV1894" s="51"/>
      <c r="BW1894" s="51"/>
      <c r="BX1894" s="51"/>
      <c r="BY1894" s="51"/>
      <c r="BZ1894" s="51"/>
      <c r="CA1894" s="51"/>
      <c r="CB1894" s="51"/>
      <c r="CC1894" s="51"/>
      <c r="CD1894" s="51"/>
    </row>
    <row r="1895" spans="1:82" s="50" customFormat="1">
      <c r="A1895" s="45"/>
      <c r="B1895" s="49"/>
      <c r="C1895" s="84"/>
      <c r="D1895" s="76"/>
      <c r="F1895" s="48"/>
      <c r="G1895" s="47"/>
      <c r="H1895" s="55"/>
      <c r="I1895" s="55"/>
      <c r="J1895" s="51"/>
      <c r="K1895" s="51"/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  <c r="AB1895" s="51"/>
      <c r="AC1895" s="51"/>
      <c r="AD1895" s="51"/>
      <c r="AE1895" s="51"/>
      <c r="AF1895" s="51"/>
      <c r="AG1895" s="51"/>
      <c r="AH1895" s="51"/>
      <c r="AI1895" s="51"/>
      <c r="AJ1895" s="51"/>
      <c r="AK1895" s="51"/>
      <c r="AL1895" s="51"/>
      <c r="AM1895" s="51"/>
      <c r="AN1895" s="51"/>
      <c r="AO1895" s="51"/>
      <c r="AP1895" s="51"/>
      <c r="AQ1895" s="51"/>
      <c r="AR1895" s="51"/>
      <c r="AS1895" s="51"/>
      <c r="AT1895" s="51"/>
      <c r="AU1895" s="51"/>
      <c r="AV1895" s="51"/>
      <c r="AW1895" s="51"/>
      <c r="AX1895" s="51"/>
      <c r="AY1895" s="51"/>
      <c r="AZ1895" s="51"/>
      <c r="BA1895" s="51"/>
      <c r="BB1895" s="51"/>
      <c r="BC1895" s="51"/>
      <c r="BD1895" s="51"/>
      <c r="BE1895" s="51"/>
      <c r="BF1895" s="51"/>
      <c r="BG1895" s="51"/>
      <c r="BH1895" s="51"/>
      <c r="BI1895" s="51"/>
      <c r="BJ1895" s="51"/>
      <c r="BK1895" s="51"/>
      <c r="BL1895" s="51"/>
      <c r="BM1895" s="51"/>
      <c r="BN1895" s="51"/>
      <c r="BO1895" s="51"/>
      <c r="BP1895" s="51"/>
      <c r="BQ1895" s="51"/>
      <c r="BR1895" s="51"/>
      <c r="BS1895" s="51"/>
      <c r="BT1895" s="51"/>
      <c r="BU1895" s="51"/>
      <c r="BV1895" s="51"/>
      <c r="BW1895" s="51"/>
      <c r="BX1895" s="51"/>
      <c r="BY1895" s="51"/>
      <c r="BZ1895" s="51"/>
      <c r="CA1895" s="51"/>
      <c r="CB1895" s="51"/>
      <c r="CC1895" s="51"/>
      <c r="CD1895" s="51"/>
    </row>
    <row r="1896" spans="1:82" s="50" customFormat="1">
      <c r="A1896" s="45"/>
      <c r="B1896" s="49"/>
      <c r="C1896" s="84"/>
      <c r="D1896" s="76"/>
      <c r="F1896" s="48"/>
      <c r="G1896" s="47"/>
      <c r="H1896" s="55"/>
      <c r="I1896" s="55"/>
      <c r="J1896" s="51"/>
      <c r="K1896" s="51"/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  <c r="AB1896" s="51"/>
      <c r="AC1896" s="51"/>
      <c r="AD1896" s="51"/>
      <c r="AE1896" s="51"/>
      <c r="AF1896" s="51"/>
      <c r="AG1896" s="51"/>
      <c r="AH1896" s="51"/>
      <c r="AI1896" s="51"/>
      <c r="AJ1896" s="51"/>
      <c r="AK1896" s="51"/>
      <c r="AL1896" s="51"/>
      <c r="AM1896" s="51"/>
      <c r="AN1896" s="51"/>
      <c r="AO1896" s="51"/>
      <c r="AP1896" s="51"/>
      <c r="AQ1896" s="51"/>
      <c r="AR1896" s="51"/>
      <c r="AS1896" s="51"/>
      <c r="AT1896" s="51"/>
      <c r="AU1896" s="51"/>
      <c r="AV1896" s="51"/>
      <c r="AW1896" s="51"/>
      <c r="AX1896" s="51"/>
      <c r="AY1896" s="51"/>
      <c r="AZ1896" s="51"/>
      <c r="BA1896" s="51"/>
      <c r="BB1896" s="51"/>
      <c r="BC1896" s="51"/>
      <c r="BD1896" s="51"/>
      <c r="BE1896" s="51"/>
      <c r="BF1896" s="51"/>
      <c r="BG1896" s="51"/>
      <c r="BH1896" s="51"/>
      <c r="BI1896" s="51"/>
      <c r="BJ1896" s="51"/>
      <c r="BK1896" s="51"/>
      <c r="BL1896" s="51"/>
      <c r="BM1896" s="51"/>
      <c r="BN1896" s="51"/>
      <c r="BO1896" s="51"/>
      <c r="BP1896" s="51"/>
      <c r="BQ1896" s="51"/>
      <c r="BR1896" s="51"/>
      <c r="BS1896" s="51"/>
      <c r="BT1896" s="51"/>
      <c r="BU1896" s="51"/>
      <c r="BV1896" s="51"/>
      <c r="BW1896" s="51"/>
      <c r="BX1896" s="51"/>
      <c r="BY1896" s="51"/>
      <c r="BZ1896" s="51"/>
      <c r="CA1896" s="51"/>
      <c r="CB1896" s="51"/>
      <c r="CC1896" s="51"/>
      <c r="CD1896" s="51"/>
    </row>
    <row r="1897" spans="1:82" s="50" customFormat="1">
      <c r="A1897" s="45"/>
      <c r="B1897" s="49"/>
      <c r="C1897" s="84"/>
      <c r="D1897" s="76"/>
      <c r="F1897" s="48"/>
      <c r="G1897" s="47"/>
      <c r="H1897" s="55"/>
      <c r="I1897" s="55"/>
      <c r="J1897" s="51"/>
      <c r="K1897" s="51"/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  <c r="AB1897" s="51"/>
      <c r="AC1897" s="51"/>
      <c r="AD1897" s="51"/>
      <c r="AE1897" s="51"/>
      <c r="AF1897" s="51"/>
      <c r="AG1897" s="51"/>
      <c r="AH1897" s="51"/>
      <c r="AI1897" s="51"/>
      <c r="AJ1897" s="51"/>
      <c r="AK1897" s="51"/>
      <c r="AL1897" s="51"/>
      <c r="AM1897" s="51"/>
      <c r="AN1897" s="51"/>
      <c r="AO1897" s="51"/>
      <c r="AP1897" s="51"/>
      <c r="AQ1897" s="51"/>
      <c r="AR1897" s="51"/>
      <c r="AS1897" s="51"/>
      <c r="AT1897" s="51"/>
      <c r="AU1897" s="51"/>
      <c r="AV1897" s="51"/>
      <c r="AW1897" s="51"/>
      <c r="AX1897" s="51"/>
      <c r="AY1897" s="51"/>
      <c r="AZ1897" s="51"/>
      <c r="BA1897" s="51"/>
      <c r="BB1897" s="51"/>
      <c r="BC1897" s="51"/>
      <c r="BD1897" s="51"/>
      <c r="BE1897" s="51"/>
      <c r="BF1897" s="51"/>
      <c r="BG1897" s="51"/>
      <c r="BH1897" s="51"/>
      <c r="BI1897" s="51"/>
      <c r="BJ1897" s="51"/>
      <c r="BK1897" s="51"/>
      <c r="BL1897" s="51"/>
      <c r="BM1897" s="51"/>
      <c r="BN1897" s="51"/>
      <c r="BO1897" s="51"/>
      <c r="BP1897" s="51"/>
      <c r="BQ1897" s="51"/>
      <c r="BR1897" s="51"/>
      <c r="BS1897" s="51"/>
      <c r="BT1897" s="51"/>
      <c r="BU1897" s="51"/>
      <c r="BV1897" s="51"/>
      <c r="BW1897" s="51"/>
      <c r="BX1897" s="51"/>
      <c r="BY1897" s="51"/>
      <c r="BZ1897" s="51"/>
      <c r="CA1897" s="51"/>
      <c r="CB1897" s="51"/>
      <c r="CC1897" s="51"/>
      <c r="CD1897" s="51"/>
    </row>
    <row r="1898" spans="1:82" s="50" customFormat="1">
      <c r="A1898" s="45"/>
      <c r="B1898" s="49"/>
      <c r="C1898" s="84"/>
      <c r="D1898" s="76"/>
      <c r="F1898" s="48"/>
      <c r="G1898" s="47"/>
      <c r="H1898" s="55"/>
      <c r="I1898" s="55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  <c r="AB1898" s="51"/>
      <c r="AC1898" s="51"/>
      <c r="AD1898" s="51"/>
      <c r="AE1898" s="51"/>
      <c r="AF1898" s="51"/>
      <c r="AG1898" s="51"/>
      <c r="AH1898" s="51"/>
      <c r="AI1898" s="51"/>
      <c r="AJ1898" s="51"/>
      <c r="AK1898" s="51"/>
      <c r="AL1898" s="51"/>
      <c r="AM1898" s="51"/>
      <c r="AN1898" s="51"/>
      <c r="AO1898" s="51"/>
      <c r="AP1898" s="51"/>
      <c r="AQ1898" s="51"/>
      <c r="AR1898" s="51"/>
      <c r="AS1898" s="51"/>
      <c r="AT1898" s="51"/>
      <c r="AU1898" s="51"/>
      <c r="AV1898" s="51"/>
      <c r="AW1898" s="51"/>
      <c r="AX1898" s="51"/>
      <c r="AY1898" s="51"/>
      <c r="AZ1898" s="51"/>
      <c r="BA1898" s="51"/>
      <c r="BB1898" s="51"/>
      <c r="BC1898" s="51"/>
      <c r="BD1898" s="51"/>
      <c r="BE1898" s="51"/>
      <c r="BF1898" s="51"/>
      <c r="BG1898" s="51"/>
      <c r="BH1898" s="51"/>
      <c r="BI1898" s="51"/>
      <c r="BJ1898" s="51"/>
      <c r="BK1898" s="51"/>
      <c r="BL1898" s="51"/>
      <c r="BM1898" s="51"/>
      <c r="BN1898" s="51"/>
      <c r="BO1898" s="51"/>
      <c r="BP1898" s="51"/>
      <c r="BQ1898" s="51"/>
      <c r="BR1898" s="51"/>
      <c r="BS1898" s="51"/>
      <c r="BT1898" s="51"/>
      <c r="BU1898" s="51"/>
      <c r="BV1898" s="51"/>
      <c r="BW1898" s="51"/>
      <c r="BX1898" s="51"/>
      <c r="BY1898" s="51"/>
      <c r="BZ1898" s="51"/>
      <c r="CA1898" s="51"/>
      <c r="CB1898" s="51"/>
      <c r="CC1898" s="51"/>
      <c r="CD1898" s="51"/>
    </row>
    <row r="1899" spans="1:82" s="50" customFormat="1">
      <c r="A1899" s="45"/>
      <c r="B1899" s="49"/>
      <c r="C1899" s="84"/>
      <c r="D1899" s="76"/>
      <c r="F1899" s="48"/>
      <c r="G1899" s="47"/>
      <c r="H1899" s="55"/>
      <c r="I1899" s="55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  <c r="AB1899" s="51"/>
      <c r="AC1899" s="51"/>
      <c r="AD1899" s="51"/>
      <c r="AE1899" s="51"/>
      <c r="AF1899" s="51"/>
      <c r="AG1899" s="51"/>
      <c r="AH1899" s="51"/>
      <c r="AI1899" s="51"/>
      <c r="AJ1899" s="51"/>
      <c r="AK1899" s="51"/>
      <c r="AL1899" s="51"/>
      <c r="AM1899" s="51"/>
      <c r="AN1899" s="51"/>
      <c r="AO1899" s="51"/>
      <c r="AP1899" s="51"/>
      <c r="AQ1899" s="51"/>
      <c r="AR1899" s="51"/>
      <c r="AS1899" s="51"/>
      <c r="AT1899" s="51"/>
      <c r="AU1899" s="51"/>
      <c r="AV1899" s="51"/>
      <c r="AW1899" s="51"/>
      <c r="AX1899" s="51"/>
      <c r="AY1899" s="51"/>
      <c r="AZ1899" s="51"/>
      <c r="BA1899" s="51"/>
      <c r="BB1899" s="51"/>
      <c r="BC1899" s="51"/>
      <c r="BD1899" s="51"/>
      <c r="BE1899" s="51"/>
      <c r="BF1899" s="51"/>
      <c r="BG1899" s="51"/>
      <c r="BH1899" s="51"/>
      <c r="BI1899" s="51"/>
      <c r="BJ1899" s="51"/>
      <c r="BK1899" s="51"/>
      <c r="BL1899" s="51"/>
      <c r="BM1899" s="51"/>
      <c r="BN1899" s="51"/>
      <c r="BO1899" s="51"/>
      <c r="BP1899" s="51"/>
      <c r="BQ1899" s="51"/>
      <c r="BR1899" s="51"/>
      <c r="BS1899" s="51"/>
      <c r="BT1899" s="51"/>
      <c r="BU1899" s="51"/>
      <c r="BV1899" s="51"/>
      <c r="BW1899" s="51"/>
      <c r="BX1899" s="51"/>
      <c r="BY1899" s="51"/>
      <c r="BZ1899" s="51"/>
      <c r="CA1899" s="51"/>
      <c r="CB1899" s="51"/>
      <c r="CC1899" s="51"/>
      <c r="CD1899" s="51"/>
    </row>
    <row r="1900" spans="1:82" s="50" customFormat="1">
      <c r="A1900" s="45"/>
      <c r="B1900" s="49"/>
      <c r="C1900" s="84"/>
      <c r="D1900" s="76"/>
      <c r="F1900" s="48"/>
      <c r="G1900" s="47"/>
      <c r="H1900" s="55"/>
      <c r="I1900" s="55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  <c r="AB1900" s="51"/>
      <c r="AC1900" s="51"/>
      <c r="AD1900" s="51"/>
      <c r="AE1900" s="51"/>
      <c r="AF1900" s="51"/>
      <c r="AG1900" s="51"/>
      <c r="AH1900" s="51"/>
      <c r="AI1900" s="51"/>
      <c r="AJ1900" s="51"/>
      <c r="AK1900" s="51"/>
      <c r="AL1900" s="51"/>
      <c r="AM1900" s="51"/>
      <c r="AN1900" s="51"/>
      <c r="AO1900" s="51"/>
      <c r="AP1900" s="51"/>
      <c r="AQ1900" s="51"/>
      <c r="AR1900" s="51"/>
      <c r="AS1900" s="51"/>
      <c r="AT1900" s="51"/>
      <c r="AU1900" s="51"/>
      <c r="AV1900" s="51"/>
      <c r="AW1900" s="51"/>
      <c r="AX1900" s="51"/>
      <c r="AY1900" s="51"/>
      <c r="AZ1900" s="51"/>
      <c r="BA1900" s="51"/>
      <c r="BB1900" s="51"/>
      <c r="BC1900" s="51"/>
      <c r="BD1900" s="51"/>
      <c r="BE1900" s="51"/>
      <c r="BF1900" s="51"/>
      <c r="BG1900" s="51"/>
      <c r="BH1900" s="51"/>
      <c r="BI1900" s="51"/>
      <c r="BJ1900" s="51"/>
      <c r="BK1900" s="51"/>
      <c r="BL1900" s="51"/>
      <c r="BM1900" s="51"/>
      <c r="BN1900" s="51"/>
      <c r="BO1900" s="51"/>
      <c r="BP1900" s="51"/>
      <c r="BQ1900" s="51"/>
      <c r="BR1900" s="51"/>
      <c r="BS1900" s="51"/>
      <c r="BT1900" s="51"/>
      <c r="BU1900" s="51"/>
      <c r="BV1900" s="51"/>
      <c r="BW1900" s="51"/>
      <c r="BX1900" s="51"/>
      <c r="BY1900" s="51"/>
      <c r="BZ1900" s="51"/>
      <c r="CA1900" s="51"/>
      <c r="CB1900" s="51"/>
      <c r="CC1900" s="51"/>
      <c r="CD1900" s="51"/>
    </row>
    <row r="1901" spans="1:82" s="50" customFormat="1">
      <c r="A1901" s="45"/>
      <c r="B1901" s="49"/>
      <c r="C1901" s="84"/>
      <c r="D1901" s="76"/>
      <c r="F1901" s="48"/>
      <c r="G1901" s="47"/>
      <c r="H1901" s="55"/>
      <c r="I1901" s="55"/>
      <c r="J1901" s="51"/>
      <c r="K1901" s="51"/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  <c r="AB1901" s="51"/>
      <c r="AC1901" s="51"/>
      <c r="AD1901" s="51"/>
      <c r="AE1901" s="51"/>
      <c r="AF1901" s="51"/>
      <c r="AG1901" s="51"/>
      <c r="AH1901" s="51"/>
      <c r="AI1901" s="51"/>
      <c r="AJ1901" s="51"/>
      <c r="AK1901" s="51"/>
      <c r="AL1901" s="51"/>
      <c r="AM1901" s="51"/>
      <c r="AN1901" s="51"/>
      <c r="AO1901" s="51"/>
      <c r="AP1901" s="51"/>
      <c r="AQ1901" s="51"/>
      <c r="AR1901" s="51"/>
      <c r="AS1901" s="51"/>
      <c r="AT1901" s="51"/>
      <c r="AU1901" s="51"/>
      <c r="AV1901" s="51"/>
      <c r="AW1901" s="51"/>
      <c r="AX1901" s="51"/>
      <c r="AY1901" s="51"/>
      <c r="AZ1901" s="51"/>
      <c r="BA1901" s="51"/>
      <c r="BB1901" s="51"/>
      <c r="BC1901" s="51"/>
      <c r="BD1901" s="51"/>
      <c r="BE1901" s="51"/>
      <c r="BF1901" s="51"/>
      <c r="BG1901" s="51"/>
      <c r="BH1901" s="51"/>
      <c r="BI1901" s="51"/>
      <c r="BJ1901" s="51"/>
      <c r="BK1901" s="51"/>
      <c r="BL1901" s="51"/>
      <c r="BM1901" s="51"/>
      <c r="BN1901" s="51"/>
      <c r="BO1901" s="51"/>
      <c r="BP1901" s="51"/>
      <c r="BQ1901" s="51"/>
      <c r="BR1901" s="51"/>
      <c r="BS1901" s="51"/>
      <c r="BT1901" s="51"/>
      <c r="BU1901" s="51"/>
      <c r="BV1901" s="51"/>
      <c r="BW1901" s="51"/>
      <c r="BX1901" s="51"/>
      <c r="BY1901" s="51"/>
      <c r="BZ1901" s="51"/>
      <c r="CA1901" s="51"/>
      <c r="CB1901" s="51"/>
      <c r="CC1901" s="51"/>
      <c r="CD1901" s="51"/>
    </row>
    <row r="1902" spans="1:82" s="50" customFormat="1">
      <c r="A1902" s="45"/>
      <c r="B1902" s="49"/>
      <c r="C1902" s="84"/>
      <c r="D1902" s="76"/>
      <c r="F1902" s="48"/>
      <c r="G1902" s="47"/>
      <c r="H1902" s="55"/>
      <c r="I1902" s="55"/>
      <c r="J1902" s="51"/>
      <c r="K1902" s="51"/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  <c r="AB1902" s="51"/>
      <c r="AC1902" s="51"/>
      <c r="AD1902" s="51"/>
      <c r="AE1902" s="51"/>
      <c r="AF1902" s="51"/>
      <c r="AG1902" s="51"/>
      <c r="AH1902" s="51"/>
      <c r="AI1902" s="51"/>
      <c r="AJ1902" s="51"/>
      <c r="AK1902" s="51"/>
      <c r="AL1902" s="51"/>
      <c r="AM1902" s="51"/>
      <c r="AN1902" s="51"/>
      <c r="AO1902" s="51"/>
      <c r="AP1902" s="51"/>
      <c r="AQ1902" s="51"/>
      <c r="AR1902" s="51"/>
      <c r="AS1902" s="51"/>
      <c r="AT1902" s="51"/>
      <c r="AU1902" s="51"/>
      <c r="AV1902" s="51"/>
      <c r="AW1902" s="51"/>
      <c r="AX1902" s="51"/>
      <c r="AY1902" s="51"/>
      <c r="AZ1902" s="51"/>
      <c r="BA1902" s="51"/>
      <c r="BB1902" s="51"/>
      <c r="BC1902" s="51"/>
      <c r="BD1902" s="51"/>
      <c r="BE1902" s="51"/>
      <c r="BF1902" s="51"/>
      <c r="BG1902" s="51"/>
      <c r="BH1902" s="51"/>
      <c r="BI1902" s="51"/>
      <c r="BJ1902" s="51"/>
      <c r="BK1902" s="51"/>
      <c r="BL1902" s="51"/>
      <c r="BM1902" s="51"/>
      <c r="BN1902" s="51"/>
      <c r="BO1902" s="51"/>
      <c r="BP1902" s="51"/>
      <c r="BQ1902" s="51"/>
      <c r="BR1902" s="51"/>
      <c r="BS1902" s="51"/>
      <c r="BT1902" s="51"/>
      <c r="BU1902" s="51"/>
      <c r="BV1902" s="51"/>
      <c r="BW1902" s="51"/>
      <c r="BX1902" s="51"/>
      <c r="BY1902" s="51"/>
      <c r="BZ1902" s="51"/>
      <c r="CA1902" s="51"/>
      <c r="CB1902" s="51"/>
      <c r="CC1902" s="51"/>
      <c r="CD1902" s="51"/>
    </row>
    <row r="1903" spans="1:82" s="50" customFormat="1">
      <c r="A1903" s="45"/>
      <c r="B1903" s="49"/>
      <c r="C1903" s="84"/>
      <c r="D1903" s="76"/>
      <c r="F1903" s="48"/>
      <c r="G1903" s="47"/>
      <c r="H1903" s="55"/>
      <c r="I1903" s="55"/>
      <c r="J1903" s="51"/>
      <c r="K1903" s="51"/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  <c r="AB1903" s="51"/>
      <c r="AC1903" s="51"/>
      <c r="AD1903" s="51"/>
      <c r="AE1903" s="51"/>
      <c r="AF1903" s="51"/>
      <c r="AG1903" s="51"/>
      <c r="AH1903" s="51"/>
      <c r="AI1903" s="51"/>
      <c r="AJ1903" s="51"/>
      <c r="AK1903" s="51"/>
      <c r="AL1903" s="51"/>
      <c r="AM1903" s="51"/>
      <c r="AN1903" s="51"/>
      <c r="AO1903" s="51"/>
      <c r="AP1903" s="51"/>
      <c r="AQ1903" s="51"/>
      <c r="AR1903" s="51"/>
      <c r="AS1903" s="51"/>
      <c r="AT1903" s="51"/>
      <c r="AU1903" s="51"/>
      <c r="AV1903" s="51"/>
      <c r="AW1903" s="51"/>
      <c r="AX1903" s="51"/>
      <c r="AY1903" s="51"/>
      <c r="AZ1903" s="51"/>
      <c r="BA1903" s="51"/>
      <c r="BB1903" s="51"/>
      <c r="BC1903" s="51"/>
      <c r="BD1903" s="51"/>
      <c r="BE1903" s="51"/>
      <c r="BF1903" s="51"/>
      <c r="BG1903" s="51"/>
      <c r="BH1903" s="51"/>
      <c r="BI1903" s="51"/>
      <c r="BJ1903" s="51"/>
      <c r="BK1903" s="51"/>
      <c r="BL1903" s="51"/>
      <c r="BM1903" s="51"/>
      <c r="BN1903" s="51"/>
      <c r="BO1903" s="51"/>
      <c r="BP1903" s="51"/>
      <c r="BQ1903" s="51"/>
      <c r="BR1903" s="51"/>
      <c r="BS1903" s="51"/>
      <c r="BT1903" s="51"/>
      <c r="BU1903" s="51"/>
      <c r="BV1903" s="51"/>
      <c r="BW1903" s="51"/>
      <c r="BX1903" s="51"/>
      <c r="BY1903" s="51"/>
      <c r="BZ1903" s="51"/>
      <c r="CA1903" s="51"/>
      <c r="CB1903" s="51"/>
      <c r="CC1903" s="51"/>
      <c r="CD1903" s="51"/>
    </row>
    <row r="1904" spans="1:82" s="50" customFormat="1">
      <c r="A1904" s="45"/>
      <c r="B1904" s="49"/>
      <c r="C1904" s="84"/>
      <c r="D1904" s="76"/>
      <c r="F1904" s="48"/>
      <c r="G1904" s="47"/>
      <c r="H1904" s="55"/>
      <c r="I1904" s="55"/>
      <c r="J1904" s="51"/>
      <c r="K1904" s="51"/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  <c r="AB1904" s="51"/>
      <c r="AC1904" s="51"/>
      <c r="AD1904" s="51"/>
      <c r="AE1904" s="51"/>
      <c r="AF1904" s="51"/>
      <c r="AG1904" s="51"/>
      <c r="AH1904" s="51"/>
      <c r="AI1904" s="51"/>
      <c r="AJ1904" s="51"/>
      <c r="AK1904" s="51"/>
      <c r="AL1904" s="51"/>
      <c r="AM1904" s="51"/>
      <c r="AN1904" s="51"/>
      <c r="AO1904" s="51"/>
      <c r="AP1904" s="51"/>
      <c r="AQ1904" s="51"/>
      <c r="AR1904" s="51"/>
      <c r="AS1904" s="51"/>
      <c r="AT1904" s="51"/>
      <c r="AU1904" s="51"/>
      <c r="AV1904" s="51"/>
      <c r="AW1904" s="51"/>
      <c r="AX1904" s="51"/>
      <c r="AY1904" s="51"/>
      <c r="AZ1904" s="51"/>
      <c r="BA1904" s="51"/>
      <c r="BB1904" s="51"/>
      <c r="BC1904" s="51"/>
      <c r="BD1904" s="51"/>
      <c r="BE1904" s="51"/>
      <c r="BF1904" s="51"/>
      <c r="BG1904" s="51"/>
      <c r="BH1904" s="51"/>
      <c r="BI1904" s="51"/>
      <c r="BJ1904" s="51"/>
      <c r="BK1904" s="51"/>
      <c r="BL1904" s="51"/>
      <c r="BM1904" s="51"/>
      <c r="BN1904" s="51"/>
      <c r="BO1904" s="51"/>
      <c r="BP1904" s="51"/>
      <c r="BQ1904" s="51"/>
      <c r="BR1904" s="51"/>
      <c r="BS1904" s="51"/>
      <c r="BT1904" s="51"/>
      <c r="BU1904" s="51"/>
      <c r="BV1904" s="51"/>
      <c r="BW1904" s="51"/>
      <c r="BX1904" s="51"/>
      <c r="BY1904" s="51"/>
      <c r="BZ1904" s="51"/>
      <c r="CA1904" s="51"/>
      <c r="CB1904" s="51"/>
      <c r="CC1904" s="51"/>
      <c r="CD1904" s="51"/>
    </row>
    <row r="1905" spans="1:82" s="50" customFormat="1">
      <c r="A1905" s="45"/>
      <c r="B1905" s="49"/>
      <c r="C1905" s="84"/>
      <c r="D1905" s="76"/>
      <c r="F1905" s="48"/>
      <c r="G1905" s="47"/>
      <c r="H1905" s="55"/>
      <c r="I1905" s="55"/>
      <c r="J1905" s="51"/>
      <c r="K1905" s="51"/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  <c r="AB1905" s="51"/>
      <c r="AC1905" s="51"/>
      <c r="AD1905" s="51"/>
      <c r="AE1905" s="51"/>
      <c r="AF1905" s="51"/>
      <c r="AG1905" s="51"/>
      <c r="AH1905" s="51"/>
      <c r="AI1905" s="51"/>
      <c r="AJ1905" s="51"/>
      <c r="AK1905" s="51"/>
      <c r="AL1905" s="51"/>
      <c r="AM1905" s="51"/>
      <c r="AN1905" s="51"/>
      <c r="AO1905" s="51"/>
      <c r="AP1905" s="51"/>
      <c r="AQ1905" s="51"/>
      <c r="AR1905" s="51"/>
      <c r="AS1905" s="51"/>
      <c r="AT1905" s="51"/>
      <c r="AU1905" s="51"/>
      <c r="AV1905" s="51"/>
      <c r="AW1905" s="51"/>
      <c r="AX1905" s="51"/>
      <c r="AY1905" s="51"/>
      <c r="AZ1905" s="51"/>
      <c r="BA1905" s="51"/>
      <c r="BB1905" s="51"/>
      <c r="BC1905" s="51"/>
      <c r="BD1905" s="51"/>
      <c r="BE1905" s="51"/>
      <c r="BF1905" s="51"/>
      <c r="BG1905" s="51"/>
      <c r="BH1905" s="51"/>
      <c r="BI1905" s="51"/>
      <c r="BJ1905" s="51"/>
      <c r="BK1905" s="51"/>
      <c r="BL1905" s="51"/>
      <c r="BM1905" s="51"/>
      <c r="BN1905" s="51"/>
      <c r="BO1905" s="51"/>
      <c r="BP1905" s="51"/>
      <c r="BQ1905" s="51"/>
      <c r="BR1905" s="51"/>
      <c r="BS1905" s="51"/>
      <c r="BT1905" s="51"/>
      <c r="BU1905" s="51"/>
      <c r="BV1905" s="51"/>
      <c r="BW1905" s="51"/>
      <c r="BX1905" s="51"/>
      <c r="BY1905" s="51"/>
      <c r="BZ1905" s="51"/>
      <c r="CA1905" s="51"/>
      <c r="CB1905" s="51"/>
      <c r="CC1905" s="51"/>
      <c r="CD1905" s="51"/>
    </row>
    <row r="1906" spans="1:82" s="50" customFormat="1">
      <c r="A1906" s="45"/>
      <c r="B1906" s="49"/>
      <c r="C1906" s="84"/>
      <c r="D1906" s="76"/>
      <c r="F1906" s="48"/>
      <c r="G1906" s="47"/>
      <c r="H1906" s="55"/>
      <c r="I1906" s="55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  <c r="AB1906" s="51"/>
      <c r="AC1906" s="51"/>
      <c r="AD1906" s="51"/>
      <c r="AE1906" s="51"/>
      <c r="AF1906" s="51"/>
      <c r="AG1906" s="51"/>
      <c r="AH1906" s="51"/>
      <c r="AI1906" s="51"/>
      <c r="AJ1906" s="51"/>
      <c r="AK1906" s="51"/>
      <c r="AL1906" s="51"/>
      <c r="AM1906" s="51"/>
      <c r="AN1906" s="51"/>
      <c r="AO1906" s="51"/>
      <c r="AP1906" s="51"/>
      <c r="AQ1906" s="51"/>
      <c r="AR1906" s="51"/>
      <c r="AS1906" s="51"/>
      <c r="AT1906" s="51"/>
      <c r="AU1906" s="51"/>
      <c r="AV1906" s="51"/>
      <c r="AW1906" s="51"/>
      <c r="AX1906" s="51"/>
      <c r="AY1906" s="51"/>
      <c r="AZ1906" s="51"/>
      <c r="BA1906" s="51"/>
      <c r="BB1906" s="51"/>
      <c r="BC1906" s="51"/>
      <c r="BD1906" s="51"/>
      <c r="BE1906" s="51"/>
      <c r="BF1906" s="51"/>
      <c r="BG1906" s="51"/>
      <c r="BH1906" s="51"/>
      <c r="BI1906" s="51"/>
      <c r="BJ1906" s="51"/>
      <c r="BK1906" s="51"/>
      <c r="BL1906" s="51"/>
      <c r="BM1906" s="51"/>
      <c r="BN1906" s="51"/>
      <c r="BO1906" s="51"/>
      <c r="BP1906" s="51"/>
      <c r="BQ1906" s="51"/>
      <c r="BR1906" s="51"/>
      <c r="BS1906" s="51"/>
      <c r="BT1906" s="51"/>
      <c r="BU1906" s="51"/>
      <c r="BV1906" s="51"/>
      <c r="BW1906" s="51"/>
      <c r="BX1906" s="51"/>
      <c r="BY1906" s="51"/>
      <c r="BZ1906" s="51"/>
      <c r="CA1906" s="51"/>
      <c r="CB1906" s="51"/>
      <c r="CC1906" s="51"/>
      <c r="CD1906" s="51"/>
    </row>
    <row r="1907" spans="1:82" s="50" customFormat="1">
      <c r="A1907" s="45"/>
      <c r="B1907" s="49"/>
      <c r="C1907" s="84"/>
      <c r="D1907" s="76"/>
      <c r="F1907" s="48"/>
      <c r="G1907" s="47"/>
      <c r="H1907" s="55"/>
      <c r="I1907" s="55"/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  <c r="AB1907" s="51"/>
      <c r="AC1907" s="51"/>
      <c r="AD1907" s="51"/>
      <c r="AE1907" s="51"/>
      <c r="AF1907" s="51"/>
      <c r="AG1907" s="51"/>
      <c r="AH1907" s="51"/>
      <c r="AI1907" s="51"/>
      <c r="AJ1907" s="51"/>
      <c r="AK1907" s="51"/>
      <c r="AL1907" s="51"/>
      <c r="AM1907" s="51"/>
      <c r="AN1907" s="51"/>
      <c r="AO1907" s="51"/>
      <c r="AP1907" s="51"/>
      <c r="AQ1907" s="51"/>
      <c r="AR1907" s="51"/>
      <c r="AS1907" s="51"/>
      <c r="AT1907" s="51"/>
      <c r="AU1907" s="51"/>
      <c r="AV1907" s="51"/>
      <c r="AW1907" s="51"/>
      <c r="AX1907" s="51"/>
      <c r="AY1907" s="51"/>
      <c r="AZ1907" s="51"/>
      <c r="BA1907" s="51"/>
      <c r="BB1907" s="51"/>
      <c r="BC1907" s="51"/>
      <c r="BD1907" s="51"/>
      <c r="BE1907" s="51"/>
      <c r="BF1907" s="51"/>
      <c r="BG1907" s="51"/>
      <c r="BH1907" s="51"/>
      <c r="BI1907" s="51"/>
      <c r="BJ1907" s="51"/>
      <c r="BK1907" s="51"/>
      <c r="BL1907" s="51"/>
      <c r="BM1907" s="51"/>
      <c r="BN1907" s="51"/>
      <c r="BO1907" s="51"/>
      <c r="BP1907" s="51"/>
      <c r="BQ1907" s="51"/>
      <c r="BR1907" s="51"/>
      <c r="BS1907" s="51"/>
      <c r="BT1907" s="51"/>
      <c r="BU1907" s="51"/>
      <c r="BV1907" s="51"/>
      <c r="BW1907" s="51"/>
      <c r="BX1907" s="51"/>
      <c r="BY1907" s="51"/>
      <c r="BZ1907" s="51"/>
      <c r="CA1907" s="51"/>
      <c r="CB1907" s="51"/>
      <c r="CC1907" s="51"/>
      <c r="CD1907" s="51"/>
    </row>
    <row r="1908" spans="1:82" s="50" customFormat="1">
      <c r="A1908" s="45"/>
      <c r="B1908" s="49"/>
      <c r="C1908" s="84"/>
      <c r="D1908" s="76"/>
      <c r="F1908" s="48"/>
      <c r="G1908" s="47"/>
      <c r="H1908" s="55"/>
      <c r="I1908" s="55"/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  <c r="AB1908" s="51"/>
      <c r="AC1908" s="51"/>
      <c r="AD1908" s="51"/>
      <c r="AE1908" s="51"/>
      <c r="AF1908" s="51"/>
      <c r="AG1908" s="51"/>
      <c r="AH1908" s="51"/>
      <c r="AI1908" s="51"/>
      <c r="AJ1908" s="51"/>
      <c r="AK1908" s="51"/>
      <c r="AL1908" s="51"/>
      <c r="AM1908" s="51"/>
      <c r="AN1908" s="51"/>
      <c r="AO1908" s="51"/>
      <c r="AP1908" s="51"/>
      <c r="AQ1908" s="51"/>
      <c r="AR1908" s="51"/>
      <c r="AS1908" s="51"/>
      <c r="AT1908" s="51"/>
      <c r="AU1908" s="51"/>
      <c r="AV1908" s="51"/>
      <c r="AW1908" s="51"/>
      <c r="AX1908" s="51"/>
      <c r="AY1908" s="51"/>
      <c r="AZ1908" s="51"/>
      <c r="BA1908" s="51"/>
      <c r="BB1908" s="51"/>
      <c r="BC1908" s="51"/>
      <c r="BD1908" s="51"/>
      <c r="BE1908" s="51"/>
      <c r="BF1908" s="51"/>
      <c r="BG1908" s="51"/>
      <c r="BH1908" s="51"/>
      <c r="BI1908" s="51"/>
      <c r="BJ1908" s="51"/>
      <c r="BK1908" s="51"/>
      <c r="BL1908" s="51"/>
      <c r="BM1908" s="51"/>
      <c r="BN1908" s="51"/>
      <c r="BO1908" s="51"/>
      <c r="BP1908" s="51"/>
      <c r="BQ1908" s="51"/>
      <c r="BR1908" s="51"/>
      <c r="BS1908" s="51"/>
      <c r="BT1908" s="51"/>
      <c r="BU1908" s="51"/>
      <c r="BV1908" s="51"/>
      <c r="BW1908" s="51"/>
      <c r="BX1908" s="51"/>
      <c r="BY1908" s="51"/>
      <c r="BZ1908" s="51"/>
      <c r="CA1908" s="51"/>
      <c r="CB1908" s="51"/>
      <c r="CC1908" s="51"/>
      <c r="CD1908" s="51"/>
    </row>
    <row r="1909" spans="1:82" s="50" customFormat="1">
      <c r="A1909" s="45"/>
      <c r="B1909" s="49"/>
      <c r="C1909" s="84"/>
      <c r="D1909" s="76"/>
      <c r="F1909" s="48"/>
      <c r="G1909" s="47"/>
      <c r="H1909" s="55"/>
      <c r="I1909" s="55"/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  <c r="AB1909" s="51"/>
      <c r="AC1909" s="51"/>
      <c r="AD1909" s="51"/>
      <c r="AE1909" s="51"/>
      <c r="AF1909" s="51"/>
      <c r="AG1909" s="51"/>
      <c r="AH1909" s="51"/>
      <c r="AI1909" s="51"/>
      <c r="AJ1909" s="51"/>
      <c r="AK1909" s="51"/>
      <c r="AL1909" s="51"/>
      <c r="AM1909" s="51"/>
      <c r="AN1909" s="51"/>
      <c r="AO1909" s="51"/>
      <c r="AP1909" s="51"/>
      <c r="AQ1909" s="51"/>
      <c r="AR1909" s="51"/>
      <c r="AS1909" s="51"/>
      <c r="AT1909" s="51"/>
      <c r="AU1909" s="51"/>
      <c r="AV1909" s="51"/>
      <c r="AW1909" s="51"/>
      <c r="AX1909" s="51"/>
      <c r="AY1909" s="51"/>
      <c r="AZ1909" s="51"/>
      <c r="BA1909" s="51"/>
      <c r="BB1909" s="51"/>
      <c r="BC1909" s="51"/>
      <c r="BD1909" s="51"/>
      <c r="BE1909" s="51"/>
      <c r="BF1909" s="51"/>
      <c r="BG1909" s="51"/>
      <c r="BH1909" s="51"/>
      <c r="BI1909" s="51"/>
      <c r="BJ1909" s="51"/>
      <c r="BK1909" s="51"/>
      <c r="BL1909" s="51"/>
      <c r="BM1909" s="51"/>
      <c r="BN1909" s="51"/>
      <c r="BO1909" s="51"/>
      <c r="BP1909" s="51"/>
      <c r="BQ1909" s="51"/>
      <c r="BR1909" s="51"/>
      <c r="BS1909" s="51"/>
      <c r="BT1909" s="51"/>
      <c r="BU1909" s="51"/>
      <c r="BV1909" s="51"/>
      <c r="BW1909" s="51"/>
      <c r="BX1909" s="51"/>
      <c r="BY1909" s="51"/>
      <c r="BZ1909" s="51"/>
      <c r="CA1909" s="51"/>
      <c r="CB1909" s="51"/>
      <c r="CC1909" s="51"/>
      <c r="CD1909" s="51"/>
    </row>
    <row r="1910" spans="1:82" s="50" customFormat="1">
      <c r="A1910" s="45"/>
      <c r="B1910" s="49"/>
      <c r="C1910" s="84"/>
      <c r="D1910" s="76"/>
      <c r="F1910" s="48"/>
      <c r="G1910" s="47"/>
      <c r="H1910" s="55"/>
      <c r="I1910" s="55"/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  <c r="AB1910" s="51"/>
      <c r="AC1910" s="51"/>
      <c r="AD1910" s="51"/>
      <c r="AE1910" s="51"/>
      <c r="AF1910" s="51"/>
      <c r="AG1910" s="51"/>
      <c r="AH1910" s="51"/>
      <c r="AI1910" s="51"/>
      <c r="AJ1910" s="51"/>
      <c r="AK1910" s="51"/>
      <c r="AL1910" s="51"/>
      <c r="AM1910" s="51"/>
      <c r="AN1910" s="51"/>
      <c r="AO1910" s="51"/>
      <c r="AP1910" s="51"/>
      <c r="AQ1910" s="51"/>
      <c r="AR1910" s="51"/>
      <c r="AS1910" s="51"/>
      <c r="AT1910" s="51"/>
      <c r="AU1910" s="51"/>
      <c r="AV1910" s="51"/>
      <c r="AW1910" s="51"/>
      <c r="AX1910" s="51"/>
      <c r="AY1910" s="51"/>
      <c r="AZ1910" s="51"/>
      <c r="BA1910" s="51"/>
      <c r="BB1910" s="51"/>
      <c r="BC1910" s="51"/>
      <c r="BD1910" s="51"/>
      <c r="BE1910" s="51"/>
      <c r="BF1910" s="51"/>
      <c r="BG1910" s="51"/>
      <c r="BH1910" s="51"/>
      <c r="BI1910" s="51"/>
      <c r="BJ1910" s="51"/>
      <c r="BK1910" s="51"/>
      <c r="BL1910" s="51"/>
      <c r="BM1910" s="51"/>
      <c r="BN1910" s="51"/>
      <c r="BO1910" s="51"/>
      <c r="BP1910" s="51"/>
      <c r="BQ1910" s="51"/>
      <c r="BR1910" s="51"/>
      <c r="BS1910" s="51"/>
      <c r="BT1910" s="51"/>
      <c r="BU1910" s="51"/>
      <c r="BV1910" s="51"/>
      <c r="BW1910" s="51"/>
      <c r="BX1910" s="51"/>
      <c r="BY1910" s="51"/>
      <c r="BZ1910" s="51"/>
      <c r="CA1910" s="51"/>
      <c r="CB1910" s="51"/>
      <c r="CC1910" s="51"/>
      <c r="CD1910" s="51"/>
    </row>
    <row r="1911" spans="1:82" s="50" customFormat="1">
      <c r="A1911" s="45"/>
      <c r="B1911" s="49"/>
      <c r="C1911" s="84"/>
      <c r="D1911" s="76"/>
      <c r="F1911" s="48"/>
      <c r="G1911" s="47"/>
      <c r="H1911" s="55"/>
      <c r="I1911" s="55"/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  <c r="AB1911" s="51"/>
      <c r="AC1911" s="51"/>
      <c r="AD1911" s="51"/>
      <c r="AE1911" s="51"/>
      <c r="AF1911" s="51"/>
      <c r="AG1911" s="51"/>
      <c r="AH1911" s="51"/>
      <c r="AI1911" s="51"/>
      <c r="AJ1911" s="51"/>
      <c r="AK1911" s="51"/>
      <c r="AL1911" s="51"/>
      <c r="AM1911" s="51"/>
      <c r="AN1911" s="51"/>
      <c r="AO1911" s="51"/>
      <c r="AP1911" s="51"/>
      <c r="AQ1911" s="51"/>
      <c r="AR1911" s="51"/>
      <c r="AS1911" s="51"/>
      <c r="AT1911" s="51"/>
      <c r="AU1911" s="51"/>
      <c r="AV1911" s="51"/>
      <c r="AW1911" s="51"/>
      <c r="AX1911" s="51"/>
      <c r="AY1911" s="51"/>
      <c r="AZ1911" s="51"/>
      <c r="BA1911" s="51"/>
      <c r="BB1911" s="51"/>
      <c r="BC1911" s="51"/>
      <c r="BD1911" s="51"/>
      <c r="BE1911" s="51"/>
      <c r="BF1911" s="51"/>
      <c r="BG1911" s="51"/>
      <c r="BH1911" s="51"/>
      <c r="BI1911" s="51"/>
      <c r="BJ1911" s="51"/>
      <c r="BK1911" s="51"/>
      <c r="BL1911" s="51"/>
      <c r="BM1911" s="51"/>
      <c r="BN1911" s="51"/>
      <c r="BO1911" s="51"/>
      <c r="BP1911" s="51"/>
      <c r="BQ1911" s="51"/>
      <c r="BR1911" s="51"/>
      <c r="BS1911" s="51"/>
      <c r="BT1911" s="51"/>
      <c r="BU1911" s="51"/>
      <c r="BV1911" s="51"/>
      <c r="BW1911" s="51"/>
      <c r="BX1911" s="51"/>
      <c r="BY1911" s="51"/>
      <c r="BZ1911" s="51"/>
      <c r="CA1911" s="51"/>
      <c r="CB1911" s="51"/>
      <c r="CC1911" s="51"/>
      <c r="CD1911" s="51"/>
    </row>
    <row r="1912" spans="1:82" s="50" customFormat="1">
      <c r="A1912" s="45"/>
      <c r="B1912" s="49"/>
      <c r="C1912" s="84"/>
      <c r="D1912" s="76"/>
      <c r="F1912" s="48"/>
      <c r="G1912" s="47"/>
      <c r="H1912" s="55"/>
      <c r="I1912" s="55"/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  <c r="AB1912" s="51"/>
      <c r="AC1912" s="51"/>
      <c r="AD1912" s="51"/>
      <c r="AE1912" s="51"/>
      <c r="AF1912" s="51"/>
      <c r="AG1912" s="51"/>
      <c r="AH1912" s="51"/>
      <c r="AI1912" s="51"/>
      <c r="AJ1912" s="51"/>
      <c r="AK1912" s="51"/>
      <c r="AL1912" s="51"/>
      <c r="AM1912" s="51"/>
      <c r="AN1912" s="51"/>
      <c r="AO1912" s="51"/>
      <c r="AP1912" s="51"/>
      <c r="AQ1912" s="51"/>
      <c r="AR1912" s="51"/>
      <c r="AS1912" s="51"/>
      <c r="AT1912" s="51"/>
      <c r="AU1912" s="51"/>
      <c r="AV1912" s="51"/>
      <c r="AW1912" s="51"/>
      <c r="AX1912" s="51"/>
      <c r="AY1912" s="51"/>
      <c r="AZ1912" s="51"/>
      <c r="BA1912" s="51"/>
      <c r="BB1912" s="51"/>
      <c r="BC1912" s="51"/>
      <c r="BD1912" s="51"/>
      <c r="BE1912" s="51"/>
      <c r="BF1912" s="51"/>
      <c r="BG1912" s="51"/>
      <c r="BH1912" s="51"/>
      <c r="BI1912" s="51"/>
      <c r="BJ1912" s="51"/>
      <c r="BK1912" s="51"/>
      <c r="BL1912" s="51"/>
      <c r="BM1912" s="51"/>
      <c r="BN1912" s="51"/>
      <c r="BO1912" s="51"/>
      <c r="BP1912" s="51"/>
      <c r="BQ1912" s="51"/>
      <c r="BR1912" s="51"/>
      <c r="BS1912" s="51"/>
      <c r="BT1912" s="51"/>
      <c r="BU1912" s="51"/>
      <c r="BV1912" s="51"/>
      <c r="BW1912" s="51"/>
      <c r="BX1912" s="51"/>
      <c r="BY1912" s="51"/>
      <c r="BZ1912" s="51"/>
      <c r="CA1912" s="51"/>
      <c r="CB1912" s="51"/>
      <c r="CC1912" s="51"/>
      <c r="CD1912" s="51"/>
    </row>
    <row r="1913" spans="1:82" s="50" customFormat="1">
      <c r="A1913" s="45"/>
      <c r="B1913" s="49"/>
      <c r="C1913" s="84"/>
      <c r="D1913" s="76"/>
      <c r="F1913" s="48"/>
      <c r="G1913" s="47"/>
      <c r="H1913" s="55"/>
      <c r="I1913" s="55"/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  <c r="AB1913" s="51"/>
      <c r="AC1913" s="51"/>
      <c r="AD1913" s="51"/>
      <c r="AE1913" s="51"/>
      <c r="AF1913" s="51"/>
      <c r="AG1913" s="51"/>
      <c r="AH1913" s="51"/>
      <c r="AI1913" s="51"/>
      <c r="AJ1913" s="51"/>
      <c r="AK1913" s="51"/>
      <c r="AL1913" s="51"/>
      <c r="AM1913" s="51"/>
      <c r="AN1913" s="51"/>
      <c r="AO1913" s="51"/>
      <c r="AP1913" s="51"/>
      <c r="AQ1913" s="51"/>
      <c r="AR1913" s="51"/>
      <c r="AS1913" s="51"/>
      <c r="AT1913" s="51"/>
      <c r="AU1913" s="51"/>
      <c r="AV1913" s="51"/>
      <c r="AW1913" s="51"/>
      <c r="AX1913" s="51"/>
      <c r="AY1913" s="51"/>
      <c r="AZ1913" s="51"/>
      <c r="BA1913" s="51"/>
      <c r="BB1913" s="51"/>
      <c r="BC1913" s="51"/>
      <c r="BD1913" s="51"/>
      <c r="BE1913" s="51"/>
      <c r="BF1913" s="51"/>
      <c r="BG1913" s="51"/>
      <c r="BH1913" s="51"/>
      <c r="BI1913" s="51"/>
      <c r="BJ1913" s="51"/>
      <c r="BK1913" s="51"/>
      <c r="BL1913" s="51"/>
      <c r="BM1913" s="51"/>
      <c r="BN1913" s="51"/>
      <c r="BO1913" s="51"/>
      <c r="BP1913" s="51"/>
      <c r="BQ1913" s="51"/>
      <c r="BR1913" s="51"/>
      <c r="BS1913" s="51"/>
      <c r="BT1913" s="51"/>
      <c r="BU1913" s="51"/>
      <c r="BV1913" s="51"/>
      <c r="BW1913" s="51"/>
      <c r="BX1913" s="51"/>
      <c r="BY1913" s="51"/>
      <c r="BZ1913" s="51"/>
      <c r="CA1913" s="51"/>
      <c r="CB1913" s="51"/>
      <c r="CC1913" s="51"/>
      <c r="CD1913" s="51"/>
    </row>
    <row r="1914" spans="1:82" s="50" customFormat="1">
      <c r="A1914" s="45"/>
      <c r="B1914" s="49"/>
      <c r="C1914" s="84"/>
      <c r="D1914" s="76"/>
      <c r="F1914" s="48"/>
      <c r="G1914" s="47"/>
      <c r="H1914" s="55"/>
      <c r="I1914" s="55"/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  <c r="AB1914" s="51"/>
      <c r="AC1914" s="51"/>
      <c r="AD1914" s="51"/>
      <c r="AE1914" s="51"/>
      <c r="AF1914" s="51"/>
      <c r="AG1914" s="51"/>
      <c r="AH1914" s="51"/>
      <c r="AI1914" s="51"/>
      <c r="AJ1914" s="51"/>
      <c r="AK1914" s="51"/>
      <c r="AL1914" s="51"/>
      <c r="AM1914" s="51"/>
      <c r="AN1914" s="51"/>
      <c r="AO1914" s="51"/>
      <c r="AP1914" s="51"/>
      <c r="AQ1914" s="51"/>
      <c r="AR1914" s="51"/>
      <c r="AS1914" s="51"/>
      <c r="AT1914" s="51"/>
      <c r="AU1914" s="51"/>
      <c r="AV1914" s="51"/>
      <c r="AW1914" s="51"/>
      <c r="AX1914" s="51"/>
      <c r="AY1914" s="51"/>
      <c r="AZ1914" s="51"/>
      <c r="BA1914" s="51"/>
      <c r="BB1914" s="51"/>
      <c r="BC1914" s="51"/>
      <c r="BD1914" s="51"/>
      <c r="BE1914" s="51"/>
      <c r="BF1914" s="51"/>
      <c r="BG1914" s="51"/>
      <c r="BH1914" s="51"/>
      <c r="BI1914" s="51"/>
      <c r="BJ1914" s="51"/>
      <c r="BK1914" s="51"/>
      <c r="BL1914" s="51"/>
      <c r="BM1914" s="51"/>
      <c r="BN1914" s="51"/>
      <c r="BO1914" s="51"/>
      <c r="BP1914" s="51"/>
      <c r="BQ1914" s="51"/>
      <c r="BR1914" s="51"/>
      <c r="BS1914" s="51"/>
      <c r="BT1914" s="51"/>
      <c r="BU1914" s="51"/>
      <c r="BV1914" s="51"/>
      <c r="BW1914" s="51"/>
      <c r="BX1914" s="51"/>
      <c r="BY1914" s="51"/>
      <c r="BZ1914" s="51"/>
      <c r="CA1914" s="51"/>
      <c r="CB1914" s="51"/>
      <c r="CC1914" s="51"/>
      <c r="CD1914" s="51"/>
    </row>
    <row r="1915" spans="1:82" s="50" customFormat="1">
      <c r="A1915" s="45"/>
      <c r="B1915" s="49"/>
      <c r="C1915" s="84"/>
      <c r="D1915" s="76"/>
      <c r="F1915" s="48"/>
      <c r="G1915" s="47"/>
      <c r="H1915" s="55"/>
      <c r="I1915" s="55"/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  <c r="AB1915" s="51"/>
      <c r="AC1915" s="51"/>
      <c r="AD1915" s="51"/>
      <c r="AE1915" s="51"/>
      <c r="AF1915" s="51"/>
      <c r="AG1915" s="51"/>
      <c r="AH1915" s="51"/>
      <c r="AI1915" s="51"/>
      <c r="AJ1915" s="51"/>
      <c r="AK1915" s="51"/>
      <c r="AL1915" s="51"/>
      <c r="AM1915" s="51"/>
      <c r="AN1915" s="51"/>
      <c r="AO1915" s="51"/>
      <c r="AP1915" s="51"/>
      <c r="AQ1915" s="51"/>
      <c r="AR1915" s="51"/>
      <c r="AS1915" s="51"/>
      <c r="AT1915" s="51"/>
      <c r="AU1915" s="51"/>
      <c r="AV1915" s="51"/>
      <c r="AW1915" s="51"/>
      <c r="AX1915" s="51"/>
      <c r="AY1915" s="51"/>
      <c r="AZ1915" s="51"/>
      <c r="BA1915" s="51"/>
      <c r="BB1915" s="51"/>
      <c r="BC1915" s="51"/>
      <c r="BD1915" s="51"/>
      <c r="BE1915" s="51"/>
      <c r="BF1915" s="51"/>
      <c r="BG1915" s="51"/>
      <c r="BH1915" s="51"/>
      <c r="BI1915" s="51"/>
      <c r="BJ1915" s="51"/>
      <c r="BK1915" s="51"/>
      <c r="BL1915" s="51"/>
      <c r="BM1915" s="51"/>
      <c r="BN1915" s="51"/>
      <c r="BO1915" s="51"/>
      <c r="BP1915" s="51"/>
      <c r="BQ1915" s="51"/>
      <c r="BR1915" s="51"/>
      <c r="BS1915" s="51"/>
      <c r="BT1915" s="51"/>
      <c r="BU1915" s="51"/>
      <c r="BV1915" s="51"/>
      <c r="BW1915" s="51"/>
      <c r="BX1915" s="51"/>
      <c r="BY1915" s="51"/>
      <c r="BZ1915" s="51"/>
      <c r="CA1915" s="51"/>
      <c r="CB1915" s="51"/>
      <c r="CC1915" s="51"/>
      <c r="CD1915" s="51"/>
    </row>
    <row r="1916" spans="1:82" s="50" customFormat="1">
      <c r="A1916" s="45"/>
      <c r="B1916" s="49"/>
      <c r="C1916" s="84"/>
      <c r="D1916" s="76"/>
      <c r="F1916" s="48"/>
      <c r="G1916" s="47"/>
      <c r="H1916" s="55"/>
      <c r="I1916" s="55"/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  <c r="AB1916" s="51"/>
      <c r="AC1916" s="51"/>
      <c r="AD1916" s="51"/>
      <c r="AE1916" s="51"/>
      <c r="AF1916" s="51"/>
      <c r="AG1916" s="51"/>
      <c r="AH1916" s="51"/>
      <c r="AI1916" s="51"/>
      <c r="AJ1916" s="51"/>
      <c r="AK1916" s="51"/>
      <c r="AL1916" s="51"/>
      <c r="AM1916" s="51"/>
      <c r="AN1916" s="51"/>
      <c r="AO1916" s="51"/>
      <c r="AP1916" s="51"/>
      <c r="AQ1916" s="51"/>
      <c r="AR1916" s="51"/>
      <c r="AS1916" s="51"/>
      <c r="AT1916" s="51"/>
      <c r="AU1916" s="51"/>
      <c r="AV1916" s="51"/>
      <c r="AW1916" s="51"/>
      <c r="AX1916" s="51"/>
      <c r="AY1916" s="51"/>
      <c r="AZ1916" s="51"/>
      <c r="BA1916" s="51"/>
      <c r="BB1916" s="51"/>
      <c r="BC1916" s="51"/>
      <c r="BD1916" s="51"/>
      <c r="BE1916" s="51"/>
      <c r="BF1916" s="51"/>
      <c r="BG1916" s="51"/>
      <c r="BH1916" s="51"/>
      <c r="BI1916" s="51"/>
      <c r="BJ1916" s="51"/>
      <c r="BK1916" s="51"/>
      <c r="BL1916" s="51"/>
      <c r="BM1916" s="51"/>
      <c r="BN1916" s="51"/>
      <c r="BO1916" s="51"/>
      <c r="BP1916" s="51"/>
      <c r="BQ1916" s="51"/>
      <c r="BR1916" s="51"/>
      <c r="BS1916" s="51"/>
      <c r="BT1916" s="51"/>
      <c r="BU1916" s="51"/>
      <c r="BV1916" s="51"/>
      <c r="BW1916" s="51"/>
      <c r="BX1916" s="51"/>
      <c r="BY1916" s="51"/>
      <c r="BZ1916" s="51"/>
      <c r="CA1916" s="51"/>
      <c r="CB1916" s="51"/>
      <c r="CC1916" s="51"/>
      <c r="CD1916" s="51"/>
    </row>
    <row r="1917" spans="1:82" s="50" customFormat="1">
      <c r="A1917" s="45"/>
      <c r="B1917" s="49"/>
      <c r="C1917" s="84"/>
      <c r="D1917" s="76"/>
      <c r="F1917" s="48"/>
      <c r="G1917" s="47"/>
      <c r="H1917" s="55"/>
      <c r="I1917" s="55"/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  <c r="AB1917" s="51"/>
      <c r="AC1917" s="51"/>
      <c r="AD1917" s="51"/>
      <c r="AE1917" s="51"/>
      <c r="AF1917" s="51"/>
      <c r="AG1917" s="51"/>
      <c r="AH1917" s="51"/>
      <c r="AI1917" s="51"/>
      <c r="AJ1917" s="51"/>
      <c r="AK1917" s="51"/>
      <c r="AL1917" s="51"/>
      <c r="AM1917" s="51"/>
      <c r="AN1917" s="51"/>
      <c r="AO1917" s="51"/>
      <c r="AP1917" s="51"/>
      <c r="AQ1917" s="51"/>
      <c r="AR1917" s="51"/>
      <c r="AS1917" s="51"/>
      <c r="AT1917" s="51"/>
      <c r="AU1917" s="51"/>
      <c r="AV1917" s="51"/>
      <c r="AW1917" s="51"/>
      <c r="AX1917" s="51"/>
      <c r="AY1917" s="51"/>
      <c r="AZ1917" s="51"/>
      <c r="BA1917" s="51"/>
      <c r="BB1917" s="51"/>
      <c r="BC1917" s="51"/>
      <c r="BD1917" s="51"/>
      <c r="BE1917" s="51"/>
      <c r="BF1917" s="51"/>
      <c r="BG1917" s="51"/>
      <c r="BH1917" s="51"/>
      <c r="BI1917" s="51"/>
      <c r="BJ1917" s="51"/>
      <c r="BK1917" s="51"/>
      <c r="BL1917" s="51"/>
      <c r="BM1917" s="51"/>
      <c r="BN1917" s="51"/>
      <c r="BO1917" s="51"/>
      <c r="BP1917" s="51"/>
      <c r="BQ1917" s="51"/>
      <c r="BR1917" s="51"/>
      <c r="BS1917" s="51"/>
      <c r="BT1917" s="51"/>
      <c r="BU1917" s="51"/>
      <c r="BV1917" s="51"/>
      <c r="BW1917" s="51"/>
      <c r="BX1917" s="51"/>
      <c r="BY1917" s="51"/>
      <c r="BZ1917" s="51"/>
      <c r="CA1917" s="51"/>
      <c r="CB1917" s="51"/>
      <c r="CC1917" s="51"/>
      <c r="CD1917" s="51"/>
    </row>
    <row r="1918" spans="1:82" s="50" customFormat="1">
      <c r="A1918" s="45"/>
      <c r="B1918" s="49"/>
      <c r="C1918" s="84"/>
      <c r="D1918" s="76"/>
      <c r="F1918" s="48"/>
      <c r="G1918" s="47"/>
      <c r="H1918" s="55"/>
      <c r="I1918" s="55"/>
      <c r="J1918" s="51"/>
      <c r="K1918" s="51"/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  <c r="AB1918" s="51"/>
      <c r="AC1918" s="51"/>
      <c r="AD1918" s="51"/>
      <c r="AE1918" s="51"/>
      <c r="AF1918" s="51"/>
      <c r="AG1918" s="51"/>
      <c r="AH1918" s="51"/>
      <c r="AI1918" s="51"/>
      <c r="AJ1918" s="51"/>
      <c r="AK1918" s="51"/>
      <c r="AL1918" s="51"/>
      <c r="AM1918" s="51"/>
      <c r="AN1918" s="51"/>
      <c r="AO1918" s="51"/>
      <c r="AP1918" s="51"/>
      <c r="AQ1918" s="51"/>
      <c r="AR1918" s="51"/>
      <c r="AS1918" s="51"/>
      <c r="AT1918" s="51"/>
      <c r="AU1918" s="51"/>
      <c r="AV1918" s="51"/>
      <c r="AW1918" s="51"/>
      <c r="AX1918" s="51"/>
      <c r="AY1918" s="51"/>
      <c r="AZ1918" s="51"/>
      <c r="BA1918" s="51"/>
      <c r="BB1918" s="51"/>
      <c r="BC1918" s="51"/>
      <c r="BD1918" s="51"/>
      <c r="BE1918" s="51"/>
      <c r="BF1918" s="51"/>
      <c r="BG1918" s="51"/>
      <c r="BH1918" s="51"/>
      <c r="BI1918" s="51"/>
      <c r="BJ1918" s="51"/>
      <c r="BK1918" s="51"/>
      <c r="BL1918" s="51"/>
      <c r="BM1918" s="51"/>
      <c r="BN1918" s="51"/>
      <c r="BO1918" s="51"/>
      <c r="BP1918" s="51"/>
      <c r="BQ1918" s="51"/>
      <c r="BR1918" s="51"/>
      <c r="BS1918" s="51"/>
      <c r="BT1918" s="51"/>
      <c r="BU1918" s="51"/>
      <c r="BV1918" s="51"/>
      <c r="BW1918" s="51"/>
      <c r="BX1918" s="51"/>
      <c r="BY1918" s="51"/>
      <c r="BZ1918" s="51"/>
      <c r="CA1918" s="51"/>
      <c r="CB1918" s="51"/>
      <c r="CC1918" s="51"/>
      <c r="CD1918" s="51"/>
    </row>
    <row r="1919" spans="1:82" s="50" customFormat="1">
      <c r="A1919" s="45"/>
      <c r="B1919" s="49"/>
      <c r="C1919" s="84"/>
      <c r="D1919" s="76"/>
      <c r="F1919" s="48"/>
      <c r="G1919" s="47"/>
      <c r="H1919" s="55"/>
      <c r="I1919" s="55"/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  <c r="AB1919" s="51"/>
      <c r="AC1919" s="51"/>
      <c r="AD1919" s="51"/>
      <c r="AE1919" s="51"/>
      <c r="AF1919" s="51"/>
      <c r="AG1919" s="51"/>
      <c r="AH1919" s="51"/>
      <c r="AI1919" s="51"/>
      <c r="AJ1919" s="51"/>
      <c r="AK1919" s="51"/>
      <c r="AL1919" s="51"/>
      <c r="AM1919" s="51"/>
      <c r="AN1919" s="51"/>
      <c r="AO1919" s="51"/>
      <c r="AP1919" s="51"/>
      <c r="AQ1919" s="51"/>
      <c r="AR1919" s="51"/>
      <c r="AS1919" s="51"/>
      <c r="AT1919" s="51"/>
      <c r="AU1919" s="51"/>
      <c r="AV1919" s="51"/>
      <c r="AW1919" s="51"/>
      <c r="AX1919" s="51"/>
      <c r="AY1919" s="51"/>
      <c r="AZ1919" s="51"/>
      <c r="BA1919" s="51"/>
      <c r="BB1919" s="51"/>
      <c r="BC1919" s="51"/>
      <c r="BD1919" s="51"/>
      <c r="BE1919" s="51"/>
      <c r="BF1919" s="51"/>
      <c r="BG1919" s="51"/>
      <c r="BH1919" s="51"/>
      <c r="BI1919" s="51"/>
      <c r="BJ1919" s="51"/>
      <c r="BK1919" s="51"/>
      <c r="BL1919" s="51"/>
      <c r="BM1919" s="51"/>
      <c r="BN1919" s="51"/>
      <c r="BO1919" s="51"/>
      <c r="BP1919" s="51"/>
      <c r="BQ1919" s="51"/>
      <c r="BR1919" s="51"/>
      <c r="BS1919" s="51"/>
      <c r="BT1919" s="51"/>
      <c r="BU1919" s="51"/>
      <c r="BV1919" s="51"/>
      <c r="BW1919" s="51"/>
      <c r="BX1919" s="51"/>
      <c r="BY1919" s="51"/>
      <c r="BZ1919" s="51"/>
      <c r="CA1919" s="51"/>
      <c r="CB1919" s="51"/>
      <c r="CC1919" s="51"/>
      <c r="CD1919" s="51"/>
    </row>
    <row r="1920" spans="1:82" s="50" customFormat="1">
      <c r="A1920" s="45"/>
      <c r="B1920" s="49"/>
      <c r="C1920" s="84"/>
      <c r="D1920" s="76"/>
      <c r="F1920" s="48"/>
      <c r="G1920" s="47"/>
      <c r="H1920" s="55"/>
      <c r="I1920" s="55"/>
      <c r="J1920" s="51"/>
      <c r="K1920" s="51"/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  <c r="AB1920" s="51"/>
      <c r="AC1920" s="51"/>
      <c r="AD1920" s="51"/>
      <c r="AE1920" s="51"/>
      <c r="AF1920" s="51"/>
      <c r="AG1920" s="51"/>
      <c r="AH1920" s="51"/>
      <c r="AI1920" s="51"/>
      <c r="AJ1920" s="51"/>
      <c r="AK1920" s="51"/>
      <c r="AL1920" s="51"/>
      <c r="AM1920" s="51"/>
      <c r="AN1920" s="51"/>
      <c r="AO1920" s="51"/>
      <c r="AP1920" s="51"/>
      <c r="AQ1920" s="51"/>
      <c r="AR1920" s="51"/>
      <c r="AS1920" s="51"/>
      <c r="AT1920" s="51"/>
      <c r="AU1920" s="51"/>
      <c r="AV1920" s="51"/>
      <c r="AW1920" s="51"/>
      <c r="AX1920" s="51"/>
      <c r="AY1920" s="51"/>
      <c r="AZ1920" s="51"/>
      <c r="BA1920" s="51"/>
      <c r="BB1920" s="51"/>
      <c r="BC1920" s="51"/>
      <c r="BD1920" s="51"/>
      <c r="BE1920" s="51"/>
      <c r="BF1920" s="51"/>
      <c r="BG1920" s="51"/>
      <c r="BH1920" s="51"/>
      <c r="BI1920" s="51"/>
      <c r="BJ1920" s="51"/>
      <c r="BK1920" s="51"/>
      <c r="BL1920" s="51"/>
      <c r="BM1920" s="51"/>
      <c r="BN1920" s="51"/>
      <c r="BO1920" s="51"/>
      <c r="BP1920" s="51"/>
      <c r="BQ1920" s="51"/>
      <c r="BR1920" s="51"/>
      <c r="BS1920" s="51"/>
      <c r="BT1920" s="51"/>
      <c r="BU1920" s="51"/>
      <c r="BV1920" s="51"/>
      <c r="BW1920" s="51"/>
      <c r="BX1920" s="51"/>
      <c r="BY1920" s="51"/>
      <c r="BZ1920" s="51"/>
      <c r="CA1920" s="51"/>
      <c r="CB1920" s="51"/>
      <c r="CC1920" s="51"/>
      <c r="CD1920" s="51"/>
    </row>
    <row r="1921" spans="1:82" s="50" customFormat="1">
      <c r="A1921" s="45"/>
      <c r="B1921" s="49"/>
      <c r="C1921" s="84"/>
      <c r="D1921" s="76"/>
      <c r="F1921" s="48"/>
      <c r="G1921" s="47"/>
      <c r="H1921" s="55"/>
      <c r="I1921" s="55"/>
      <c r="J1921" s="51"/>
      <c r="K1921" s="51"/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  <c r="AB1921" s="51"/>
      <c r="AC1921" s="51"/>
      <c r="AD1921" s="51"/>
      <c r="AE1921" s="51"/>
      <c r="AF1921" s="51"/>
      <c r="AG1921" s="51"/>
      <c r="AH1921" s="51"/>
      <c r="AI1921" s="51"/>
      <c r="AJ1921" s="51"/>
      <c r="AK1921" s="51"/>
      <c r="AL1921" s="51"/>
      <c r="AM1921" s="51"/>
      <c r="AN1921" s="51"/>
      <c r="AO1921" s="51"/>
      <c r="AP1921" s="51"/>
      <c r="AQ1921" s="51"/>
      <c r="AR1921" s="51"/>
      <c r="AS1921" s="51"/>
      <c r="AT1921" s="51"/>
      <c r="AU1921" s="51"/>
      <c r="AV1921" s="51"/>
      <c r="AW1921" s="51"/>
      <c r="AX1921" s="51"/>
      <c r="AY1921" s="51"/>
      <c r="AZ1921" s="51"/>
      <c r="BA1921" s="51"/>
      <c r="BB1921" s="51"/>
      <c r="BC1921" s="51"/>
      <c r="BD1921" s="51"/>
      <c r="BE1921" s="51"/>
      <c r="BF1921" s="51"/>
      <c r="BG1921" s="51"/>
      <c r="BH1921" s="51"/>
      <c r="BI1921" s="51"/>
      <c r="BJ1921" s="51"/>
      <c r="BK1921" s="51"/>
      <c r="BL1921" s="51"/>
      <c r="BM1921" s="51"/>
      <c r="BN1921" s="51"/>
      <c r="BO1921" s="51"/>
      <c r="BP1921" s="51"/>
      <c r="BQ1921" s="51"/>
      <c r="BR1921" s="51"/>
      <c r="BS1921" s="51"/>
      <c r="BT1921" s="51"/>
      <c r="BU1921" s="51"/>
      <c r="BV1921" s="51"/>
      <c r="BW1921" s="51"/>
      <c r="BX1921" s="51"/>
      <c r="BY1921" s="51"/>
      <c r="BZ1921" s="51"/>
      <c r="CA1921" s="51"/>
      <c r="CB1921" s="51"/>
      <c r="CC1921" s="51"/>
      <c r="CD1921" s="51"/>
    </row>
    <row r="1922" spans="1:82" s="50" customFormat="1">
      <c r="A1922" s="45"/>
      <c r="B1922" s="49"/>
      <c r="C1922" s="84"/>
      <c r="D1922" s="76"/>
      <c r="F1922" s="48"/>
      <c r="G1922" s="47"/>
      <c r="H1922" s="55"/>
      <c r="I1922" s="55"/>
      <c r="J1922" s="51"/>
      <c r="K1922" s="51"/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  <c r="AB1922" s="51"/>
      <c r="AC1922" s="51"/>
      <c r="AD1922" s="51"/>
      <c r="AE1922" s="51"/>
      <c r="AF1922" s="51"/>
      <c r="AG1922" s="51"/>
      <c r="AH1922" s="51"/>
      <c r="AI1922" s="51"/>
      <c r="AJ1922" s="51"/>
      <c r="AK1922" s="51"/>
      <c r="AL1922" s="51"/>
      <c r="AM1922" s="51"/>
      <c r="AN1922" s="51"/>
      <c r="AO1922" s="51"/>
      <c r="AP1922" s="51"/>
      <c r="AQ1922" s="51"/>
      <c r="AR1922" s="51"/>
      <c r="AS1922" s="51"/>
      <c r="AT1922" s="51"/>
      <c r="AU1922" s="51"/>
      <c r="AV1922" s="51"/>
      <c r="AW1922" s="51"/>
      <c r="AX1922" s="51"/>
      <c r="AY1922" s="51"/>
      <c r="AZ1922" s="51"/>
      <c r="BA1922" s="51"/>
      <c r="BB1922" s="51"/>
      <c r="BC1922" s="51"/>
      <c r="BD1922" s="51"/>
      <c r="BE1922" s="51"/>
      <c r="BF1922" s="51"/>
      <c r="BG1922" s="51"/>
      <c r="BH1922" s="51"/>
      <c r="BI1922" s="51"/>
      <c r="BJ1922" s="51"/>
      <c r="BK1922" s="51"/>
      <c r="BL1922" s="51"/>
      <c r="BM1922" s="51"/>
      <c r="BN1922" s="51"/>
      <c r="BO1922" s="51"/>
      <c r="BP1922" s="51"/>
      <c r="BQ1922" s="51"/>
      <c r="BR1922" s="51"/>
      <c r="BS1922" s="51"/>
      <c r="BT1922" s="51"/>
      <c r="BU1922" s="51"/>
      <c r="BV1922" s="51"/>
      <c r="BW1922" s="51"/>
      <c r="BX1922" s="51"/>
      <c r="BY1922" s="51"/>
      <c r="BZ1922" s="51"/>
      <c r="CA1922" s="51"/>
      <c r="CB1922" s="51"/>
      <c r="CC1922" s="51"/>
      <c r="CD1922" s="51"/>
    </row>
    <row r="1923" spans="1:82" s="50" customFormat="1">
      <c r="A1923" s="45"/>
      <c r="B1923" s="49"/>
      <c r="C1923" s="84"/>
      <c r="D1923" s="76"/>
      <c r="F1923" s="48"/>
      <c r="G1923" s="47"/>
      <c r="H1923" s="55"/>
      <c r="I1923" s="55"/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  <c r="AB1923" s="51"/>
      <c r="AC1923" s="51"/>
      <c r="AD1923" s="51"/>
      <c r="AE1923" s="51"/>
      <c r="AF1923" s="51"/>
      <c r="AG1923" s="51"/>
      <c r="AH1923" s="51"/>
      <c r="AI1923" s="51"/>
      <c r="AJ1923" s="51"/>
      <c r="AK1923" s="51"/>
      <c r="AL1923" s="51"/>
      <c r="AM1923" s="51"/>
      <c r="AN1923" s="51"/>
      <c r="AO1923" s="51"/>
      <c r="AP1923" s="51"/>
      <c r="AQ1923" s="51"/>
      <c r="AR1923" s="51"/>
      <c r="AS1923" s="51"/>
      <c r="AT1923" s="51"/>
      <c r="AU1923" s="51"/>
      <c r="AV1923" s="51"/>
      <c r="AW1923" s="51"/>
      <c r="AX1923" s="51"/>
      <c r="AY1923" s="51"/>
      <c r="AZ1923" s="51"/>
      <c r="BA1923" s="51"/>
      <c r="BB1923" s="51"/>
      <c r="BC1923" s="51"/>
      <c r="BD1923" s="51"/>
      <c r="BE1923" s="51"/>
      <c r="BF1923" s="51"/>
      <c r="BG1923" s="51"/>
      <c r="BH1923" s="51"/>
      <c r="BI1923" s="51"/>
      <c r="BJ1923" s="51"/>
      <c r="BK1923" s="51"/>
      <c r="BL1923" s="51"/>
      <c r="BM1923" s="51"/>
      <c r="BN1923" s="51"/>
      <c r="BO1923" s="51"/>
      <c r="BP1923" s="51"/>
      <c r="BQ1923" s="51"/>
      <c r="BR1923" s="51"/>
      <c r="BS1923" s="51"/>
      <c r="BT1923" s="51"/>
      <c r="BU1923" s="51"/>
      <c r="BV1923" s="51"/>
      <c r="BW1923" s="51"/>
      <c r="BX1923" s="51"/>
      <c r="BY1923" s="51"/>
      <c r="BZ1923" s="51"/>
      <c r="CA1923" s="51"/>
      <c r="CB1923" s="51"/>
      <c r="CC1923" s="51"/>
      <c r="CD1923" s="51"/>
    </row>
    <row r="1924" spans="1:82" s="50" customFormat="1">
      <c r="A1924" s="45"/>
      <c r="B1924" s="49"/>
      <c r="C1924" s="84"/>
      <c r="D1924" s="76"/>
      <c r="F1924" s="48"/>
      <c r="G1924" s="47"/>
      <c r="H1924" s="55"/>
      <c r="I1924" s="55"/>
      <c r="J1924" s="51"/>
      <c r="K1924" s="51"/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  <c r="AB1924" s="51"/>
      <c r="AC1924" s="51"/>
      <c r="AD1924" s="51"/>
      <c r="AE1924" s="51"/>
      <c r="AF1924" s="51"/>
      <c r="AG1924" s="51"/>
      <c r="AH1924" s="51"/>
      <c r="AI1924" s="51"/>
      <c r="AJ1924" s="51"/>
      <c r="AK1924" s="51"/>
      <c r="AL1924" s="51"/>
      <c r="AM1924" s="51"/>
      <c r="AN1924" s="51"/>
      <c r="AO1924" s="51"/>
      <c r="AP1924" s="51"/>
      <c r="AQ1924" s="51"/>
      <c r="AR1924" s="51"/>
      <c r="AS1924" s="51"/>
      <c r="AT1924" s="51"/>
      <c r="AU1924" s="51"/>
      <c r="AV1924" s="51"/>
      <c r="AW1924" s="51"/>
      <c r="AX1924" s="51"/>
      <c r="AY1924" s="51"/>
      <c r="AZ1924" s="51"/>
      <c r="BA1924" s="51"/>
      <c r="BB1924" s="51"/>
      <c r="BC1924" s="51"/>
      <c r="BD1924" s="51"/>
      <c r="BE1924" s="51"/>
      <c r="BF1924" s="51"/>
      <c r="BG1924" s="51"/>
      <c r="BH1924" s="51"/>
      <c r="BI1924" s="51"/>
      <c r="BJ1924" s="51"/>
      <c r="BK1924" s="51"/>
      <c r="BL1924" s="51"/>
      <c r="BM1924" s="51"/>
      <c r="BN1924" s="51"/>
      <c r="BO1924" s="51"/>
      <c r="BP1924" s="51"/>
      <c r="BQ1924" s="51"/>
      <c r="BR1924" s="51"/>
      <c r="BS1924" s="51"/>
      <c r="BT1924" s="51"/>
      <c r="BU1924" s="51"/>
      <c r="BV1924" s="51"/>
      <c r="BW1924" s="51"/>
      <c r="BX1924" s="51"/>
      <c r="BY1924" s="51"/>
      <c r="BZ1924" s="51"/>
      <c r="CA1924" s="51"/>
      <c r="CB1924" s="51"/>
      <c r="CC1924" s="51"/>
      <c r="CD1924" s="51"/>
    </row>
    <row r="1925" spans="1:82" s="50" customFormat="1">
      <c r="A1925" s="45"/>
      <c r="B1925" s="49"/>
      <c r="C1925" s="84"/>
      <c r="D1925" s="76"/>
      <c r="F1925" s="48"/>
      <c r="G1925" s="47"/>
      <c r="H1925" s="55"/>
      <c r="I1925" s="55"/>
      <c r="J1925" s="51"/>
      <c r="K1925" s="51"/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  <c r="AB1925" s="51"/>
      <c r="AC1925" s="51"/>
      <c r="AD1925" s="51"/>
      <c r="AE1925" s="51"/>
      <c r="AF1925" s="51"/>
      <c r="AG1925" s="51"/>
      <c r="AH1925" s="51"/>
      <c r="AI1925" s="51"/>
      <c r="AJ1925" s="51"/>
      <c r="AK1925" s="51"/>
      <c r="AL1925" s="51"/>
      <c r="AM1925" s="51"/>
      <c r="AN1925" s="51"/>
      <c r="AO1925" s="51"/>
      <c r="AP1925" s="51"/>
      <c r="AQ1925" s="51"/>
      <c r="AR1925" s="51"/>
      <c r="AS1925" s="51"/>
      <c r="AT1925" s="51"/>
      <c r="AU1925" s="51"/>
      <c r="AV1925" s="51"/>
      <c r="AW1925" s="51"/>
      <c r="AX1925" s="51"/>
      <c r="AY1925" s="51"/>
      <c r="AZ1925" s="51"/>
      <c r="BA1925" s="51"/>
      <c r="BB1925" s="51"/>
      <c r="BC1925" s="51"/>
      <c r="BD1925" s="51"/>
      <c r="BE1925" s="51"/>
      <c r="BF1925" s="51"/>
      <c r="BG1925" s="51"/>
      <c r="BH1925" s="51"/>
      <c r="BI1925" s="51"/>
      <c r="BJ1925" s="51"/>
      <c r="BK1925" s="51"/>
      <c r="BL1925" s="51"/>
      <c r="BM1925" s="51"/>
      <c r="BN1925" s="51"/>
      <c r="BO1925" s="51"/>
      <c r="BP1925" s="51"/>
      <c r="BQ1925" s="51"/>
      <c r="BR1925" s="51"/>
      <c r="BS1925" s="51"/>
      <c r="BT1925" s="51"/>
      <c r="BU1925" s="51"/>
      <c r="BV1925" s="51"/>
      <c r="BW1925" s="51"/>
      <c r="BX1925" s="51"/>
      <c r="BY1925" s="51"/>
      <c r="BZ1925" s="51"/>
      <c r="CA1925" s="51"/>
      <c r="CB1925" s="51"/>
      <c r="CC1925" s="51"/>
      <c r="CD1925" s="51"/>
    </row>
    <row r="1926" spans="1:82" s="50" customFormat="1">
      <c r="A1926" s="45"/>
      <c r="B1926" s="49"/>
      <c r="C1926" s="84"/>
      <c r="D1926" s="76"/>
      <c r="F1926" s="48"/>
      <c r="G1926" s="47"/>
      <c r="H1926" s="55"/>
      <c r="I1926" s="55"/>
      <c r="J1926" s="51"/>
      <c r="K1926" s="51"/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  <c r="AB1926" s="51"/>
      <c r="AC1926" s="51"/>
      <c r="AD1926" s="51"/>
      <c r="AE1926" s="51"/>
      <c r="AF1926" s="51"/>
      <c r="AG1926" s="51"/>
      <c r="AH1926" s="51"/>
      <c r="AI1926" s="51"/>
      <c r="AJ1926" s="51"/>
      <c r="AK1926" s="51"/>
      <c r="AL1926" s="51"/>
      <c r="AM1926" s="51"/>
      <c r="AN1926" s="51"/>
      <c r="AO1926" s="51"/>
      <c r="AP1926" s="51"/>
      <c r="AQ1926" s="51"/>
      <c r="AR1926" s="51"/>
      <c r="AS1926" s="51"/>
      <c r="AT1926" s="51"/>
      <c r="AU1926" s="51"/>
      <c r="AV1926" s="51"/>
      <c r="AW1926" s="51"/>
      <c r="AX1926" s="51"/>
      <c r="AY1926" s="51"/>
      <c r="AZ1926" s="51"/>
      <c r="BA1926" s="51"/>
      <c r="BB1926" s="51"/>
      <c r="BC1926" s="51"/>
      <c r="BD1926" s="51"/>
      <c r="BE1926" s="51"/>
      <c r="BF1926" s="51"/>
      <c r="BG1926" s="51"/>
      <c r="BH1926" s="51"/>
      <c r="BI1926" s="51"/>
      <c r="BJ1926" s="51"/>
      <c r="BK1926" s="51"/>
      <c r="BL1926" s="51"/>
      <c r="BM1926" s="51"/>
      <c r="BN1926" s="51"/>
      <c r="BO1926" s="51"/>
      <c r="BP1926" s="51"/>
      <c r="BQ1926" s="51"/>
      <c r="BR1926" s="51"/>
      <c r="BS1926" s="51"/>
      <c r="BT1926" s="51"/>
      <c r="BU1926" s="51"/>
      <c r="BV1926" s="51"/>
      <c r="BW1926" s="51"/>
      <c r="BX1926" s="51"/>
      <c r="BY1926" s="51"/>
      <c r="BZ1926" s="51"/>
      <c r="CA1926" s="51"/>
      <c r="CB1926" s="51"/>
      <c r="CC1926" s="51"/>
      <c r="CD1926" s="51"/>
    </row>
    <row r="1927" spans="1:82" s="50" customFormat="1">
      <c r="A1927" s="45"/>
      <c r="B1927" s="49"/>
      <c r="C1927" s="84"/>
      <c r="D1927" s="76"/>
      <c r="F1927" s="48"/>
      <c r="G1927" s="47"/>
      <c r="H1927" s="55"/>
      <c r="I1927" s="55"/>
      <c r="J1927" s="51"/>
      <c r="K1927" s="51"/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  <c r="AB1927" s="51"/>
      <c r="AC1927" s="51"/>
      <c r="AD1927" s="51"/>
      <c r="AE1927" s="51"/>
      <c r="AF1927" s="51"/>
      <c r="AG1927" s="51"/>
      <c r="AH1927" s="51"/>
      <c r="AI1927" s="51"/>
      <c r="AJ1927" s="51"/>
      <c r="AK1927" s="51"/>
      <c r="AL1927" s="51"/>
      <c r="AM1927" s="51"/>
      <c r="AN1927" s="51"/>
      <c r="AO1927" s="51"/>
      <c r="AP1927" s="51"/>
      <c r="AQ1927" s="51"/>
      <c r="AR1927" s="51"/>
      <c r="AS1927" s="51"/>
      <c r="AT1927" s="51"/>
      <c r="AU1927" s="51"/>
      <c r="AV1927" s="51"/>
      <c r="AW1927" s="51"/>
      <c r="AX1927" s="51"/>
      <c r="AY1927" s="51"/>
      <c r="AZ1927" s="51"/>
      <c r="BA1927" s="51"/>
      <c r="BB1927" s="51"/>
      <c r="BC1927" s="51"/>
      <c r="BD1927" s="51"/>
      <c r="BE1927" s="51"/>
      <c r="BF1927" s="51"/>
      <c r="BG1927" s="51"/>
      <c r="BH1927" s="51"/>
      <c r="BI1927" s="51"/>
      <c r="BJ1927" s="51"/>
      <c r="BK1927" s="51"/>
      <c r="BL1927" s="51"/>
      <c r="BM1927" s="51"/>
      <c r="BN1927" s="51"/>
      <c r="BO1927" s="51"/>
      <c r="BP1927" s="51"/>
      <c r="BQ1927" s="51"/>
      <c r="BR1927" s="51"/>
      <c r="BS1927" s="51"/>
      <c r="BT1927" s="51"/>
      <c r="BU1927" s="51"/>
      <c r="BV1927" s="51"/>
      <c r="BW1927" s="51"/>
      <c r="BX1927" s="51"/>
      <c r="BY1927" s="51"/>
      <c r="BZ1927" s="51"/>
      <c r="CA1927" s="51"/>
      <c r="CB1927" s="51"/>
      <c r="CC1927" s="51"/>
      <c r="CD1927" s="51"/>
    </row>
    <row r="1928" spans="1:82" s="50" customFormat="1">
      <c r="A1928" s="45"/>
      <c r="B1928" s="49"/>
      <c r="C1928" s="84"/>
      <c r="D1928" s="76"/>
      <c r="F1928" s="48"/>
      <c r="G1928" s="47"/>
      <c r="H1928" s="55"/>
      <c r="I1928" s="55"/>
      <c r="J1928" s="51"/>
      <c r="K1928" s="51"/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  <c r="AB1928" s="51"/>
      <c r="AC1928" s="51"/>
      <c r="AD1928" s="51"/>
      <c r="AE1928" s="51"/>
      <c r="AF1928" s="51"/>
      <c r="AG1928" s="51"/>
      <c r="AH1928" s="51"/>
      <c r="AI1928" s="51"/>
      <c r="AJ1928" s="51"/>
      <c r="AK1928" s="51"/>
      <c r="AL1928" s="51"/>
      <c r="AM1928" s="51"/>
      <c r="AN1928" s="51"/>
      <c r="AO1928" s="51"/>
      <c r="AP1928" s="51"/>
      <c r="AQ1928" s="51"/>
      <c r="AR1928" s="51"/>
      <c r="AS1928" s="51"/>
      <c r="AT1928" s="51"/>
      <c r="AU1928" s="51"/>
      <c r="AV1928" s="51"/>
      <c r="AW1928" s="51"/>
      <c r="AX1928" s="51"/>
      <c r="AY1928" s="51"/>
      <c r="AZ1928" s="51"/>
      <c r="BA1928" s="51"/>
      <c r="BB1928" s="51"/>
      <c r="BC1928" s="51"/>
      <c r="BD1928" s="51"/>
      <c r="BE1928" s="51"/>
      <c r="BF1928" s="51"/>
      <c r="BG1928" s="51"/>
      <c r="BH1928" s="51"/>
      <c r="BI1928" s="51"/>
      <c r="BJ1928" s="51"/>
      <c r="BK1928" s="51"/>
      <c r="BL1928" s="51"/>
      <c r="BM1928" s="51"/>
      <c r="BN1928" s="51"/>
      <c r="BO1928" s="51"/>
      <c r="BP1928" s="51"/>
      <c r="BQ1928" s="51"/>
      <c r="BR1928" s="51"/>
      <c r="BS1928" s="51"/>
      <c r="BT1928" s="51"/>
      <c r="BU1928" s="51"/>
      <c r="BV1928" s="51"/>
      <c r="BW1928" s="51"/>
      <c r="BX1928" s="51"/>
      <c r="BY1928" s="51"/>
      <c r="BZ1928" s="51"/>
      <c r="CA1928" s="51"/>
      <c r="CB1928" s="51"/>
      <c r="CC1928" s="51"/>
      <c r="CD1928" s="51"/>
    </row>
    <row r="1929" spans="1:82" s="50" customFormat="1">
      <c r="A1929" s="45"/>
      <c r="B1929" s="49"/>
      <c r="C1929" s="84"/>
      <c r="D1929" s="76"/>
      <c r="F1929" s="48"/>
      <c r="G1929" s="47"/>
      <c r="H1929" s="55"/>
      <c r="I1929" s="55"/>
      <c r="J1929" s="51"/>
      <c r="K1929" s="51"/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  <c r="AB1929" s="51"/>
      <c r="AC1929" s="51"/>
      <c r="AD1929" s="51"/>
      <c r="AE1929" s="51"/>
      <c r="AF1929" s="51"/>
      <c r="AG1929" s="51"/>
      <c r="AH1929" s="51"/>
      <c r="AI1929" s="51"/>
      <c r="AJ1929" s="51"/>
      <c r="AK1929" s="51"/>
      <c r="AL1929" s="51"/>
      <c r="AM1929" s="51"/>
      <c r="AN1929" s="51"/>
      <c r="AO1929" s="51"/>
      <c r="AP1929" s="51"/>
      <c r="AQ1929" s="51"/>
      <c r="AR1929" s="51"/>
      <c r="AS1929" s="51"/>
      <c r="AT1929" s="51"/>
      <c r="AU1929" s="51"/>
      <c r="AV1929" s="51"/>
      <c r="AW1929" s="51"/>
      <c r="AX1929" s="51"/>
      <c r="AY1929" s="51"/>
      <c r="AZ1929" s="51"/>
      <c r="BA1929" s="51"/>
      <c r="BB1929" s="51"/>
      <c r="BC1929" s="51"/>
      <c r="BD1929" s="51"/>
      <c r="BE1929" s="51"/>
      <c r="BF1929" s="51"/>
      <c r="BG1929" s="51"/>
      <c r="BH1929" s="51"/>
      <c r="BI1929" s="51"/>
      <c r="BJ1929" s="51"/>
      <c r="BK1929" s="51"/>
      <c r="BL1929" s="51"/>
      <c r="BM1929" s="51"/>
      <c r="BN1929" s="51"/>
      <c r="BO1929" s="51"/>
      <c r="BP1929" s="51"/>
      <c r="BQ1929" s="51"/>
      <c r="BR1929" s="51"/>
      <c r="BS1929" s="51"/>
      <c r="BT1929" s="51"/>
      <c r="BU1929" s="51"/>
      <c r="BV1929" s="51"/>
      <c r="BW1929" s="51"/>
      <c r="BX1929" s="51"/>
      <c r="BY1929" s="51"/>
      <c r="BZ1929" s="51"/>
      <c r="CA1929" s="51"/>
      <c r="CB1929" s="51"/>
      <c r="CC1929" s="51"/>
      <c r="CD1929" s="51"/>
    </row>
    <row r="1930" spans="1:82" s="50" customFormat="1">
      <c r="A1930" s="45"/>
      <c r="B1930" s="49"/>
      <c r="C1930" s="84"/>
      <c r="D1930" s="76"/>
      <c r="F1930" s="48"/>
      <c r="G1930" s="47"/>
      <c r="H1930" s="55"/>
      <c r="I1930" s="55"/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  <c r="AB1930" s="51"/>
      <c r="AC1930" s="51"/>
      <c r="AD1930" s="51"/>
      <c r="AE1930" s="51"/>
      <c r="AF1930" s="51"/>
      <c r="AG1930" s="51"/>
      <c r="AH1930" s="51"/>
      <c r="AI1930" s="51"/>
      <c r="AJ1930" s="51"/>
      <c r="AK1930" s="51"/>
      <c r="AL1930" s="51"/>
      <c r="AM1930" s="51"/>
      <c r="AN1930" s="51"/>
      <c r="AO1930" s="51"/>
      <c r="AP1930" s="51"/>
      <c r="AQ1930" s="51"/>
      <c r="AR1930" s="51"/>
      <c r="AS1930" s="51"/>
      <c r="AT1930" s="51"/>
      <c r="AU1930" s="51"/>
      <c r="AV1930" s="51"/>
      <c r="AW1930" s="51"/>
      <c r="AX1930" s="51"/>
      <c r="AY1930" s="51"/>
      <c r="AZ1930" s="51"/>
      <c r="BA1930" s="51"/>
      <c r="BB1930" s="51"/>
      <c r="BC1930" s="51"/>
      <c r="BD1930" s="51"/>
      <c r="BE1930" s="51"/>
      <c r="BF1930" s="51"/>
      <c r="BG1930" s="51"/>
      <c r="BH1930" s="51"/>
      <c r="BI1930" s="51"/>
      <c r="BJ1930" s="51"/>
      <c r="BK1930" s="51"/>
      <c r="BL1930" s="51"/>
      <c r="BM1930" s="51"/>
      <c r="BN1930" s="51"/>
      <c r="BO1930" s="51"/>
      <c r="BP1930" s="51"/>
      <c r="BQ1930" s="51"/>
      <c r="BR1930" s="51"/>
      <c r="BS1930" s="51"/>
      <c r="BT1930" s="51"/>
      <c r="BU1930" s="51"/>
      <c r="BV1930" s="51"/>
      <c r="BW1930" s="51"/>
      <c r="BX1930" s="51"/>
      <c r="BY1930" s="51"/>
      <c r="BZ1930" s="51"/>
      <c r="CA1930" s="51"/>
      <c r="CB1930" s="51"/>
      <c r="CC1930" s="51"/>
      <c r="CD1930" s="51"/>
    </row>
    <row r="1931" spans="1:82" s="50" customFormat="1">
      <c r="A1931" s="45"/>
      <c r="B1931" s="49"/>
      <c r="C1931" s="84"/>
      <c r="D1931" s="76"/>
      <c r="F1931" s="48"/>
      <c r="G1931" s="47"/>
      <c r="H1931" s="55"/>
      <c r="I1931" s="55"/>
      <c r="J1931" s="51"/>
      <c r="K1931" s="51"/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  <c r="AB1931" s="51"/>
      <c r="AC1931" s="51"/>
      <c r="AD1931" s="51"/>
      <c r="AE1931" s="51"/>
      <c r="AF1931" s="51"/>
      <c r="AG1931" s="51"/>
      <c r="AH1931" s="51"/>
      <c r="AI1931" s="51"/>
      <c r="AJ1931" s="51"/>
      <c r="AK1931" s="51"/>
      <c r="AL1931" s="51"/>
      <c r="AM1931" s="51"/>
      <c r="AN1931" s="51"/>
      <c r="AO1931" s="51"/>
      <c r="AP1931" s="51"/>
      <c r="AQ1931" s="51"/>
      <c r="AR1931" s="51"/>
      <c r="AS1931" s="51"/>
      <c r="AT1931" s="51"/>
      <c r="AU1931" s="51"/>
      <c r="AV1931" s="51"/>
      <c r="AW1931" s="51"/>
      <c r="AX1931" s="51"/>
      <c r="AY1931" s="51"/>
      <c r="AZ1931" s="51"/>
      <c r="BA1931" s="51"/>
      <c r="BB1931" s="51"/>
      <c r="BC1931" s="51"/>
      <c r="BD1931" s="51"/>
      <c r="BE1931" s="51"/>
      <c r="BF1931" s="51"/>
      <c r="BG1931" s="51"/>
      <c r="BH1931" s="51"/>
      <c r="BI1931" s="51"/>
      <c r="BJ1931" s="51"/>
      <c r="BK1931" s="51"/>
      <c r="BL1931" s="51"/>
      <c r="BM1931" s="51"/>
      <c r="BN1931" s="51"/>
      <c r="BO1931" s="51"/>
      <c r="BP1931" s="51"/>
      <c r="BQ1931" s="51"/>
      <c r="BR1931" s="51"/>
      <c r="BS1931" s="51"/>
      <c r="BT1931" s="51"/>
      <c r="BU1931" s="51"/>
      <c r="BV1931" s="51"/>
      <c r="BW1931" s="51"/>
      <c r="BX1931" s="51"/>
      <c r="BY1931" s="51"/>
      <c r="BZ1931" s="51"/>
      <c r="CA1931" s="51"/>
      <c r="CB1931" s="51"/>
      <c r="CC1931" s="51"/>
      <c r="CD1931" s="51"/>
    </row>
    <row r="1932" spans="1:82" s="50" customFormat="1">
      <c r="A1932" s="45"/>
      <c r="B1932" s="49"/>
      <c r="C1932" s="84"/>
      <c r="D1932" s="76"/>
      <c r="F1932" s="48"/>
      <c r="G1932" s="47"/>
      <c r="H1932" s="55"/>
      <c r="I1932" s="55"/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  <c r="AB1932" s="51"/>
      <c r="AC1932" s="51"/>
      <c r="AD1932" s="51"/>
      <c r="AE1932" s="51"/>
      <c r="AF1932" s="51"/>
      <c r="AG1932" s="51"/>
      <c r="AH1932" s="51"/>
      <c r="AI1932" s="51"/>
      <c r="AJ1932" s="51"/>
      <c r="AK1932" s="51"/>
      <c r="AL1932" s="51"/>
      <c r="AM1932" s="51"/>
      <c r="AN1932" s="51"/>
      <c r="AO1932" s="51"/>
      <c r="AP1932" s="51"/>
      <c r="AQ1932" s="51"/>
      <c r="AR1932" s="51"/>
      <c r="AS1932" s="51"/>
      <c r="AT1932" s="51"/>
      <c r="AU1932" s="51"/>
      <c r="AV1932" s="51"/>
      <c r="AW1932" s="51"/>
      <c r="AX1932" s="51"/>
      <c r="AY1932" s="51"/>
      <c r="AZ1932" s="51"/>
      <c r="BA1932" s="51"/>
      <c r="BB1932" s="51"/>
      <c r="BC1932" s="51"/>
      <c r="BD1932" s="51"/>
      <c r="BE1932" s="51"/>
      <c r="BF1932" s="51"/>
      <c r="BG1932" s="51"/>
      <c r="BH1932" s="51"/>
      <c r="BI1932" s="51"/>
      <c r="BJ1932" s="51"/>
      <c r="BK1932" s="51"/>
      <c r="BL1932" s="51"/>
      <c r="BM1932" s="51"/>
      <c r="BN1932" s="51"/>
      <c r="BO1932" s="51"/>
      <c r="BP1932" s="51"/>
      <c r="BQ1932" s="51"/>
      <c r="BR1932" s="51"/>
      <c r="BS1932" s="51"/>
      <c r="BT1932" s="51"/>
      <c r="BU1932" s="51"/>
      <c r="BV1932" s="51"/>
      <c r="BW1932" s="51"/>
      <c r="BX1932" s="51"/>
      <c r="BY1932" s="51"/>
      <c r="BZ1932" s="51"/>
      <c r="CA1932" s="51"/>
      <c r="CB1932" s="51"/>
      <c r="CC1932" s="51"/>
      <c r="CD1932" s="51"/>
    </row>
    <row r="1933" spans="1:82" s="50" customFormat="1">
      <c r="A1933" s="45"/>
      <c r="B1933" s="49"/>
      <c r="C1933" s="84"/>
      <c r="D1933" s="76"/>
      <c r="F1933" s="48"/>
      <c r="G1933" s="47"/>
      <c r="H1933" s="55"/>
      <c r="I1933" s="55"/>
      <c r="J1933" s="51"/>
      <c r="K1933" s="51"/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  <c r="AB1933" s="51"/>
      <c r="AC1933" s="51"/>
      <c r="AD1933" s="51"/>
      <c r="AE1933" s="51"/>
      <c r="AF1933" s="51"/>
      <c r="AG1933" s="51"/>
      <c r="AH1933" s="51"/>
      <c r="AI1933" s="51"/>
      <c r="AJ1933" s="51"/>
      <c r="AK1933" s="51"/>
      <c r="AL1933" s="51"/>
      <c r="AM1933" s="51"/>
      <c r="AN1933" s="51"/>
      <c r="AO1933" s="51"/>
      <c r="AP1933" s="51"/>
      <c r="AQ1933" s="51"/>
      <c r="AR1933" s="51"/>
      <c r="AS1933" s="51"/>
      <c r="AT1933" s="51"/>
      <c r="AU1933" s="51"/>
      <c r="AV1933" s="51"/>
      <c r="AW1933" s="51"/>
      <c r="AX1933" s="51"/>
      <c r="AY1933" s="51"/>
      <c r="AZ1933" s="51"/>
      <c r="BA1933" s="51"/>
      <c r="BB1933" s="51"/>
      <c r="BC1933" s="51"/>
      <c r="BD1933" s="51"/>
      <c r="BE1933" s="51"/>
      <c r="BF1933" s="51"/>
      <c r="BG1933" s="51"/>
      <c r="BH1933" s="51"/>
      <c r="BI1933" s="51"/>
      <c r="BJ1933" s="51"/>
      <c r="BK1933" s="51"/>
      <c r="BL1933" s="51"/>
      <c r="BM1933" s="51"/>
      <c r="BN1933" s="51"/>
      <c r="BO1933" s="51"/>
      <c r="BP1933" s="51"/>
      <c r="BQ1933" s="51"/>
      <c r="BR1933" s="51"/>
      <c r="BS1933" s="51"/>
      <c r="BT1933" s="51"/>
      <c r="BU1933" s="51"/>
      <c r="BV1933" s="51"/>
      <c r="BW1933" s="51"/>
      <c r="BX1933" s="51"/>
      <c r="BY1933" s="51"/>
      <c r="BZ1933" s="51"/>
      <c r="CA1933" s="51"/>
      <c r="CB1933" s="51"/>
      <c r="CC1933" s="51"/>
      <c r="CD1933" s="51"/>
    </row>
    <row r="1934" spans="1:82" s="50" customFormat="1">
      <c r="A1934" s="45"/>
      <c r="B1934" s="49"/>
      <c r="C1934" s="84"/>
      <c r="D1934" s="76"/>
      <c r="F1934" s="48"/>
      <c r="G1934" s="47"/>
      <c r="H1934" s="55"/>
      <c r="I1934" s="55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  <c r="AB1934" s="51"/>
      <c r="AC1934" s="51"/>
      <c r="AD1934" s="51"/>
      <c r="AE1934" s="51"/>
      <c r="AF1934" s="51"/>
      <c r="AG1934" s="51"/>
      <c r="AH1934" s="51"/>
      <c r="AI1934" s="51"/>
      <c r="AJ1934" s="51"/>
      <c r="AK1934" s="51"/>
      <c r="AL1934" s="51"/>
      <c r="AM1934" s="51"/>
      <c r="AN1934" s="51"/>
      <c r="AO1934" s="51"/>
      <c r="AP1934" s="51"/>
      <c r="AQ1934" s="51"/>
      <c r="AR1934" s="51"/>
      <c r="AS1934" s="51"/>
      <c r="AT1934" s="51"/>
      <c r="AU1934" s="51"/>
      <c r="AV1934" s="51"/>
      <c r="AW1934" s="51"/>
      <c r="AX1934" s="51"/>
      <c r="AY1934" s="51"/>
      <c r="AZ1934" s="51"/>
      <c r="BA1934" s="51"/>
      <c r="BB1934" s="51"/>
      <c r="BC1934" s="51"/>
      <c r="BD1934" s="51"/>
      <c r="BE1934" s="51"/>
      <c r="BF1934" s="51"/>
      <c r="BG1934" s="51"/>
      <c r="BH1934" s="51"/>
      <c r="BI1934" s="51"/>
      <c r="BJ1934" s="51"/>
      <c r="BK1934" s="51"/>
      <c r="BL1934" s="51"/>
      <c r="BM1934" s="51"/>
      <c r="BN1934" s="51"/>
      <c r="BO1934" s="51"/>
      <c r="BP1934" s="51"/>
      <c r="BQ1934" s="51"/>
      <c r="BR1934" s="51"/>
      <c r="BS1934" s="51"/>
      <c r="BT1934" s="51"/>
      <c r="BU1934" s="51"/>
      <c r="BV1934" s="51"/>
      <c r="BW1934" s="51"/>
      <c r="BX1934" s="51"/>
      <c r="BY1934" s="51"/>
      <c r="BZ1934" s="51"/>
      <c r="CA1934" s="51"/>
      <c r="CB1934" s="51"/>
      <c r="CC1934" s="51"/>
      <c r="CD1934" s="51"/>
    </row>
    <row r="1935" spans="1:82" s="50" customFormat="1">
      <c r="A1935" s="45"/>
      <c r="B1935" s="49"/>
      <c r="C1935" s="84"/>
      <c r="D1935" s="76"/>
      <c r="F1935" s="48"/>
      <c r="G1935" s="47"/>
      <c r="H1935" s="55"/>
      <c r="I1935" s="55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  <c r="AB1935" s="51"/>
      <c r="AC1935" s="51"/>
      <c r="AD1935" s="51"/>
      <c r="AE1935" s="51"/>
      <c r="AF1935" s="51"/>
      <c r="AG1935" s="51"/>
      <c r="AH1935" s="51"/>
      <c r="AI1935" s="51"/>
      <c r="AJ1935" s="51"/>
      <c r="AK1935" s="51"/>
      <c r="AL1935" s="51"/>
      <c r="AM1935" s="51"/>
      <c r="AN1935" s="51"/>
      <c r="AO1935" s="51"/>
      <c r="AP1935" s="51"/>
      <c r="AQ1935" s="51"/>
      <c r="AR1935" s="51"/>
      <c r="AS1935" s="51"/>
      <c r="AT1935" s="51"/>
      <c r="AU1935" s="51"/>
      <c r="AV1935" s="51"/>
      <c r="AW1935" s="51"/>
      <c r="AX1935" s="51"/>
      <c r="AY1935" s="51"/>
      <c r="AZ1935" s="51"/>
      <c r="BA1935" s="51"/>
      <c r="BB1935" s="51"/>
      <c r="BC1935" s="51"/>
      <c r="BD1935" s="51"/>
      <c r="BE1935" s="51"/>
      <c r="BF1935" s="51"/>
      <c r="BG1935" s="51"/>
      <c r="BH1935" s="51"/>
      <c r="BI1935" s="51"/>
      <c r="BJ1935" s="51"/>
      <c r="BK1935" s="51"/>
      <c r="BL1935" s="51"/>
      <c r="BM1935" s="51"/>
      <c r="BN1935" s="51"/>
      <c r="BO1935" s="51"/>
      <c r="BP1935" s="51"/>
      <c r="BQ1935" s="51"/>
      <c r="BR1935" s="51"/>
      <c r="BS1935" s="51"/>
      <c r="BT1935" s="51"/>
      <c r="BU1935" s="51"/>
      <c r="BV1935" s="51"/>
      <c r="BW1935" s="51"/>
      <c r="BX1935" s="51"/>
      <c r="BY1935" s="51"/>
      <c r="BZ1935" s="51"/>
      <c r="CA1935" s="51"/>
      <c r="CB1935" s="51"/>
      <c r="CC1935" s="51"/>
      <c r="CD1935" s="51"/>
    </row>
    <row r="1936" spans="1:82" s="50" customFormat="1">
      <c r="A1936" s="45"/>
      <c r="B1936" s="49"/>
      <c r="C1936" s="84"/>
      <c r="D1936" s="76"/>
      <c r="F1936" s="48"/>
      <c r="G1936" s="47"/>
      <c r="H1936" s="55"/>
      <c r="I1936" s="55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  <c r="AB1936" s="51"/>
      <c r="AC1936" s="51"/>
      <c r="AD1936" s="51"/>
      <c r="AE1936" s="51"/>
      <c r="AF1936" s="51"/>
      <c r="AG1936" s="51"/>
      <c r="AH1936" s="51"/>
      <c r="AI1936" s="51"/>
      <c r="AJ1936" s="51"/>
      <c r="AK1936" s="51"/>
      <c r="AL1936" s="51"/>
      <c r="AM1936" s="51"/>
      <c r="AN1936" s="51"/>
      <c r="AO1936" s="51"/>
      <c r="AP1936" s="51"/>
      <c r="AQ1936" s="51"/>
      <c r="AR1936" s="51"/>
      <c r="AS1936" s="51"/>
      <c r="AT1936" s="51"/>
      <c r="AU1936" s="51"/>
      <c r="AV1936" s="51"/>
      <c r="AW1936" s="51"/>
      <c r="AX1936" s="51"/>
      <c r="AY1936" s="51"/>
      <c r="AZ1936" s="51"/>
      <c r="BA1936" s="51"/>
      <c r="BB1936" s="51"/>
      <c r="BC1936" s="51"/>
      <c r="BD1936" s="51"/>
      <c r="BE1936" s="51"/>
      <c r="BF1936" s="51"/>
      <c r="BG1936" s="51"/>
      <c r="BH1936" s="51"/>
      <c r="BI1936" s="51"/>
      <c r="BJ1936" s="51"/>
      <c r="BK1936" s="51"/>
      <c r="BL1936" s="51"/>
      <c r="BM1936" s="51"/>
      <c r="BN1936" s="51"/>
      <c r="BO1936" s="51"/>
      <c r="BP1936" s="51"/>
      <c r="BQ1936" s="51"/>
      <c r="BR1936" s="51"/>
      <c r="BS1936" s="51"/>
      <c r="BT1936" s="51"/>
      <c r="BU1936" s="51"/>
      <c r="BV1936" s="51"/>
      <c r="BW1936" s="51"/>
      <c r="BX1936" s="51"/>
      <c r="BY1936" s="51"/>
      <c r="BZ1936" s="51"/>
      <c r="CA1936" s="51"/>
      <c r="CB1936" s="51"/>
      <c r="CC1936" s="51"/>
      <c r="CD1936" s="51"/>
    </row>
    <row r="1937" spans="1:82" s="50" customFormat="1">
      <c r="A1937" s="45"/>
      <c r="B1937" s="49"/>
      <c r="C1937" s="84"/>
      <c r="D1937" s="76"/>
      <c r="F1937" s="48"/>
      <c r="G1937" s="47"/>
      <c r="H1937" s="55"/>
      <c r="I1937" s="55"/>
      <c r="J1937" s="51"/>
      <c r="K1937" s="51"/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  <c r="AB1937" s="51"/>
      <c r="AC1937" s="51"/>
      <c r="AD1937" s="51"/>
      <c r="AE1937" s="51"/>
      <c r="AF1937" s="51"/>
      <c r="AG1937" s="51"/>
      <c r="AH1937" s="51"/>
      <c r="AI1937" s="51"/>
      <c r="AJ1937" s="51"/>
      <c r="AK1937" s="51"/>
      <c r="AL1937" s="51"/>
      <c r="AM1937" s="51"/>
      <c r="AN1937" s="51"/>
      <c r="AO1937" s="51"/>
      <c r="AP1937" s="51"/>
      <c r="AQ1937" s="51"/>
      <c r="AR1937" s="51"/>
      <c r="AS1937" s="51"/>
      <c r="AT1937" s="51"/>
      <c r="AU1937" s="51"/>
      <c r="AV1937" s="51"/>
      <c r="AW1937" s="51"/>
      <c r="AX1937" s="51"/>
      <c r="AY1937" s="51"/>
      <c r="AZ1937" s="51"/>
      <c r="BA1937" s="51"/>
      <c r="BB1937" s="51"/>
      <c r="BC1937" s="51"/>
      <c r="BD1937" s="51"/>
      <c r="BE1937" s="51"/>
      <c r="BF1937" s="51"/>
      <c r="BG1937" s="51"/>
      <c r="BH1937" s="51"/>
      <c r="BI1937" s="51"/>
      <c r="BJ1937" s="51"/>
      <c r="BK1937" s="51"/>
      <c r="BL1937" s="51"/>
      <c r="BM1937" s="51"/>
      <c r="BN1937" s="51"/>
      <c r="BO1937" s="51"/>
      <c r="BP1937" s="51"/>
      <c r="BQ1937" s="51"/>
      <c r="BR1937" s="51"/>
      <c r="BS1937" s="51"/>
      <c r="BT1937" s="51"/>
      <c r="BU1937" s="51"/>
      <c r="BV1937" s="51"/>
      <c r="BW1937" s="51"/>
      <c r="BX1937" s="51"/>
      <c r="BY1937" s="51"/>
      <c r="BZ1937" s="51"/>
      <c r="CA1937" s="51"/>
      <c r="CB1937" s="51"/>
      <c r="CC1937" s="51"/>
      <c r="CD1937" s="51"/>
    </row>
    <row r="1938" spans="1:82" s="50" customFormat="1">
      <c r="A1938" s="45"/>
      <c r="B1938" s="49"/>
      <c r="C1938" s="84"/>
      <c r="D1938" s="76"/>
      <c r="F1938" s="48"/>
      <c r="G1938" s="47"/>
      <c r="H1938" s="55"/>
      <c r="I1938" s="55"/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  <c r="AB1938" s="51"/>
      <c r="AC1938" s="51"/>
      <c r="AD1938" s="51"/>
      <c r="AE1938" s="51"/>
      <c r="AF1938" s="51"/>
      <c r="AG1938" s="51"/>
      <c r="AH1938" s="51"/>
      <c r="AI1938" s="51"/>
      <c r="AJ1938" s="51"/>
      <c r="AK1938" s="51"/>
      <c r="AL1938" s="51"/>
      <c r="AM1938" s="51"/>
      <c r="AN1938" s="51"/>
      <c r="AO1938" s="51"/>
      <c r="AP1938" s="51"/>
      <c r="AQ1938" s="51"/>
      <c r="AR1938" s="51"/>
      <c r="AS1938" s="51"/>
      <c r="AT1938" s="51"/>
      <c r="AU1938" s="51"/>
      <c r="AV1938" s="51"/>
      <c r="AW1938" s="51"/>
      <c r="AX1938" s="51"/>
      <c r="AY1938" s="51"/>
      <c r="AZ1938" s="51"/>
      <c r="BA1938" s="51"/>
      <c r="BB1938" s="51"/>
      <c r="BC1938" s="51"/>
      <c r="BD1938" s="51"/>
      <c r="BE1938" s="51"/>
      <c r="BF1938" s="51"/>
      <c r="BG1938" s="51"/>
      <c r="BH1938" s="51"/>
      <c r="BI1938" s="51"/>
      <c r="BJ1938" s="51"/>
      <c r="BK1938" s="51"/>
      <c r="BL1938" s="51"/>
      <c r="BM1938" s="51"/>
      <c r="BN1938" s="51"/>
      <c r="BO1938" s="51"/>
      <c r="BP1938" s="51"/>
      <c r="BQ1938" s="51"/>
      <c r="BR1938" s="51"/>
      <c r="BS1938" s="51"/>
      <c r="BT1938" s="51"/>
      <c r="BU1938" s="51"/>
      <c r="BV1938" s="51"/>
      <c r="BW1938" s="51"/>
      <c r="BX1938" s="51"/>
      <c r="BY1938" s="51"/>
      <c r="BZ1938" s="51"/>
      <c r="CA1938" s="51"/>
      <c r="CB1938" s="51"/>
      <c r="CC1938" s="51"/>
      <c r="CD1938" s="51"/>
    </row>
    <row r="1939" spans="1:82" s="50" customFormat="1">
      <c r="A1939" s="45"/>
      <c r="B1939" s="49"/>
      <c r="C1939" s="84"/>
      <c r="D1939" s="76"/>
      <c r="F1939" s="48"/>
      <c r="G1939" s="47"/>
      <c r="H1939" s="55"/>
      <c r="I1939" s="55"/>
      <c r="J1939" s="51"/>
      <c r="K1939" s="51"/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  <c r="AB1939" s="51"/>
      <c r="AC1939" s="51"/>
      <c r="AD1939" s="51"/>
      <c r="AE1939" s="51"/>
      <c r="AF1939" s="51"/>
      <c r="AG1939" s="51"/>
      <c r="AH1939" s="51"/>
      <c r="AI1939" s="51"/>
      <c r="AJ1939" s="51"/>
      <c r="AK1939" s="51"/>
      <c r="AL1939" s="51"/>
      <c r="AM1939" s="51"/>
      <c r="AN1939" s="51"/>
      <c r="AO1939" s="51"/>
      <c r="AP1939" s="51"/>
      <c r="AQ1939" s="51"/>
      <c r="AR1939" s="51"/>
      <c r="AS1939" s="51"/>
      <c r="AT1939" s="51"/>
      <c r="AU1939" s="51"/>
      <c r="AV1939" s="51"/>
      <c r="AW1939" s="51"/>
      <c r="AX1939" s="51"/>
      <c r="AY1939" s="51"/>
      <c r="AZ1939" s="51"/>
      <c r="BA1939" s="51"/>
      <c r="BB1939" s="51"/>
      <c r="BC1939" s="51"/>
      <c r="BD1939" s="51"/>
      <c r="BE1939" s="51"/>
      <c r="BF1939" s="51"/>
      <c r="BG1939" s="51"/>
      <c r="BH1939" s="51"/>
      <c r="BI1939" s="51"/>
      <c r="BJ1939" s="51"/>
      <c r="BK1939" s="51"/>
      <c r="BL1939" s="51"/>
      <c r="BM1939" s="51"/>
      <c r="BN1939" s="51"/>
      <c r="BO1939" s="51"/>
      <c r="BP1939" s="51"/>
      <c r="BQ1939" s="51"/>
      <c r="BR1939" s="51"/>
      <c r="BS1939" s="51"/>
      <c r="BT1939" s="51"/>
      <c r="BU1939" s="51"/>
      <c r="BV1939" s="51"/>
      <c r="BW1939" s="51"/>
      <c r="BX1939" s="51"/>
      <c r="BY1939" s="51"/>
      <c r="BZ1939" s="51"/>
      <c r="CA1939" s="51"/>
      <c r="CB1939" s="51"/>
      <c r="CC1939" s="51"/>
      <c r="CD1939" s="51"/>
    </row>
    <row r="1940" spans="1:82" s="50" customFormat="1">
      <c r="A1940" s="45"/>
      <c r="B1940" s="49"/>
      <c r="C1940" s="84"/>
      <c r="D1940" s="76"/>
      <c r="F1940" s="48"/>
      <c r="G1940" s="47"/>
      <c r="H1940" s="55"/>
      <c r="I1940" s="55"/>
      <c r="J1940" s="51"/>
      <c r="K1940" s="51"/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  <c r="AB1940" s="51"/>
      <c r="AC1940" s="51"/>
      <c r="AD1940" s="51"/>
      <c r="AE1940" s="51"/>
      <c r="AF1940" s="51"/>
      <c r="AG1940" s="51"/>
      <c r="AH1940" s="51"/>
      <c r="AI1940" s="51"/>
      <c r="AJ1940" s="51"/>
      <c r="AK1940" s="51"/>
      <c r="AL1940" s="51"/>
      <c r="AM1940" s="51"/>
      <c r="AN1940" s="51"/>
      <c r="AO1940" s="51"/>
      <c r="AP1940" s="51"/>
      <c r="AQ1940" s="51"/>
      <c r="AR1940" s="51"/>
      <c r="AS1940" s="51"/>
      <c r="AT1940" s="51"/>
      <c r="AU1940" s="51"/>
      <c r="AV1940" s="51"/>
      <c r="AW1940" s="51"/>
      <c r="AX1940" s="51"/>
      <c r="AY1940" s="51"/>
      <c r="AZ1940" s="51"/>
      <c r="BA1940" s="51"/>
      <c r="BB1940" s="51"/>
      <c r="BC1940" s="51"/>
      <c r="BD1940" s="51"/>
      <c r="BE1940" s="51"/>
      <c r="BF1940" s="51"/>
      <c r="BG1940" s="51"/>
      <c r="BH1940" s="51"/>
      <c r="BI1940" s="51"/>
      <c r="BJ1940" s="51"/>
      <c r="BK1940" s="51"/>
      <c r="BL1940" s="51"/>
      <c r="BM1940" s="51"/>
      <c r="BN1940" s="51"/>
      <c r="BO1940" s="51"/>
      <c r="BP1940" s="51"/>
      <c r="BQ1940" s="51"/>
      <c r="BR1940" s="51"/>
      <c r="BS1940" s="51"/>
      <c r="BT1940" s="51"/>
      <c r="BU1940" s="51"/>
      <c r="BV1940" s="51"/>
      <c r="BW1940" s="51"/>
      <c r="BX1940" s="51"/>
      <c r="BY1940" s="51"/>
      <c r="BZ1940" s="51"/>
      <c r="CA1940" s="51"/>
      <c r="CB1940" s="51"/>
      <c r="CC1940" s="51"/>
      <c r="CD1940" s="51"/>
    </row>
    <row r="1941" spans="1:82" s="50" customFormat="1">
      <c r="A1941" s="45"/>
      <c r="B1941" s="49"/>
      <c r="C1941" s="84"/>
      <c r="D1941" s="76"/>
      <c r="F1941" s="48"/>
      <c r="G1941" s="47"/>
      <c r="H1941" s="55"/>
      <c r="I1941" s="55"/>
      <c r="J1941" s="51"/>
      <c r="K1941" s="51"/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  <c r="AB1941" s="51"/>
      <c r="AC1941" s="51"/>
      <c r="AD1941" s="51"/>
      <c r="AE1941" s="51"/>
      <c r="AF1941" s="51"/>
      <c r="AG1941" s="51"/>
      <c r="AH1941" s="51"/>
      <c r="AI1941" s="51"/>
      <c r="AJ1941" s="51"/>
      <c r="AK1941" s="51"/>
      <c r="AL1941" s="51"/>
      <c r="AM1941" s="51"/>
      <c r="AN1941" s="51"/>
      <c r="AO1941" s="51"/>
      <c r="AP1941" s="51"/>
      <c r="AQ1941" s="51"/>
      <c r="AR1941" s="51"/>
      <c r="AS1941" s="51"/>
      <c r="AT1941" s="51"/>
      <c r="AU1941" s="51"/>
      <c r="AV1941" s="51"/>
      <c r="AW1941" s="51"/>
      <c r="AX1941" s="51"/>
      <c r="AY1941" s="51"/>
      <c r="AZ1941" s="51"/>
      <c r="BA1941" s="51"/>
      <c r="BB1941" s="51"/>
      <c r="BC1941" s="51"/>
      <c r="BD1941" s="51"/>
      <c r="BE1941" s="51"/>
      <c r="BF1941" s="51"/>
      <c r="BG1941" s="51"/>
      <c r="BH1941" s="51"/>
      <c r="BI1941" s="51"/>
      <c r="BJ1941" s="51"/>
      <c r="BK1941" s="51"/>
      <c r="BL1941" s="51"/>
      <c r="BM1941" s="51"/>
      <c r="BN1941" s="51"/>
      <c r="BO1941" s="51"/>
      <c r="BP1941" s="51"/>
      <c r="BQ1941" s="51"/>
      <c r="BR1941" s="51"/>
      <c r="BS1941" s="51"/>
      <c r="BT1941" s="51"/>
      <c r="BU1941" s="51"/>
      <c r="BV1941" s="51"/>
      <c r="BW1941" s="51"/>
      <c r="BX1941" s="51"/>
      <c r="BY1941" s="51"/>
      <c r="BZ1941" s="51"/>
      <c r="CA1941" s="51"/>
      <c r="CB1941" s="51"/>
      <c r="CC1941" s="51"/>
      <c r="CD1941" s="51"/>
    </row>
    <row r="1942" spans="1:82" s="50" customFormat="1">
      <c r="A1942" s="45"/>
      <c r="B1942" s="49"/>
      <c r="C1942" s="84"/>
      <c r="D1942" s="76"/>
      <c r="F1942" s="48"/>
      <c r="G1942" s="47"/>
      <c r="H1942" s="55"/>
      <c r="I1942" s="55"/>
      <c r="J1942" s="51"/>
      <c r="K1942" s="51"/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  <c r="AB1942" s="51"/>
      <c r="AC1942" s="51"/>
      <c r="AD1942" s="51"/>
      <c r="AE1942" s="51"/>
      <c r="AF1942" s="51"/>
      <c r="AG1942" s="51"/>
      <c r="AH1942" s="51"/>
      <c r="AI1942" s="51"/>
      <c r="AJ1942" s="51"/>
      <c r="AK1942" s="51"/>
      <c r="AL1942" s="51"/>
      <c r="AM1942" s="51"/>
      <c r="AN1942" s="51"/>
      <c r="AO1942" s="51"/>
      <c r="AP1942" s="51"/>
      <c r="AQ1942" s="51"/>
      <c r="AR1942" s="51"/>
      <c r="AS1942" s="51"/>
      <c r="AT1942" s="51"/>
      <c r="AU1942" s="51"/>
      <c r="AV1942" s="51"/>
      <c r="AW1942" s="51"/>
      <c r="AX1942" s="51"/>
      <c r="AY1942" s="51"/>
      <c r="AZ1942" s="51"/>
      <c r="BA1942" s="51"/>
      <c r="BB1942" s="51"/>
      <c r="BC1942" s="51"/>
      <c r="BD1942" s="51"/>
      <c r="BE1942" s="51"/>
      <c r="BF1942" s="51"/>
      <c r="BG1942" s="51"/>
      <c r="BH1942" s="51"/>
      <c r="BI1942" s="51"/>
      <c r="BJ1942" s="51"/>
      <c r="BK1942" s="51"/>
      <c r="BL1942" s="51"/>
      <c r="BM1942" s="51"/>
      <c r="BN1942" s="51"/>
      <c r="BO1942" s="51"/>
      <c r="BP1942" s="51"/>
      <c r="BQ1942" s="51"/>
      <c r="BR1942" s="51"/>
      <c r="BS1942" s="51"/>
      <c r="BT1942" s="51"/>
      <c r="BU1942" s="51"/>
      <c r="BV1942" s="51"/>
      <c r="BW1942" s="51"/>
      <c r="BX1942" s="51"/>
      <c r="BY1942" s="51"/>
      <c r="BZ1942" s="51"/>
      <c r="CA1942" s="51"/>
      <c r="CB1942" s="51"/>
      <c r="CC1942" s="51"/>
      <c r="CD1942" s="51"/>
    </row>
    <row r="1943" spans="1:82" s="50" customFormat="1">
      <c r="A1943" s="45"/>
      <c r="B1943" s="49"/>
      <c r="C1943" s="84"/>
      <c r="D1943" s="76"/>
      <c r="F1943" s="48"/>
      <c r="G1943" s="47"/>
      <c r="H1943" s="55"/>
      <c r="I1943" s="55"/>
      <c r="J1943" s="51"/>
      <c r="K1943" s="51"/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  <c r="AB1943" s="51"/>
      <c r="AC1943" s="51"/>
      <c r="AD1943" s="51"/>
      <c r="AE1943" s="51"/>
      <c r="AF1943" s="51"/>
      <c r="AG1943" s="51"/>
      <c r="AH1943" s="51"/>
      <c r="AI1943" s="51"/>
      <c r="AJ1943" s="51"/>
      <c r="AK1943" s="51"/>
      <c r="AL1943" s="51"/>
      <c r="AM1943" s="51"/>
      <c r="AN1943" s="51"/>
      <c r="AO1943" s="51"/>
      <c r="AP1943" s="51"/>
      <c r="AQ1943" s="51"/>
      <c r="AR1943" s="51"/>
      <c r="AS1943" s="51"/>
      <c r="AT1943" s="51"/>
      <c r="AU1943" s="51"/>
      <c r="AV1943" s="51"/>
      <c r="AW1943" s="51"/>
      <c r="AX1943" s="51"/>
      <c r="AY1943" s="51"/>
      <c r="AZ1943" s="51"/>
      <c r="BA1943" s="51"/>
      <c r="BB1943" s="51"/>
      <c r="BC1943" s="51"/>
      <c r="BD1943" s="51"/>
      <c r="BE1943" s="51"/>
      <c r="BF1943" s="51"/>
      <c r="BG1943" s="51"/>
      <c r="BH1943" s="51"/>
      <c r="BI1943" s="51"/>
      <c r="BJ1943" s="51"/>
      <c r="BK1943" s="51"/>
      <c r="BL1943" s="51"/>
      <c r="BM1943" s="51"/>
      <c r="BN1943" s="51"/>
      <c r="BO1943" s="51"/>
      <c r="BP1943" s="51"/>
      <c r="BQ1943" s="51"/>
      <c r="BR1943" s="51"/>
      <c r="BS1943" s="51"/>
      <c r="BT1943" s="51"/>
      <c r="BU1943" s="51"/>
      <c r="BV1943" s="51"/>
      <c r="BW1943" s="51"/>
      <c r="BX1943" s="51"/>
      <c r="BY1943" s="51"/>
      <c r="BZ1943" s="51"/>
      <c r="CA1943" s="51"/>
      <c r="CB1943" s="51"/>
      <c r="CC1943" s="51"/>
      <c r="CD1943" s="51"/>
    </row>
    <row r="1944" spans="1:82" s="50" customFormat="1">
      <c r="A1944" s="45"/>
      <c r="B1944" s="49"/>
      <c r="C1944" s="84"/>
      <c r="D1944" s="76"/>
      <c r="F1944" s="48"/>
      <c r="G1944" s="47"/>
      <c r="H1944" s="55"/>
      <c r="I1944" s="55"/>
      <c r="J1944" s="51"/>
      <c r="K1944" s="51"/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  <c r="AB1944" s="51"/>
      <c r="AC1944" s="51"/>
      <c r="AD1944" s="51"/>
      <c r="AE1944" s="51"/>
      <c r="AF1944" s="51"/>
      <c r="AG1944" s="51"/>
      <c r="AH1944" s="51"/>
      <c r="AI1944" s="51"/>
      <c r="AJ1944" s="51"/>
      <c r="AK1944" s="51"/>
      <c r="AL1944" s="51"/>
      <c r="AM1944" s="51"/>
      <c r="AN1944" s="51"/>
      <c r="AO1944" s="51"/>
      <c r="AP1944" s="51"/>
      <c r="AQ1944" s="51"/>
      <c r="AR1944" s="51"/>
      <c r="AS1944" s="51"/>
      <c r="AT1944" s="51"/>
      <c r="AU1944" s="51"/>
      <c r="AV1944" s="51"/>
      <c r="AW1944" s="51"/>
      <c r="AX1944" s="51"/>
      <c r="AY1944" s="51"/>
      <c r="AZ1944" s="51"/>
      <c r="BA1944" s="51"/>
      <c r="BB1944" s="51"/>
      <c r="BC1944" s="51"/>
      <c r="BD1944" s="51"/>
      <c r="BE1944" s="51"/>
      <c r="BF1944" s="51"/>
      <c r="BG1944" s="51"/>
      <c r="BH1944" s="51"/>
      <c r="BI1944" s="51"/>
      <c r="BJ1944" s="51"/>
      <c r="BK1944" s="51"/>
      <c r="BL1944" s="51"/>
      <c r="BM1944" s="51"/>
      <c r="BN1944" s="51"/>
      <c r="BO1944" s="51"/>
      <c r="BP1944" s="51"/>
      <c r="BQ1944" s="51"/>
      <c r="BR1944" s="51"/>
      <c r="BS1944" s="51"/>
      <c r="BT1944" s="51"/>
      <c r="BU1944" s="51"/>
      <c r="BV1944" s="51"/>
      <c r="BW1944" s="51"/>
      <c r="BX1944" s="51"/>
      <c r="BY1944" s="51"/>
      <c r="BZ1944" s="51"/>
      <c r="CA1944" s="51"/>
      <c r="CB1944" s="51"/>
      <c r="CC1944" s="51"/>
      <c r="CD1944" s="51"/>
    </row>
    <row r="1945" spans="1:82" s="50" customFormat="1">
      <c r="A1945" s="45"/>
      <c r="B1945" s="49"/>
      <c r="C1945" s="84"/>
      <c r="D1945" s="76"/>
      <c r="F1945" s="48"/>
      <c r="G1945" s="47"/>
      <c r="H1945" s="55"/>
      <c r="I1945" s="55"/>
      <c r="J1945" s="51"/>
      <c r="K1945" s="51"/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  <c r="AB1945" s="51"/>
      <c r="AC1945" s="51"/>
      <c r="AD1945" s="51"/>
      <c r="AE1945" s="51"/>
      <c r="AF1945" s="51"/>
      <c r="AG1945" s="51"/>
      <c r="AH1945" s="51"/>
      <c r="AI1945" s="51"/>
      <c r="AJ1945" s="51"/>
      <c r="AK1945" s="51"/>
      <c r="AL1945" s="51"/>
      <c r="AM1945" s="51"/>
      <c r="AN1945" s="51"/>
      <c r="AO1945" s="51"/>
      <c r="AP1945" s="51"/>
      <c r="AQ1945" s="51"/>
      <c r="AR1945" s="51"/>
      <c r="AS1945" s="51"/>
      <c r="AT1945" s="51"/>
      <c r="AU1945" s="51"/>
      <c r="AV1945" s="51"/>
      <c r="AW1945" s="51"/>
      <c r="AX1945" s="51"/>
      <c r="AY1945" s="51"/>
      <c r="AZ1945" s="51"/>
      <c r="BA1945" s="51"/>
      <c r="BB1945" s="51"/>
      <c r="BC1945" s="51"/>
      <c r="BD1945" s="51"/>
      <c r="BE1945" s="51"/>
      <c r="BF1945" s="51"/>
      <c r="BG1945" s="51"/>
      <c r="BH1945" s="51"/>
      <c r="BI1945" s="51"/>
      <c r="BJ1945" s="51"/>
      <c r="BK1945" s="51"/>
      <c r="BL1945" s="51"/>
      <c r="BM1945" s="51"/>
      <c r="BN1945" s="51"/>
      <c r="BO1945" s="51"/>
      <c r="BP1945" s="51"/>
      <c r="BQ1945" s="51"/>
      <c r="BR1945" s="51"/>
      <c r="BS1945" s="51"/>
      <c r="BT1945" s="51"/>
      <c r="BU1945" s="51"/>
      <c r="BV1945" s="51"/>
      <c r="BW1945" s="51"/>
      <c r="BX1945" s="51"/>
      <c r="BY1945" s="51"/>
      <c r="BZ1945" s="51"/>
      <c r="CA1945" s="51"/>
      <c r="CB1945" s="51"/>
      <c r="CC1945" s="51"/>
      <c r="CD1945" s="51"/>
    </row>
    <row r="1946" spans="1:82" s="50" customFormat="1">
      <c r="A1946" s="45"/>
      <c r="B1946" s="49"/>
      <c r="C1946" s="84"/>
      <c r="D1946" s="76"/>
      <c r="F1946" s="48"/>
      <c r="G1946" s="47"/>
      <c r="H1946" s="55"/>
      <c r="I1946" s="55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  <c r="AB1946" s="51"/>
      <c r="AC1946" s="51"/>
      <c r="AD1946" s="51"/>
      <c r="AE1946" s="51"/>
      <c r="AF1946" s="51"/>
      <c r="AG1946" s="51"/>
      <c r="AH1946" s="51"/>
      <c r="AI1946" s="51"/>
      <c r="AJ1946" s="51"/>
      <c r="AK1946" s="51"/>
      <c r="AL1946" s="51"/>
      <c r="AM1946" s="51"/>
      <c r="AN1946" s="51"/>
      <c r="AO1946" s="51"/>
      <c r="AP1946" s="51"/>
      <c r="AQ1946" s="51"/>
      <c r="AR1946" s="51"/>
      <c r="AS1946" s="51"/>
      <c r="AT1946" s="51"/>
      <c r="AU1946" s="51"/>
      <c r="AV1946" s="51"/>
      <c r="AW1946" s="51"/>
      <c r="AX1946" s="51"/>
      <c r="AY1946" s="51"/>
      <c r="AZ1946" s="51"/>
      <c r="BA1946" s="51"/>
      <c r="BB1946" s="51"/>
      <c r="BC1946" s="51"/>
      <c r="BD1946" s="51"/>
      <c r="BE1946" s="51"/>
      <c r="BF1946" s="51"/>
      <c r="BG1946" s="51"/>
      <c r="BH1946" s="51"/>
      <c r="BI1946" s="51"/>
      <c r="BJ1946" s="51"/>
      <c r="BK1946" s="51"/>
      <c r="BL1946" s="51"/>
      <c r="BM1946" s="51"/>
      <c r="BN1946" s="51"/>
      <c r="BO1946" s="51"/>
      <c r="BP1946" s="51"/>
      <c r="BQ1946" s="51"/>
      <c r="BR1946" s="51"/>
      <c r="BS1946" s="51"/>
      <c r="BT1946" s="51"/>
      <c r="BU1946" s="51"/>
      <c r="BV1946" s="51"/>
      <c r="BW1946" s="51"/>
      <c r="BX1946" s="51"/>
      <c r="BY1946" s="51"/>
      <c r="BZ1946" s="51"/>
      <c r="CA1946" s="51"/>
      <c r="CB1946" s="51"/>
      <c r="CC1946" s="51"/>
      <c r="CD1946" s="51"/>
    </row>
    <row r="1947" spans="1:82" s="50" customFormat="1">
      <c r="A1947" s="45"/>
      <c r="B1947" s="49"/>
      <c r="C1947" s="84"/>
      <c r="D1947" s="76"/>
      <c r="F1947" s="48"/>
      <c r="G1947" s="47"/>
      <c r="H1947" s="55"/>
      <c r="I1947" s="55"/>
      <c r="J1947" s="51"/>
      <c r="K1947" s="51"/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  <c r="AB1947" s="51"/>
      <c r="AC1947" s="51"/>
      <c r="AD1947" s="51"/>
      <c r="AE1947" s="51"/>
      <c r="AF1947" s="51"/>
      <c r="AG1947" s="51"/>
      <c r="AH1947" s="51"/>
      <c r="AI1947" s="51"/>
      <c r="AJ1947" s="51"/>
      <c r="AK1947" s="51"/>
      <c r="AL1947" s="51"/>
      <c r="AM1947" s="51"/>
      <c r="AN1947" s="51"/>
      <c r="AO1947" s="51"/>
      <c r="AP1947" s="51"/>
      <c r="AQ1947" s="51"/>
      <c r="AR1947" s="51"/>
      <c r="AS1947" s="51"/>
      <c r="AT1947" s="51"/>
      <c r="AU1947" s="51"/>
      <c r="AV1947" s="51"/>
      <c r="AW1947" s="51"/>
      <c r="AX1947" s="51"/>
      <c r="AY1947" s="51"/>
      <c r="AZ1947" s="51"/>
      <c r="BA1947" s="51"/>
      <c r="BB1947" s="51"/>
      <c r="BC1947" s="51"/>
      <c r="BD1947" s="51"/>
      <c r="BE1947" s="51"/>
      <c r="BF1947" s="51"/>
      <c r="BG1947" s="51"/>
      <c r="BH1947" s="51"/>
      <c r="BI1947" s="51"/>
      <c r="BJ1947" s="51"/>
      <c r="BK1947" s="51"/>
      <c r="BL1947" s="51"/>
      <c r="BM1947" s="51"/>
      <c r="BN1947" s="51"/>
      <c r="BO1947" s="51"/>
      <c r="BP1947" s="51"/>
      <c r="BQ1947" s="51"/>
      <c r="BR1947" s="51"/>
      <c r="BS1947" s="51"/>
      <c r="BT1947" s="51"/>
      <c r="BU1947" s="51"/>
      <c r="BV1947" s="51"/>
      <c r="BW1947" s="51"/>
      <c r="BX1947" s="51"/>
      <c r="BY1947" s="51"/>
      <c r="BZ1947" s="51"/>
      <c r="CA1947" s="51"/>
      <c r="CB1947" s="51"/>
      <c r="CC1947" s="51"/>
      <c r="CD1947" s="51"/>
    </row>
    <row r="1948" spans="1:82" s="50" customFormat="1">
      <c r="A1948" s="45"/>
      <c r="B1948" s="49"/>
      <c r="C1948" s="84"/>
      <c r="D1948" s="76"/>
      <c r="F1948" s="48"/>
      <c r="G1948" s="47"/>
      <c r="H1948" s="55"/>
      <c r="I1948" s="55"/>
      <c r="J1948" s="51"/>
      <c r="K1948" s="51"/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  <c r="AB1948" s="51"/>
      <c r="AC1948" s="51"/>
      <c r="AD1948" s="51"/>
      <c r="AE1948" s="51"/>
      <c r="AF1948" s="51"/>
      <c r="AG1948" s="51"/>
      <c r="AH1948" s="51"/>
      <c r="AI1948" s="51"/>
      <c r="AJ1948" s="51"/>
      <c r="AK1948" s="51"/>
      <c r="AL1948" s="51"/>
      <c r="AM1948" s="51"/>
      <c r="AN1948" s="51"/>
      <c r="AO1948" s="51"/>
      <c r="AP1948" s="51"/>
      <c r="AQ1948" s="51"/>
      <c r="AR1948" s="51"/>
      <c r="AS1948" s="51"/>
      <c r="AT1948" s="51"/>
      <c r="AU1948" s="51"/>
      <c r="AV1948" s="51"/>
      <c r="AW1948" s="51"/>
      <c r="AX1948" s="51"/>
      <c r="AY1948" s="51"/>
      <c r="AZ1948" s="51"/>
      <c r="BA1948" s="51"/>
      <c r="BB1948" s="51"/>
      <c r="BC1948" s="51"/>
      <c r="BD1948" s="51"/>
      <c r="BE1948" s="51"/>
      <c r="BF1948" s="51"/>
      <c r="BG1948" s="51"/>
      <c r="BH1948" s="51"/>
      <c r="BI1948" s="51"/>
      <c r="BJ1948" s="51"/>
      <c r="BK1948" s="51"/>
      <c r="BL1948" s="51"/>
      <c r="BM1948" s="51"/>
      <c r="BN1948" s="51"/>
      <c r="BO1948" s="51"/>
      <c r="BP1948" s="51"/>
      <c r="BQ1948" s="51"/>
      <c r="BR1948" s="51"/>
      <c r="BS1948" s="51"/>
      <c r="BT1948" s="51"/>
      <c r="BU1948" s="51"/>
      <c r="BV1948" s="51"/>
      <c r="BW1948" s="51"/>
      <c r="BX1948" s="51"/>
      <c r="BY1948" s="51"/>
      <c r="BZ1948" s="51"/>
      <c r="CA1948" s="51"/>
      <c r="CB1948" s="51"/>
      <c r="CC1948" s="51"/>
      <c r="CD1948" s="51"/>
    </row>
    <row r="1949" spans="1:82" s="50" customFormat="1">
      <c r="A1949" s="45"/>
      <c r="B1949" s="49"/>
      <c r="C1949" s="84"/>
      <c r="D1949" s="76"/>
      <c r="F1949" s="48"/>
      <c r="G1949" s="47"/>
      <c r="H1949" s="55"/>
      <c r="I1949" s="55"/>
      <c r="J1949" s="51"/>
      <c r="K1949" s="51"/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  <c r="AB1949" s="51"/>
      <c r="AC1949" s="51"/>
      <c r="AD1949" s="51"/>
      <c r="AE1949" s="51"/>
      <c r="AF1949" s="51"/>
      <c r="AG1949" s="51"/>
      <c r="AH1949" s="51"/>
      <c r="AI1949" s="51"/>
      <c r="AJ1949" s="51"/>
      <c r="AK1949" s="51"/>
      <c r="AL1949" s="51"/>
      <c r="AM1949" s="51"/>
      <c r="AN1949" s="51"/>
      <c r="AO1949" s="51"/>
      <c r="AP1949" s="51"/>
      <c r="AQ1949" s="51"/>
      <c r="AR1949" s="51"/>
      <c r="AS1949" s="51"/>
      <c r="AT1949" s="51"/>
      <c r="AU1949" s="51"/>
      <c r="AV1949" s="51"/>
      <c r="AW1949" s="51"/>
      <c r="AX1949" s="51"/>
      <c r="AY1949" s="51"/>
      <c r="AZ1949" s="51"/>
      <c r="BA1949" s="51"/>
      <c r="BB1949" s="51"/>
      <c r="BC1949" s="51"/>
      <c r="BD1949" s="51"/>
      <c r="BE1949" s="51"/>
      <c r="BF1949" s="51"/>
      <c r="BG1949" s="51"/>
      <c r="BH1949" s="51"/>
      <c r="BI1949" s="51"/>
      <c r="BJ1949" s="51"/>
      <c r="BK1949" s="51"/>
      <c r="BL1949" s="51"/>
      <c r="BM1949" s="51"/>
      <c r="BN1949" s="51"/>
      <c r="BO1949" s="51"/>
      <c r="BP1949" s="51"/>
      <c r="BQ1949" s="51"/>
      <c r="BR1949" s="51"/>
      <c r="BS1949" s="51"/>
      <c r="BT1949" s="51"/>
      <c r="BU1949" s="51"/>
      <c r="BV1949" s="51"/>
      <c r="BW1949" s="51"/>
      <c r="BX1949" s="51"/>
      <c r="BY1949" s="51"/>
      <c r="BZ1949" s="51"/>
      <c r="CA1949" s="51"/>
      <c r="CB1949" s="51"/>
      <c r="CC1949" s="51"/>
      <c r="CD1949" s="51"/>
    </row>
    <row r="1950" spans="1:82" s="50" customFormat="1">
      <c r="A1950" s="45"/>
      <c r="B1950" s="49"/>
      <c r="C1950" s="84"/>
      <c r="D1950" s="76"/>
      <c r="F1950" s="48"/>
      <c r="G1950" s="47"/>
      <c r="H1950" s="55"/>
      <c r="I1950" s="55"/>
      <c r="J1950" s="51"/>
      <c r="K1950" s="51"/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  <c r="AB1950" s="51"/>
      <c r="AC1950" s="51"/>
      <c r="AD1950" s="51"/>
      <c r="AE1950" s="51"/>
      <c r="AF1950" s="51"/>
      <c r="AG1950" s="51"/>
      <c r="AH1950" s="51"/>
      <c r="AI1950" s="51"/>
      <c r="AJ1950" s="51"/>
      <c r="AK1950" s="51"/>
      <c r="AL1950" s="51"/>
      <c r="AM1950" s="51"/>
      <c r="AN1950" s="51"/>
      <c r="AO1950" s="51"/>
      <c r="AP1950" s="51"/>
      <c r="AQ1950" s="51"/>
      <c r="AR1950" s="51"/>
      <c r="AS1950" s="51"/>
      <c r="AT1950" s="51"/>
      <c r="AU1950" s="51"/>
      <c r="AV1950" s="51"/>
      <c r="AW1950" s="51"/>
      <c r="AX1950" s="51"/>
      <c r="AY1950" s="51"/>
      <c r="AZ1950" s="51"/>
      <c r="BA1950" s="51"/>
      <c r="BB1950" s="51"/>
      <c r="BC1950" s="51"/>
      <c r="BD1950" s="51"/>
      <c r="BE1950" s="51"/>
      <c r="BF1950" s="51"/>
      <c r="BG1950" s="51"/>
      <c r="BH1950" s="51"/>
      <c r="BI1950" s="51"/>
      <c r="BJ1950" s="51"/>
      <c r="BK1950" s="51"/>
      <c r="BL1950" s="51"/>
      <c r="BM1950" s="51"/>
      <c r="BN1950" s="51"/>
      <c r="BO1950" s="51"/>
      <c r="BP1950" s="51"/>
      <c r="BQ1950" s="51"/>
      <c r="BR1950" s="51"/>
      <c r="BS1950" s="51"/>
      <c r="BT1950" s="51"/>
      <c r="BU1950" s="51"/>
      <c r="BV1950" s="51"/>
      <c r="BW1950" s="51"/>
      <c r="BX1950" s="51"/>
      <c r="BY1950" s="51"/>
      <c r="BZ1950" s="51"/>
      <c r="CA1950" s="51"/>
      <c r="CB1950" s="51"/>
      <c r="CC1950" s="51"/>
      <c r="CD1950" s="51"/>
    </row>
    <row r="1951" spans="1:82" s="50" customFormat="1">
      <c r="A1951" s="45"/>
      <c r="B1951" s="49"/>
      <c r="C1951" s="84"/>
      <c r="D1951" s="76"/>
      <c r="F1951" s="48"/>
      <c r="G1951" s="47"/>
      <c r="H1951" s="55"/>
      <c r="I1951" s="55"/>
      <c r="J1951" s="51"/>
      <c r="K1951" s="51"/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  <c r="AB1951" s="51"/>
      <c r="AC1951" s="51"/>
      <c r="AD1951" s="51"/>
      <c r="AE1951" s="51"/>
      <c r="AF1951" s="51"/>
      <c r="AG1951" s="51"/>
      <c r="AH1951" s="51"/>
      <c r="AI1951" s="51"/>
      <c r="AJ1951" s="51"/>
      <c r="AK1951" s="51"/>
      <c r="AL1951" s="51"/>
      <c r="AM1951" s="51"/>
      <c r="AN1951" s="51"/>
      <c r="AO1951" s="51"/>
      <c r="AP1951" s="51"/>
      <c r="AQ1951" s="51"/>
      <c r="AR1951" s="51"/>
      <c r="AS1951" s="51"/>
      <c r="AT1951" s="51"/>
      <c r="AU1951" s="51"/>
      <c r="AV1951" s="51"/>
      <c r="AW1951" s="51"/>
      <c r="AX1951" s="51"/>
      <c r="AY1951" s="51"/>
      <c r="AZ1951" s="51"/>
      <c r="BA1951" s="51"/>
      <c r="BB1951" s="51"/>
      <c r="BC1951" s="51"/>
      <c r="BD1951" s="51"/>
      <c r="BE1951" s="51"/>
      <c r="BF1951" s="51"/>
      <c r="BG1951" s="51"/>
      <c r="BH1951" s="51"/>
      <c r="BI1951" s="51"/>
      <c r="BJ1951" s="51"/>
      <c r="BK1951" s="51"/>
      <c r="BL1951" s="51"/>
      <c r="BM1951" s="51"/>
      <c r="BN1951" s="51"/>
      <c r="BO1951" s="51"/>
      <c r="BP1951" s="51"/>
      <c r="BQ1951" s="51"/>
      <c r="BR1951" s="51"/>
      <c r="BS1951" s="51"/>
      <c r="BT1951" s="51"/>
      <c r="BU1951" s="51"/>
      <c r="BV1951" s="51"/>
      <c r="BW1951" s="51"/>
      <c r="BX1951" s="51"/>
      <c r="BY1951" s="51"/>
      <c r="BZ1951" s="51"/>
      <c r="CA1951" s="51"/>
      <c r="CB1951" s="51"/>
      <c r="CC1951" s="51"/>
      <c r="CD1951" s="51"/>
    </row>
    <row r="1952" spans="1:82" s="50" customFormat="1">
      <c r="A1952" s="45"/>
      <c r="B1952" s="49"/>
      <c r="C1952" s="84"/>
      <c r="D1952" s="76"/>
      <c r="F1952" s="48"/>
      <c r="G1952" s="47"/>
      <c r="H1952" s="55"/>
      <c r="I1952" s="55"/>
      <c r="J1952" s="51"/>
      <c r="K1952" s="51"/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  <c r="AB1952" s="51"/>
      <c r="AC1952" s="51"/>
      <c r="AD1952" s="51"/>
      <c r="AE1952" s="51"/>
      <c r="AF1952" s="51"/>
      <c r="AG1952" s="51"/>
      <c r="AH1952" s="51"/>
      <c r="AI1952" s="51"/>
      <c r="AJ1952" s="51"/>
      <c r="AK1952" s="51"/>
      <c r="AL1952" s="51"/>
      <c r="AM1952" s="51"/>
      <c r="AN1952" s="51"/>
      <c r="AO1952" s="51"/>
      <c r="AP1952" s="51"/>
      <c r="AQ1952" s="51"/>
      <c r="AR1952" s="51"/>
      <c r="AS1952" s="51"/>
      <c r="AT1952" s="51"/>
      <c r="AU1952" s="51"/>
      <c r="AV1952" s="51"/>
      <c r="AW1952" s="51"/>
      <c r="AX1952" s="51"/>
      <c r="AY1952" s="51"/>
      <c r="AZ1952" s="51"/>
      <c r="BA1952" s="51"/>
      <c r="BB1952" s="51"/>
      <c r="BC1952" s="51"/>
      <c r="BD1952" s="51"/>
      <c r="BE1952" s="51"/>
      <c r="BF1952" s="51"/>
      <c r="BG1952" s="51"/>
      <c r="BH1952" s="51"/>
      <c r="BI1952" s="51"/>
      <c r="BJ1952" s="51"/>
      <c r="BK1952" s="51"/>
      <c r="BL1952" s="51"/>
      <c r="BM1952" s="51"/>
      <c r="BN1952" s="51"/>
      <c r="BO1952" s="51"/>
      <c r="BP1952" s="51"/>
      <c r="BQ1952" s="51"/>
      <c r="BR1952" s="51"/>
      <c r="BS1952" s="51"/>
      <c r="BT1952" s="51"/>
      <c r="BU1952" s="51"/>
      <c r="BV1952" s="51"/>
      <c r="BW1952" s="51"/>
      <c r="BX1952" s="51"/>
      <c r="BY1952" s="51"/>
      <c r="BZ1952" s="51"/>
      <c r="CA1952" s="51"/>
      <c r="CB1952" s="51"/>
      <c r="CC1952" s="51"/>
      <c r="CD1952" s="51"/>
    </row>
    <row r="1953" spans="1:82" s="50" customFormat="1">
      <c r="A1953" s="45"/>
      <c r="B1953" s="49"/>
      <c r="C1953" s="84"/>
      <c r="D1953" s="76"/>
      <c r="F1953" s="48"/>
      <c r="G1953" s="47"/>
      <c r="H1953" s="55"/>
      <c r="I1953" s="55"/>
      <c r="J1953" s="51"/>
      <c r="K1953" s="51"/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  <c r="AB1953" s="51"/>
      <c r="AC1953" s="51"/>
      <c r="AD1953" s="51"/>
      <c r="AE1953" s="51"/>
      <c r="AF1953" s="51"/>
      <c r="AG1953" s="51"/>
      <c r="AH1953" s="51"/>
      <c r="AI1953" s="51"/>
      <c r="AJ1953" s="51"/>
      <c r="AK1953" s="51"/>
      <c r="AL1953" s="51"/>
      <c r="AM1953" s="51"/>
      <c r="AN1953" s="51"/>
      <c r="AO1953" s="51"/>
      <c r="AP1953" s="51"/>
      <c r="AQ1953" s="51"/>
      <c r="AR1953" s="51"/>
      <c r="AS1953" s="51"/>
      <c r="AT1953" s="51"/>
      <c r="AU1953" s="51"/>
      <c r="AV1953" s="51"/>
      <c r="AW1953" s="51"/>
      <c r="AX1953" s="51"/>
      <c r="AY1953" s="51"/>
      <c r="AZ1953" s="51"/>
      <c r="BA1953" s="51"/>
      <c r="BB1953" s="51"/>
      <c r="BC1953" s="51"/>
      <c r="BD1953" s="51"/>
      <c r="BE1953" s="51"/>
      <c r="BF1953" s="51"/>
      <c r="BG1953" s="51"/>
      <c r="BH1953" s="51"/>
      <c r="BI1953" s="51"/>
      <c r="BJ1953" s="51"/>
      <c r="BK1953" s="51"/>
      <c r="BL1953" s="51"/>
      <c r="BM1953" s="51"/>
      <c r="BN1953" s="51"/>
      <c r="BO1953" s="51"/>
      <c r="BP1953" s="51"/>
      <c r="BQ1953" s="51"/>
      <c r="BR1953" s="51"/>
      <c r="BS1953" s="51"/>
      <c r="BT1953" s="51"/>
      <c r="BU1953" s="51"/>
      <c r="BV1953" s="51"/>
      <c r="BW1953" s="51"/>
      <c r="BX1953" s="51"/>
      <c r="BY1953" s="51"/>
      <c r="BZ1953" s="51"/>
      <c r="CA1953" s="51"/>
      <c r="CB1953" s="51"/>
      <c r="CC1953" s="51"/>
      <c r="CD1953" s="51"/>
    </row>
    <row r="1954" spans="1:82" s="50" customFormat="1">
      <c r="A1954" s="45"/>
      <c r="B1954" s="49"/>
      <c r="C1954" s="84"/>
      <c r="D1954" s="76"/>
      <c r="F1954" s="48"/>
      <c r="G1954" s="47"/>
      <c r="H1954" s="55"/>
      <c r="I1954" s="55"/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  <c r="AB1954" s="51"/>
      <c r="AC1954" s="51"/>
      <c r="AD1954" s="51"/>
      <c r="AE1954" s="51"/>
      <c r="AF1954" s="51"/>
      <c r="AG1954" s="51"/>
      <c r="AH1954" s="51"/>
      <c r="AI1954" s="51"/>
      <c r="AJ1954" s="51"/>
      <c r="AK1954" s="51"/>
      <c r="AL1954" s="51"/>
      <c r="AM1954" s="51"/>
      <c r="AN1954" s="51"/>
      <c r="AO1954" s="51"/>
      <c r="AP1954" s="51"/>
      <c r="AQ1954" s="51"/>
      <c r="AR1954" s="51"/>
      <c r="AS1954" s="51"/>
      <c r="AT1954" s="51"/>
      <c r="AU1954" s="51"/>
      <c r="AV1954" s="51"/>
      <c r="AW1954" s="51"/>
      <c r="AX1954" s="51"/>
      <c r="AY1954" s="51"/>
      <c r="AZ1954" s="51"/>
      <c r="BA1954" s="51"/>
      <c r="BB1954" s="51"/>
      <c r="BC1954" s="51"/>
      <c r="BD1954" s="51"/>
      <c r="BE1954" s="51"/>
      <c r="BF1954" s="51"/>
      <c r="BG1954" s="51"/>
      <c r="BH1954" s="51"/>
      <c r="BI1954" s="51"/>
      <c r="BJ1954" s="51"/>
      <c r="BK1954" s="51"/>
      <c r="BL1954" s="51"/>
      <c r="BM1954" s="51"/>
      <c r="BN1954" s="51"/>
      <c r="BO1954" s="51"/>
      <c r="BP1954" s="51"/>
      <c r="BQ1954" s="51"/>
      <c r="BR1954" s="51"/>
      <c r="BS1954" s="51"/>
      <c r="BT1954" s="51"/>
      <c r="BU1954" s="51"/>
      <c r="BV1954" s="51"/>
      <c r="BW1954" s="51"/>
      <c r="BX1954" s="51"/>
      <c r="BY1954" s="51"/>
      <c r="BZ1954" s="51"/>
      <c r="CA1954" s="51"/>
      <c r="CB1954" s="51"/>
      <c r="CC1954" s="51"/>
      <c r="CD1954" s="51"/>
    </row>
    <row r="1955" spans="1:82" s="50" customFormat="1">
      <c r="A1955" s="45"/>
      <c r="B1955" s="49"/>
      <c r="C1955" s="84"/>
      <c r="D1955" s="76"/>
      <c r="F1955" s="48"/>
      <c r="G1955" s="47"/>
      <c r="H1955" s="55"/>
      <c r="I1955" s="55"/>
      <c r="J1955" s="51"/>
      <c r="K1955" s="51"/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  <c r="AB1955" s="51"/>
      <c r="AC1955" s="51"/>
      <c r="AD1955" s="51"/>
      <c r="AE1955" s="51"/>
      <c r="AF1955" s="51"/>
      <c r="AG1955" s="51"/>
      <c r="AH1955" s="51"/>
      <c r="AI1955" s="51"/>
      <c r="AJ1955" s="51"/>
      <c r="AK1955" s="51"/>
      <c r="AL1955" s="51"/>
      <c r="AM1955" s="51"/>
      <c r="AN1955" s="51"/>
      <c r="AO1955" s="51"/>
      <c r="AP1955" s="51"/>
      <c r="AQ1955" s="51"/>
      <c r="AR1955" s="51"/>
      <c r="AS1955" s="51"/>
      <c r="AT1955" s="51"/>
      <c r="AU1955" s="51"/>
      <c r="AV1955" s="51"/>
      <c r="AW1955" s="51"/>
      <c r="AX1955" s="51"/>
      <c r="AY1955" s="51"/>
      <c r="AZ1955" s="51"/>
      <c r="BA1955" s="51"/>
      <c r="BB1955" s="51"/>
      <c r="BC1955" s="51"/>
      <c r="BD1955" s="51"/>
      <c r="BE1955" s="51"/>
      <c r="BF1955" s="51"/>
      <c r="BG1955" s="51"/>
      <c r="BH1955" s="51"/>
      <c r="BI1955" s="51"/>
      <c r="BJ1955" s="51"/>
      <c r="BK1955" s="51"/>
      <c r="BL1955" s="51"/>
      <c r="BM1955" s="51"/>
      <c r="BN1955" s="51"/>
      <c r="BO1955" s="51"/>
      <c r="BP1955" s="51"/>
      <c r="BQ1955" s="51"/>
      <c r="BR1955" s="51"/>
      <c r="BS1955" s="51"/>
      <c r="BT1955" s="51"/>
      <c r="BU1955" s="51"/>
      <c r="BV1955" s="51"/>
      <c r="BW1955" s="51"/>
      <c r="BX1955" s="51"/>
      <c r="BY1955" s="51"/>
      <c r="BZ1955" s="51"/>
      <c r="CA1955" s="51"/>
      <c r="CB1955" s="51"/>
      <c r="CC1955" s="51"/>
      <c r="CD1955" s="51"/>
    </row>
    <row r="1956" spans="1:82" s="50" customFormat="1">
      <c r="A1956" s="45"/>
      <c r="B1956" s="49"/>
      <c r="C1956" s="84"/>
      <c r="D1956" s="76"/>
      <c r="F1956" s="48"/>
      <c r="G1956" s="47"/>
      <c r="H1956" s="55"/>
      <c r="I1956" s="55"/>
      <c r="J1956" s="51"/>
      <c r="K1956" s="51"/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  <c r="AB1956" s="51"/>
      <c r="AC1956" s="51"/>
      <c r="AD1956" s="51"/>
      <c r="AE1956" s="51"/>
      <c r="AF1956" s="51"/>
      <c r="AG1956" s="51"/>
      <c r="AH1956" s="51"/>
      <c r="AI1956" s="51"/>
      <c r="AJ1956" s="51"/>
      <c r="AK1956" s="51"/>
      <c r="AL1956" s="51"/>
      <c r="AM1956" s="51"/>
      <c r="AN1956" s="51"/>
      <c r="AO1956" s="51"/>
      <c r="AP1956" s="51"/>
      <c r="AQ1956" s="51"/>
      <c r="AR1956" s="51"/>
      <c r="AS1956" s="51"/>
      <c r="AT1956" s="51"/>
      <c r="AU1956" s="51"/>
      <c r="AV1956" s="51"/>
      <c r="AW1956" s="51"/>
      <c r="AX1956" s="51"/>
      <c r="AY1956" s="51"/>
      <c r="AZ1956" s="51"/>
      <c r="BA1956" s="51"/>
      <c r="BB1956" s="51"/>
      <c r="BC1956" s="51"/>
      <c r="BD1956" s="51"/>
      <c r="BE1956" s="51"/>
      <c r="BF1956" s="51"/>
      <c r="BG1956" s="51"/>
      <c r="BH1956" s="51"/>
      <c r="BI1956" s="51"/>
      <c r="BJ1956" s="51"/>
      <c r="BK1956" s="51"/>
      <c r="BL1956" s="51"/>
      <c r="BM1956" s="51"/>
      <c r="BN1956" s="51"/>
      <c r="BO1956" s="51"/>
      <c r="BP1956" s="51"/>
      <c r="BQ1956" s="51"/>
      <c r="BR1956" s="51"/>
      <c r="BS1956" s="51"/>
      <c r="BT1956" s="51"/>
      <c r="BU1956" s="51"/>
      <c r="BV1956" s="51"/>
      <c r="BW1956" s="51"/>
      <c r="BX1956" s="51"/>
      <c r="BY1956" s="51"/>
      <c r="BZ1956" s="51"/>
      <c r="CA1956" s="51"/>
      <c r="CB1956" s="51"/>
      <c r="CC1956" s="51"/>
      <c r="CD1956" s="51"/>
    </row>
    <row r="1957" spans="1:82" s="50" customFormat="1">
      <c r="A1957" s="45"/>
      <c r="B1957" s="49"/>
      <c r="C1957" s="84"/>
      <c r="D1957" s="76"/>
      <c r="F1957" s="48"/>
      <c r="G1957" s="47"/>
      <c r="H1957" s="55"/>
      <c r="I1957" s="55"/>
      <c r="J1957" s="51"/>
      <c r="K1957" s="51"/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  <c r="AB1957" s="51"/>
      <c r="AC1957" s="51"/>
      <c r="AD1957" s="51"/>
      <c r="AE1957" s="51"/>
      <c r="AF1957" s="51"/>
      <c r="AG1957" s="51"/>
      <c r="AH1957" s="51"/>
      <c r="AI1957" s="51"/>
      <c r="AJ1957" s="51"/>
      <c r="AK1957" s="51"/>
      <c r="AL1957" s="51"/>
      <c r="AM1957" s="51"/>
      <c r="AN1957" s="51"/>
      <c r="AO1957" s="51"/>
      <c r="AP1957" s="51"/>
      <c r="AQ1957" s="51"/>
      <c r="AR1957" s="51"/>
      <c r="AS1957" s="51"/>
      <c r="AT1957" s="51"/>
      <c r="AU1957" s="51"/>
      <c r="AV1957" s="51"/>
      <c r="AW1957" s="51"/>
      <c r="AX1957" s="51"/>
      <c r="AY1957" s="51"/>
      <c r="AZ1957" s="51"/>
      <c r="BA1957" s="51"/>
      <c r="BB1957" s="51"/>
      <c r="BC1957" s="51"/>
      <c r="BD1957" s="51"/>
      <c r="BE1957" s="51"/>
      <c r="BF1957" s="51"/>
      <c r="BG1957" s="51"/>
      <c r="BH1957" s="51"/>
      <c r="BI1957" s="51"/>
      <c r="BJ1957" s="51"/>
      <c r="BK1957" s="51"/>
      <c r="BL1957" s="51"/>
      <c r="BM1957" s="51"/>
      <c r="BN1957" s="51"/>
      <c r="BO1957" s="51"/>
      <c r="BP1957" s="51"/>
      <c r="BQ1957" s="51"/>
      <c r="BR1957" s="51"/>
      <c r="BS1957" s="51"/>
      <c r="BT1957" s="51"/>
      <c r="BU1957" s="51"/>
      <c r="BV1957" s="51"/>
      <c r="BW1957" s="51"/>
      <c r="BX1957" s="51"/>
      <c r="BY1957" s="51"/>
      <c r="BZ1957" s="51"/>
      <c r="CA1957" s="51"/>
      <c r="CB1957" s="51"/>
      <c r="CC1957" s="51"/>
      <c r="CD1957" s="51"/>
    </row>
    <row r="1958" spans="1:82" s="50" customFormat="1">
      <c r="A1958" s="45"/>
      <c r="B1958" s="49"/>
      <c r="C1958" s="84"/>
      <c r="D1958" s="76"/>
      <c r="F1958" s="48"/>
      <c r="G1958" s="47"/>
      <c r="H1958" s="55"/>
      <c r="I1958" s="55"/>
      <c r="J1958" s="51"/>
      <c r="K1958" s="51"/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  <c r="AB1958" s="51"/>
      <c r="AC1958" s="51"/>
      <c r="AD1958" s="51"/>
      <c r="AE1958" s="51"/>
      <c r="AF1958" s="51"/>
      <c r="AG1958" s="51"/>
      <c r="AH1958" s="51"/>
      <c r="AI1958" s="51"/>
      <c r="AJ1958" s="51"/>
      <c r="AK1958" s="51"/>
      <c r="AL1958" s="51"/>
      <c r="AM1958" s="51"/>
      <c r="AN1958" s="51"/>
      <c r="AO1958" s="51"/>
      <c r="AP1958" s="51"/>
      <c r="AQ1958" s="51"/>
      <c r="AR1958" s="51"/>
      <c r="AS1958" s="51"/>
      <c r="AT1958" s="51"/>
      <c r="AU1958" s="51"/>
      <c r="AV1958" s="51"/>
      <c r="AW1958" s="51"/>
      <c r="AX1958" s="51"/>
      <c r="AY1958" s="51"/>
      <c r="AZ1958" s="51"/>
      <c r="BA1958" s="51"/>
      <c r="BB1958" s="51"/>
      <c r="BC1958" s="51"/>
      <c r="BD1958" s="51"/>
      <c r="BE1958" s="51"/>
      <c r="BF1958" s="51"/>
      <c r="BG1958" s="51"/>
      <c r="BH1958" s="51"/>
      <c r="BI1958" s="51"/>
      <c r="BJ1958" s="51"/>
      <c r="BK1958" s="51"/>
      <c r="BL1958" s="51"/>
      <c r="BM1958" s="51"/>
      <c r="BN1958" s="51"/>
      <c r="BO1958" s="51"/>
      <c r="BP1958" s="51"/>
      <c r="BQ1958" s="51"/>
      <c r="BR1958" s="51"/>
      <c r="BS1958" s="51"/>
      <c r="BT1958" s="51"/>
      <c r="BU1958" s="51"/>
      <c r="BV1958" s="51"/>
      <c r="BW1958" s="51"/>
      <c r="BX1958" s="51"/>
      <c r="BY1958" s="51"/>
      <c r="BZ1958" s="51"/>
      <c r="CA1958" s="51"/>
      <c r="CB1958" s="51"/>
      <c r="CC1958" s="51"/>
      <c r="CD1958" s="51"/>
    </row>
    <row r="1959" spans="1:82" s="50" customFormat="1">
      <c r="A1959" s="45"/>
      <c r="B1959" s="49"/>
      <c r="C1959" s="84"/>
      <c r="D1959" s="76"/>
      <c r="F1959" s="48"/>
      <c r="G1959" s="47"/>
      <c r="H1959" s="55"/>
      <c r="I1959" s="55"/>
      <c r="J1959" s="51"/>
      <c r="K1959" s="51"/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  <c r="AB1959" s="51"/>
      <c r="AC1959" s="51"/>
      <c r="AD1959" s="51"/>
      <c r="AE1959" s="51"/>
      <c r="AF1959" s="51"/>
      <c r="AG1959" s="51"/>
      <c r="AH1959" s="51"/>
      <c r="AI1959" s="51"/>
      <c r="AJ1959" s="51"/>
      <c r="AK1959" s="51"/>
      <c r="AL1959" s="51"/>
      <c r="AM1959" s="51"/>
      <c r="AN1959" s="51"/>
      <c r="AO1959" s="51"/>
      <c r="AP1959" s="51"/>
      <c r="AQ1959" s="51"/>
      <c r="AR1959" s="51"/>
      <c r="AS1959" s="51"/>
      <c r="AT1959" s="51"/>
      <c r="AU1959" s="51"/>
      <c r="AV1959" s="51"/>
      <c r="AW1959" s="51"/>
      <c r="AX1959" s="51"/>
      <c r="AY1959" s="51"/>
      <c r="AZ1959" s="51"/>
      <c r="BA1959" s="51"/>
      <c r="BB1959" s="51"/>
      <c r="BC1959" s="51"/>
      <c r="BD1959" s="51"/>
      <c r="BE1959" s="51"/>
      <c r="BF1959" s="51"/>
      <c r="BG1959" s="51"/>
      <c r="BH1959" s="51"/>
      <c r="BI1959" s="51"/>
      <c r="BJ1959" s="51"/>
      <c r="BK1959" s="51"/>
      <c r="BL1959" s="51"/>
      <c r="BM1959" s="51"/>
      <c r="BN1959" s="51"/>
      <c r="BO1959" s="51"/>
      <c r="BP1959" s="51"/>
      <c r="BQ1959" s="51"/>
      <c r="BR1959" s="51"/>
      <c r="BS1959" s="51"/>
      <c r="BT1959" s="51"/>
      <c r="BU1959" s="51"/>
      <c r="BV1959" s="51"/>
      <c r="BW1959" s="51"/>
      <c r="BX1959" s="51"/>
      <c r="BY1959" s="51"/>
      <c r="BZ1959" s="51"/>
      <c r="CA1959" s="51"/>
      <c r="CB1959" s="51"/>
      <c r="CC1959" s="51"/>
      <c r="CD1959" s="51"/>
    </row>
    <row r="1960" spans="1:82" s="50" customFormat="1">
      <c r="A1960" s="45"/>
      <c r="B1960" s="49"/>
      <c r="C1960" s="84"/>
      <c r="D1960" s="76"/>
      <c r="F1960" s="48"/>
      <c r="G1960" s="47"/>
      <c r="H1960" s="55"/>
      <c r="I1960" s="55"/>
      <c r="J1960" s="51"/>
      <c r="K1960" s="51"/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  <c r="AB1960" s="51"/>
      <c r="AC1960" s="51"/>
      <c r="AD1960" s="51"/>
      <c r="AE1960" s="51"/>
      <c r="AF1960" s="51"/>
      <c r="AG1960" s="51"/>
      <c r="AH1960" s="51"/>
      <c r="AI1960" s="51"/>
      <c r="AJ1960" s="51"/>
      <c r="AK1960" s="51"/>
      <c r="AL1960" s="51"/>
      <c r="AM1960" s="51"/>
      <c r="AN1960" s="51"/>
      <c r="AO1960" s="51"/>
      <c r="AP1960" s="51"/>
      <c r="AQ1960" s="51"/>
      <c r="AR1960" s="51"/>
      <c r="AS1960" s="51"/>
      <c r="AT1960" s="51"/>
      <c r="AU1960" s="51"/>
      <c r="AV1960" s="51"/>
      <c r="AW1960" s="51"/>
      <c r="AX1960" s="51"/>
      <c r="AY1960" s="51"/>
      <c r="AZ1960" s="51"/>
      <c r="BA1960" s="51"/>
      <c r="BB1960" s="51"/>
      <c r="BC1960" s="51"/>
      <c r="BD1960" s="51"/>
      <c r="BE1960" s="51"/>
      <c r="BF1960" s="51"/>
      <c r="BG1960" s="51"/>
      <c r="BH1960" s="51"/>
      <c r="BI1960" s="51"/>
      <c r="BJ1960" s="51"/>
      <c r="BK1960" s="51"/>
      <c r="BL1960" s="51"/>
      <c r="BM1960" s="51"/>
      <c r="BN1960" s="51"/>
      <c r="BO1960" s="51"/>
      <c r="BP1960" s="51"/>
      <c r="BQ1960" s="51"/>
      <c r="BR1960" s="51"/>
      <c r="BS1960" s="51"/>
      <c r="BT1960" s="51"/>
      <c r="BU1960" s="51"/>
      <c r="BV1960" s="51"/>
      <c r="BW1960" s="51"/>
      <c r="BX1960" s="51"/>
      <c r="BY1960" s="51"/>
      <c r="BZ1960" s="51"/>
      <c r="CA1960" s="51"/>
      <c r="CB1960" s="51"/>
      <c r="CC1960" s="51"/>
      <c r="CD1960" s="51"/>
    </row>
    <row r="1961" spans="1:82" s="50" customFormat="1">
      <c r="A1961" s="45"/>
      <c r="B1961" s="49"/>
      <c r="C1961" s="84"/>
      <c r="D1961" s="76"/>
      <c r="F1961" s="48"/>
      <c r="G1961" s="47"/>
      <c r="H1961" s="55"/>
      <c r="I1961" s="55"/>
      <c r="J1961" s="51"/>
      <c r="K1961" s="51"/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  <c r="AB1961" s="51"/>
      <c r="AC1961" s="51"/>
      <c r="AD1961" s="51"/>
      <c r="AE1961" s="51"/>
      <c r="AF1961" s="51"/>
      <c r="AG1961" s="51"/>
      <c r="AH1961" s="51"/>
      <c r="AI1961" s="51"/>
      <c r="AJ1961" s="51"/>
      <c r="AK1961" s="51"/>
      <c r="AL1961" s="51"/>
      <c r="AM1961" s="51"/>
      <c r="AN1961" s="51"/>
      <c r="AO1961" s="51"/>
      <c r="AP1961" s="51"/>
      <c r="AQ1961" s="51"/>
      <c r="AR1961" s="51"/>
      <c r="AS1961" s="51"/>
      <c r="AT1961" s="51"/>
      <c r="AU1961" s="51"/>
      <c r="AV1961" s="51"/>
      <c r="AW1961" s="51"/>
      <c r="AX1961" s="51"/>
      <c r="AY1961" s="51"/>
      <c r="AZ1961" s="51"/>
      <c r="BA1961" s="51"/>
      <c r="BB1961" s="51"/>
      <c r="BC1961" s="51"/>
      <c r="BD1961" s="51"/>
      <c r="BE1961" s="51"/>
      <c r="BF1961" s="51"/>
      <c r="BG1961" s="51"/>
      <c r="BH1961" s="51"/>
      <c r="BI1961" s="51"/>
      <c r="BJ1961" s="51"/>
      <c r="BK1961" s="51"/>
      <c r="BL1961" s="51"/>
      <c r="BM1961" s="51"/>
      <c r="BN1961" s="51"/>
      <c r="BO1961" s="51"/>
      <c r="BP1961" s="51"/>
      <c r="BQ1961" s="51"/>
      <c r="BR1961" s="51"/>
      <c r="BS1961" s="51"/>
      <c r="BT1961" s="51"/>
      <c r="BU1961" s="51"/>
      <c r="BV1961" s="51"/>
      <c r="BW1961" s="51"/>
      <c r="BX1961" s="51"/>
      <c r="BY1961" s="51"/>
      <c r="BZ1961" s="51"/>
      <c r="CA1961" s="51"/>
      <c r="CB1961" s="51"/>
      <c r="CC1961" s="51"/>
      <c r="CD1961" s="51"/>
    </row>
    <row r="1962" spans="1:82" s="50" customFormat="1">
      <c r="A1962" s="45"/>
      <c r="B1962" s="49"/>
      <c r="C1962" s="84"/>
      <c r="D1962" s="76"/>
      <c r="F1962" s="48"/>
      <c r="G1962" s="47"/>
      <c r="H1962" s="55"/>
      <c r="I1962" s="55"/>
      <c r="J1962" s="51"/>
      <c r="K1962" s="51"/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  <c r="AB1962" s="51"/>
      <c r="AC1962" s="51"/>
      <c r="AD1962" s="51"/>
      <c r="AE1962" s="51"/>
      <c r="AF1962" s="51"/>
      <c r="AG1962" s="51"/>
      <c r="AH1962" s="51"/>
      <c r="AI1962" s="51"/>
      <c r="AJ1962" s="51"/>
      <c r="AK1962" s="51"/>
      <c r="AL1962" s="51"/>
      <c r="AM1962" s="51"/>
      <c r="AN1962" s="51"/>
      <c r="AO1962" s="51"/>
      <c r="AP1962" s="51"/>
      <c r="AQ1962" s="51"/>
      <c r="AR1962" s="51"/>
      <c r="AS1962" s="51"/>
      <c r="AT1962" s="51"/>
      <c r="AU1962" s="51"/>
      <c r="AV1962" s="51"/>
      <c r="AW1962" s="51"/>
      <c r="AX1962" s="51"/>
      <c r="AY1962" s="51"/>
      <c r="AZ1962" s="51"/>
      <c r="BA1962" s="51"/>
      <c r="BB1962" s="51"/>
      <c r="BC1962" s="51"/>
      <c r="BD1962" s="51"/>
      <c r="BE1962" s="51"/>
      <c r="BF1962" s="51"/>
      <c r="BG1962" s="51"/>
      <c r="BH1962" s="51"/>
      <c r="BI1962" s="51"/>
      <c r="BJ1962" s="51"/>
      <c r="BK1962" s="51"/>
      <c r="BL1962" s="51"/>
      <c r="BM1962" s="51"/>
      <c r="BN1962" s="51"/>
      <c r="BO1962" s="51"/>
      <c r="BP1962" s="51"/>
      <c r="BQ1962" s="51"/>
      <c r="BR1962" s="51"/>
      <c r="BS1962" s="51"/>
      <c r="BT1962" s="51"/>
      <c r="BU1962" s="51"/>
      <c r="BV1962" s="51"/>
      <c r="BW1962" s="51"/>
      <c r="BX1962" s="51"/>
      <c r="BY1962" s="51"/>
      <c r="BZ1962" s="51"/>
      <c r="CA1962" s="51"/>
      <c r="CB1962" s="51"/>
      <c r="CC1962" s="51"/>
      <c r="CD1962" s="51"/>
    </row>
    <row r="1963" spans="1:82" s="50" customFormat="1">
      <c r="A1963" s="45"/>
      <c r="B1963" s="49"/>
      <c r="C1963" s="84"/>
      <c r="D1963" s="76"/>
      <c r="F1963" s="48"/>
      <c r="G1963" s="47"/>
      <c r="H1963" s="55"/>
      <c r="I1963" s="55"/>
      <c r="J1963" s="51"/>
      <c r="K1963" s="51"/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  <c r="AB1963" s="51"/>
      <c r="AC1963" s="51"/>
      <c r="AD1963" s="51"/>
      <c r="AE1963" s="51"/>
      <c r="AF1963" s="51"/>
      <c r="AG1963" s="51"/>
      <c r="AH1963" s="51"/>
      <c r="AI1963" s="51"/>
      <c r="AJ1963" s="51"/>
      <c r="AK1963" s="51"/>
      <c r="AL1963" s="51"/>
      <c r="AM1963" s="51"/>
      <c r="AN1963" s="51"/>
      <c r="AO1963" s="51"/>
      <c r="AP1963" s="51"/>
      <c r="AQ1963" s="51"/>
      <c r="AR1963" s="51"/>
      <c r="AS1963" s="51"/>
      <c r="AT1963" s="51"/>
      <c r="AU1963" s="51"/>
      <c r="AV1963" s="51"/>
      <c r="AW1963" s="51"/>
      <c r="AX1963" s="51"/>
      <c r="AY1963" s="51"/>
      <c r="AZ1963" s="51"/>
      <c r="BA1963" s="51"/>
      <c r="BB1963" s="51"/>
      <c r="BC1963" s="51"/>
      <c r="BD1963" s="51"/>
      <c r="BE1963" s="51"/>
      <c r="BF1963" s="51"/>
      <c r="BG1963" s="51"/>
      <c r="BH1963" s="51"/>
      <c r="BI1963" s="51"/>
      <c r="BJ1963" s="51"/>
      <c r="BK1963" s="51"/>
      <c r="BL1963" s="51"/>
      <c r="BM1963" s="51"/>
      <c r="BN1963" s="51"/>
      <c r="BO1963" s="51"/>
      <c r="BP1963" s="51"/>
      <c r="BQ1963" s="51"/>
      <c r="BR1963" s="51"/>
      <c r="BS1963" s="51"/>
      <c r="BT1963" s="51"/>
      <c r="BU1963" s="51"/>
      <c r="BV1963" s="51"/>
      <c r="BW1963" s="51"/>
      <c r="BX1963" s="51"/>
      <c r="BY1963" s="51"/>
      <c r="BZ1963" s="51"/>
      <c r="CA1963" s="51"/>
      <c r="CB1963" s="51"/>
      <c r="CC1963" s="51"/>
      <c r="CD1963" s="51"/>
    </row>
    <row r="1964" spans="1:82" s="50" customFormat="1">
      <c r="A1964" s="45"/>
      <c r="B1964" s="49"/>
      <c r="C1964" s="84"/>
      <c r="D1964" s="76"/>
      <c r="F1964" s="48"/>
      <c r="G1964" s="47"/>
      <c r="H1964" s="55"/>
      <c r="I1964" s="55"/>
      <c r="J1964" s="51"/>
      <c r="K1964" s="51"/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  <c r="AB1964" s="51"/>
      <c r="AC1964" s="51"/>
      <c r="AD1964" s="51"/>
      <c r="AE1964" s="51"/>
      <c r="AF1964" s="51"/>
      <c r="AG1964" s="51"/>
      <c r="AH1964" s="51"/>
      <c r="AI1964" s="51"/>
      <c r="AJ1964" s="51"/>
      <c r="AK1964" s="51"/>
      <c r="AL1964" s="51"/>
      <c r="AM1964" s="51"/>
      <c r="AN1964" s="51"/>
      <c r="AO1964" s="51"/>
      <c r="AP1964" s="51"/>
      <c r="AQ1964" s="51"/>
      <c r="AR1964" s="51"/>
      <c r="AS1964" s="51"/>
      <c r="AT1964" s="51"/>
      <c r="AU1964" s="51"/>
      <c r="AV1964" s="51"/>
      <c r="AW1964" s="51"/>
      <c r="AX1964" s="51"/>
      <c r="AY1964" s="51"/>
      <c r="AZ1964" s="51"/>
      <c r="BA1964" s="51"/>
      <c r="BB1964" s="51"/>
      <c r="BC1964" s="51"/>
      <c r="BD1964" s="51"/>
      <c r="BE1964" s="51"/>
      <c r="BF1964" s="51"/>
      <c r="BG1964" s="51"/>
      <c r="BH1964" s="51"/>
      <c r="BI1964" s="51"/>
      <c r="BJ1964" s="51"/>
      <c r="BK1964" s="51"/>
      <c r="BL1964" s="51"/>
      <c r="BM1964" s="51"/>
      <c r="BN1964" s="51"/>
      <c r="BO1964" s="51"/>
      <c r="BP1964" s="51"/>
      <c r="BQ1964" s="51"/>
      <c r="BR1964" s="51"/>
      <c r="BS1964" s="51"/>
      <c r="BT1964" s="51"/>
      <c r="BU1964" s="51"/>
      <c r="BV1964" s="51"/>
      <c r="BW1964" s="51"/>
      <c r="BX1964" s="51"/>
      <c r="BY1964" s="51"/>
      <c r="BZ1964" s="51"/>
      <c r="CA1964" s="51"/>
      <c r="CB1964" s="51"/>
      <c r="CC1964" s="51"/>
      <c r="CD1964" s="51"/>
    </row>
    <row r="1965" spans="1:82" s="50" customFormat="1">
      <c r="A1965" s="45"/>
      <c r="B1965" s="49"/>
      <c r="C1965" s="84"/>
      <c r="D1965" s="76"/>
      <c r="F1965" s="48"/>
      <c r="G1965" s="47"/>
      <c r="H1965" s="55"/>
      <c r="I1965" s="55"/>
      <c r="J1965" s="51"/>
      <c r="K1965" s="51"/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  <c r="AB1965" s="51"/>
      <c r="AC1965" s="51"/>
      <c r="AD1965" s="51"/>
      <c r="AE1965" s="51"/>
      <c r="AF1965" s="51"/>
      <c r="AG1965" s="51"/>
      <c r="AH1965" s="51"/>
      <c r="AI1965" s="51"/>
      <c r="AJ1965" s="51"/>
      <c r="AK1965" s="51"/>
      <c r="AL1965" s="51"/>
      <c r="AM1965" s="51"/>
      <c r="AN1965" s="51"/>
      <c r="AO1965" s="51"/>
      <c r="AP1965" s="51"/>
      <c r="AQ1965" s="51"/>
      <c r="AR1965" s="51"/>
      <c r="AS1965" s="51"/>
      <c r="AT1965" s="51"/>
      <c r="AU1965" s="51"/>
      <c r="AV1965" s="51"/>
      <c r="AW1965" s="51"/>
      <c r="AX1965" s="51"/>
      <c r="AY1965" s="51"/>
      <c r="AZ1965" s="51"/>
      <c r="BA1965" s="51"/>
      <c r="BB1965" s="51"/>
      <c r="BC1965" s="51"/>
      <c r="BD1965" s="51"/>
      <c r="BE1965" s="51"/>
      <c r="BF1965" s="51"/>
      <c r="BG1965" s="51"/>
      <c r="BH1965" s="51"/>
      <c r="BI1965" s="51"/>
      <c r="BJ1965" s="51"/>
      <c r="BK1965" s="51"/>
      <c r="BL1965" s="51"/>
      <c r="BM1965" s="51"/>
      <c r="BN1965" s="51"/>
      <c r="BO1965" s="51"/>
      <c r="BP1965" s="51"/>
      <c r="BQ1965" s="51"/>
      <c r="BR1965" s="51"/>
      <c r="BS1965" s="51"/>
      <c r="BT1965" s="51"/>
      <c r="BU1965" s="51"/>
      <c r="BV1965" s="51"/>
      <c r="BW1965" s="51"/>
      <c r="BX1965" s="51"/>
      <c r="BY1965" s="51"/>
      <c r="BZ1965" s="51"/>
      <c r="CA1965" s="51"/>
      <c r="CB1965" s="51"/>
      <c r="CC1965" s="51"/>
      <c r="CD1965" s="51"/>
    </row>
    <row r="1966" spans="1:82" s="50" customFormat="1">
      <c r="A1966" s="45"/>
      <c r="B1966" s="49"/>
      <c r="C1966" s="84"/>
      <c r="D1966" s="76"/>
      <c r="F1966" s="48"/>
      <c r="G1966" s="47"/>
      <c r="H1966" s="55"/>
      <c r="I1966" s="55"/>
      <c r="J1966" s="51"/>
      <c r="K1966" s="51"/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  <c r="AB1966" s="51"/>
      <c r="AC1966" s="51"/>
      <c r="AD1966" s="51"/>
      <c r="AE1966" s="51"/>
      <c r="AF1966" s="51"/>
      <c r="AG1966" s="51"/>
      <c r="AH1966" s="51"/>
      <c r="AI1966" s="51"/>
      <c r="AJ1966" s="51"/>
      <c r="AK1966" s="51"/>
      <c r="AL1966" s="51"/>
      <c r="AM1966" s="51"/>
      <c r="AN1966" s="51"/>
      <c r="AO1966" s="51"/>
      <c r="AP1966" s="51"/>
      <c r="AQ1966" s="51"/>
      <c r="AR1966" s="51"/>
      <c r="AS1966" s="51"/>
      <c r="AT1966" s="51"/>
      <c r="AU1966" s="51"/>
      <c r="AV1966" s="51"/>
      <c r="AW1966" s="51"/>
      <c r="AX1966" s="51"/>
      <c r="AY1966" s="51"/>
      <c r="AZ1966" s="51"/>
      <c r="BA1966" s="51"/>
      <c r="BB1966" s="51"/>
      <c r="BC1966" s="51"/>
      <c r="BD1966" s="51"/>
      <c r="BE1966" s="51"/>
      <c r="BF1966" s="51"/>
      <c r="BG1966" s="51"/>
      <c r="BH1966" s="51"/>
      <c r="BI1966" s="51"/>
      <c r="BJ1966" s="51"/>
      <c r="BK1966" s="51"/>
      <c r="BL1966" s="51"/>
      <c r="BM1966" s="51"/>
      <c r="BN1966" s="51"/>
      <c r="BO1966" s="51"/>
      <c r="BP1966" s="51"/>
      <c r="BQ1966" s="51"/>
      <c r="BR1966" s="51"/>
      <c r="BS1966" s="51"/>
      <c r="BT1966" s="51"/>
      <c r="BU1966" s="51"/>
      <c r="BV1966" s="51"/>
      <c r="BW1966" s="51"/>
      <c r="BX1966" s="51"/>
      <c r="BY1966" s="51"/>
      <c r="BZ1966" s="51"/>
      <c r="CA1966" s="51"/>
      <c r="CB1966" s="51"/>
      <c r="CC1966" s="51"/>
      <c r="CD1966" s="51"/>
    </row>
    <row r="1967" spans="1:82" s="50" customFormat="1">
      <c r="A1967" s="45"/>
      <c r="B1967" s="49"/>
      <c r="C1967" s="84"/>
      <c r="D1967" s="76"/>
      <c r="F1967" s="48"/>
      <c r="G1967" s="47"/>
      <c r="H1967" s="55"/>
      <c r="I1967" s="55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  <c r="AB1967" s="51"/>
      <c r="AC1967" s="51"/>
      <c r="AD1967" s="51"/>
      <c r="AE1967" s="51"/>
      <c r="AF1967" s="51"/>
      <c r="AG1967" s="51"/>
      <c r="AH1967" s="51"/>
      <c r="AI1967" s="51"/>
      <c r="AJ1967" s="51"/>
      <c r="AK1967" s="51"/>
      <c r="AL1967" s="51"/>
      <c r="AM1967" s="51"/>
      <c r="AN1967" s="51"/>
      <c r="AO1967" s="51"/>
      <c r="AP1967" s="51"/>
      <c r="AQ1967" s="51"/>
      <c r="AR1967" s="51"/>
      <c r="AS1967" s="51"/>
      <c r="AT1967" s="51"/>
      <c r="AU1967" s="51"/>
      <c r="AV1967" s="51"/>
      <c r="AW1967" s="51"/>
      <c r="AX1967" s="51"/>
      <c r="AY1967" s="51"/>
      <c r="AZ1967" s="51"/>
      <c r="BA1967" s="51"/>
      <c r="BB1967" s="51"/>
      <c r="BC1967" s="51"/>
      <c r="BD1967" s="51"/>
      <c r="BE1967" s="51"/>
      <c r="BF1967" s="51"/>
      <c r="BG1967" s="51"/>
      <c r="BH1967" s="51"/>
      <c r="BI1967" s="51"/>
      <c r="BJ1967" s="51"/>
      <c r="BK1967" s="51"/>
      <c r="BL1967" s="51"/>
      <c r="BM1967" s="51"/>
      <c r="BN1967" s="51"/>
      <c r="BO1967" s="51"/>
      <c r="BP1967" s="51"/>
      <c r="BQ1967" s="51"/>
      <c r="BR1967" s="51"/>
      <c r="BS1967" s="51"/>
      <c r="BT1967" s="51"/>
      <c r="BU1967" s="51"/>
      <c r="BV1967" s="51"/>
      <c r="BW1967" s="51"/>
      <c r="BX1967" s="51"/>
      <c r="BY1967" s="51"/>
      <c r="BZ1967" s="51"/>
      <c r="CA1967" s="51"/>
      <c r="CB1967" s="51"/>
      <c r="CC1967" s="51"/>
      <c r="CD1967" s="51"/>
    </row>
    <row r="1968" spans="1:82" s="50" customFormat="1">
      <c r="A1968" s="45"/>
      <c r="B1968" s="49"/>
      <c r="C1968" s="84"/>
      <c r="D1968" s="76"/>
      <c r="F1968" s="48"/>
      <c r="G1968" s="47"/>
      <c r="H1968" s="55"/>
      <c r="I1968" s="55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  <c r="AB1968" s="51"/>
      <c r="AC1968" s="51"/>
      <c r="AD1968" s="51"/>
      <c r="AE1968" s="51"/>
      <c r="AF1968" s="51"/>
      <c r="AG1968" s="51"/>
      <c r="AH1968" s="51"/>
      <c r="AI1968" s="51"/>
      <c r="AJ1968" s="51"/>
      <c r="AK1968" s="51"/>
      <c r="AL1968" s="51"/>
      <c r="AM1968" s="51"/>
      <c r="AN1968" s="51"/>
      <c r="AO1968" s="51"/>
      <c r="AP1968" s="51"/>
      <c r="AQ1968" s="51"/>
      <c r="AR1968" s="51"/>
      <c r="AS1968" s="51"/>
      <c r="AT1968" s="51"/>
      <c r="AU1968" s="51"/>
      <c r="AV1968" s="51"/>
      <c r="AW1968" s="51"/>
      <c r="AX1968" s="51"/>
      <c r="AY1968" s="51"/>
      <c r="AZ1968" s="51"/>
      <c r="BA1968" s="51"/>
      <c r="BB1968" s="51"/>
      <c r="BC1968" s="51"/>
      <c r="BD1968" s="51"/>
      <c r="BE1968" s="51"/>
      <c r="BF1968" s="51"/>
      <c r="BG1968" s="51"/>
      <c r="BH1968" s="51"/>
      <c r="BI1968" s="51"/>
      <c r="BJ1968" s="51"/>
      <c r="BK1968" s="51"/>
      <c r="BL1968" s="51"/>
      <c r="BM1968" s="51"/>
      <c r="BN1968" s="51"/>
      <c r="BO1968" s="51"/>
      <c r="BP1968" s="51"/>
      <c r="BQ1968" s="51"/>
      <c r="BR1968" s="51"/>
      <c r="BS1968" s="51"/>
      <c r="BT1968" s="51"/>
      <c r="BU1968" s="51"/>
      <c r="BV1968" s="51"/>
      <c r="BW1968" s="51"/>
      <c r="BX1968" s="51"/>
      <c r="BY1968" s="51"/>
      <c r="BZ1968" s="51"/>
      <c r="CA1968" s="51"/>
      <c r="CB1968" s="51"/>
      <c r="CC1968" s="51"/>
      <c r="CD1968" s="51"/>
    </row>
    <row r="1969" spans="1:82" s="50" customFormat="1">
      <c r="A1969" s="45"/>
      <c r="B1969" s="49"/>
      <c r="C1969" s="84"/>
      <c r="D1969" s="76"/>
      <c r="F1969" s="48"/>
      <c r="G1969" s="47"/>
      <c r="H1969" s="55"/>
      <c r="I1969" s="55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  <c r="AB1969" s="51"/>
      <c r="AC1969" s="51"/>
      <c r="AD1969" s="51"/>
      <c r="AE1969" s="51"/>
      <c r="AF1969" s="51"/>
      <c r="AG1969" s="51"/>
      <c r="AH1969" s="51"/>
      <c r="AI1969" s="51"/>
      <c r="AJ1969" s="51"/>
      <c r="AK1969" s="51"/>
      <c r="AL1969" s="51"/>
      <c r="AM1969" s="51"/>
      <c r="AN1969" s="51"/>
      <c r="AO1969" s="51"/>
      <c r="AP1969" s="51"/>
      <c r="AQ1969" s="51"/>
      <c r="AR1969" s="51"/>
      <c r="AS1969" s="51"/>
      <c r="AT1969" s="51"/>
      <c r="AU1969" s="51"/>
      <c r="AV1969" s="51"/>
      <c r="AW1969" s="51"/>
      <c r="AX1969" s="51"/>
      <c r="AY1969" s="51"/>
      <c r="AZ1969" s="51"/>
      <c r="BA1969" s="51"/>
      <c r="BB1969" s="51"/>
      <c r="BC1969" s="51"/>
      <c r="BD1969" s="51"/>
      <c r="BE1969" s="51"/>
      <c r="BF1969" s="51"/>
      <c r="BG1969" s="51"/>
      <c r="BH1969" s="51"/>
      <c r="BI1969" s="51"/>
      <c r="BJ1969" s="51"/>
      <c r="BK1969" s="51"/>
      <c r="BL1969" s="51"/>
      <c r="BM1969" s="51"/>
      <c r="BN1969" s="51"/>
      <c r="BO1969" s="51"/>
      <c r="BP1969" s="51"/>
      <c r="BQ1969" s="51"/>
      <c r="BR1969" s="51"/>
      <c r="BS1969" s="51"/>
      <c r="BT1969" s="51"/>
      <c r="BU1969" s="51"/>
      <c r="BV1969" s="51"/>
      <c r="BW1969" s="51"/>
      <c r="BX1969" s="51"/>
      <c r="BY1969" s="51"/>
      <c r="BZ1969" s="51"/>
      <c r="CA1969" s="51"/>
      <c r="CB1969" s="51"/>
      <c r="CC1969" s="51"/>
      <c r="CD1969" s="51"/>
    </row>
    <row r="1970" spans="1:82" s="50" customFormat="1">
      <c r="A1970" s="45"/>
      <c r="B1970" s="49"/>
      <c r="C1970" s="84"/>
      <c r="D1970" s="76"/>
      <c r="F1970" s="48"/>
      <c r="G1970" s="47"/>
      <c r="H1970" s="55"/>
      <c r="I1970" s="55"/>
      <c r="J1970" s="51"/>
      <c r="K1970" s="51"/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  <c r="AB1970" s="51"/>
      <c r="AC1970" s="51"/>
      <c r="AD1970" s="51"/>
      <c r="AE1970" s="51"/>
      <c r="AF1970" s="51"/>
      <c r="AG1970" s="51"/>
      <c r="AH1970" s="51"/>
      <c r="AI1970" s="51"/>
      <c r="AJ1970" s="51"/>
      <c r="AK1970" s="51"/>
      <c r="AL1970" s="51"/>
      <c r="AM1970" s="51"/>
      <c r="AN1970" s="51"/>
      <c r="AO1970" s="51"/>
      <c r="AP1970" s="51"/>
      <c r="AQ1970" s="51"/>
      <c r="AR1970" s="51"/>
      <c r="AS1970" s="51"/>
      <c r="AT1970" s="51"/>
      <c r="AU1970" s="51"/>
      <c r="AV1970" s="51"/>
      <c r="AW1970" s="51"/>
      <c r="AX1970" s="51"/>
      <c r="AY1970" s="51"/>
      <c r="AZ1970" s="51"/>
      <c r="BA1970" s="51"/>
      <c r="BB1970" s="51"/>
      <c r="BC1970" s="51"/>
      <c r="BD1970" s="51"/>
      <c r="BE1970" s="51"/>
      <c r="BF1970" s="51"/>
      <c r="BG1970" s="51"/>
      <c r="BH1970" s="51"/>
      <c r="BI1970" s="51"/>
      <c r="BJ1970" s="51"/>
      <c r="BK1970" s="51"/>
      <c r="BL1970" s="51"/>
      <c r="BM1970" s="51"/>
      <c r="BN1970" s="51"/>
      <c r="BO1970" s="51"/>
      <c r="BP1970" s="51"/>
      <c r="BQ1970" s="51"/>
      <c r="BR1970" s="51"/>
      <c r="BS1970" s="51"/>
      <c r="BT1970" s="51"/>
      <c r="BU1970" s="51"/>
      <c r="BV1970" s="51"/>
      <c r="BW1970" s="51"/>
      <c r="BX1970" s="51"/>
      <c r="BY1970" s="51"/>
      <c r="BZ1970" s="51"/>
      <c r="CA1970" s="51"/>
      <c r="CB1970" s="51"/>
      <c r="CC1970" s="51"/>
      <c r="CD1970" s="51"/>
    </row>
    <row r="1971" spans="1:82" s="50" customFormat="1">
      <c r="A1971" s="45"/>
      <c r="B1971" s="49"/>
      <c r="C1971" s="84"/>
      <c r="D1971" s="76"/>
      <c r="F1971" s="48"/>
      <c r="G1971" s="47"/>
      <c r="H1971" s="55"/>
      <c r="I1971" s="55"/>
      <c r="J1971" s="51"/>
      <c r="K1971" s="51"/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  <c r="AB1971" s="51"/>
      <c r="AC1971" s="51"/>
      <c r="AD1971" s="51"/>
      <c r="AE1971" s="51"/>
      <c r="AF1971" s="51"/>
      <c r="AG1971" s="51"/>
      <c r="AH1971" s="51"/>
      <c r="AI1971" s="51"/>
      <c r="AJ1971" s="51"/>
      <c r="AK1971" s="51"/>
      <c r="AL1971" s="51"/>
      <c r="AM1971" s="51"/>
      <c r="AN1971" s="51"/>
      <c r="AO1971" s="51"/>
      <c r="AP1971" s="51"/>
      <c r="AQ1971" s="51"/>
      <c r="AR1971" s="51"/>
      <c r="AS1971" s="51"/>
      <c r="AT1971" s="51"/>
      <c r="AU1971" s="51"/>
      <c r="AV1971" s="51"/>
      <c r="AW1971" s="51"/>
      <c r="AX1971" s="51"/>
      <c r="AY1971" s="51"/>
      <c r="AZ1971" s="51"/>
      <c r="BA1971" s="51"/>
      <c r="BB1971" s="51"/>
      <c r="BC1971" s="51"/>
      <c r="BD1971" s="51"/>
      <c r="BE1971" s="51"/>
      <c r="BF1971" s="51"/>
      <c r="BG1971" s="51"/>
      <c r="BH1971" s="51"/>
      <c r="BI1971" s="51"/>
      <c r="BJ1971" s="51"/>
      <c r="BK1971" s="51"/>
      <c r="BL1971" s="51"/>
      <c r="BM1971" s="51"/>
      <c r="BN1971" s="51"/>
      <c r="BO1971" s="51"/>
      <c r="BP1971" s="51"/>
      <c r="BQ1971" s="51"/>
      <c r="BR1971" s="51"/>
      <c r="BS1971" s="51"/>
      <c r="BT1971" s="51"/>
      <c r="BU1971" s="51"/>
      <c r="BV1971" s="51"/>
      <c r="BW1971" s="51"/>
      <c r="BX1971" s="51"/>
      <c r="BY1971" s="51"/>
      <c r="BZ1971" s="51"/>
      <c r="CA1971" s="51"/>
      <c r="CB1971" s="51"/>
      <c r="CC1971" s="51"/>
      <c r="CD1971" s="51"/>
    </row>
    <row r="1972" spans="1:82" s="50" customFormat="1">
      <c r="A1972" s="45"/>
      <c r="B1972" s="49"/>
      <c r="C1972" s="84"/>
      <c r="D1972" s="76"/>
      <c r="F1972" s="48"/>
      <c r="G1972" s="47"/>
      <c r="H1972" s="55"/>
      <c r="I1972" s="55"/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  <c r="AB1972" s="51"/>
      <c r="AC1972" s="51"/>
      <c r="AD1972" s="51"/>
      <c r="AE1972" s="51"/>
      <c r="AF1972" s="51"/>
      <c r="AG1972" s="51"/>
      <c r="AH1972" s="51"/>
      <c r="AI1972" s="51"/>
      <c r="AJ1972" s="51"/>
      <c r="AK1972" s="51"/>
      <c r="AL1972" s="51"/>
      <c r="AM1972" s="51"/>
      <c r="AN1972" s="51"/>
      <c r="AO1972" s="51"/>
      <c r="AP1972" s="51"/>
      <c r="AQ1972" s="51"/>
      <c r="AR1972" s="51"/>
      <c r="AS1972" s="51"/>
      <c r="AT1972" s="51"/>
      <c r="AU1972" s="51"/>
      <c r="AV1972" s="51"/>
      <c r="AW1972" s="51"/>
      <c r="AX1972" s="51"/>
      <c r="AY1972" s="51"/>
      <c r="AZ1972" s="51"/>
      <c r="BA1972" s="51"/>
      <c r="BB1972" s="51"/>
      <c r="BC1972" s="51"/>
      <c r="BD1972" s="51"/>
      <c r="BE1972" s="51"/>
      <c r="BF1972" s="51"/>
      <c r="BG1972" s="51"/>
      <c r="BH1972" s="51"/>
      <c r="BI1972" s="51"/>
      <c r="BJ1972" s="51"/>
      <c r="BK1972" s="51"/>
      <c r="BL1972" s="51"/>
      <c r="BM1972" s="51"/>
      <c r="BN1972" s="51"/>
      <c r="BO1972" s="51"/>
      <c r="BP1972" s="51"/>
      <c r="BQ1972" s="51"/>
      <c r="BR1972" s="51"/>
      <c r="BS1972" s="51"/>
      <c r="BT1972" s="51"/>
      <c r="BU1972" s="51"/>
      <c r="BV1972" s="51"/>
      <c r="BW1972" s="51"/>
      <c r="BX1972" s="51"/>
      <c r="BY1972" s="51"/>
      <c r="BZ1972" s="51"/>
      <c r="CA1972" s="51"/>
      <c r="CB1972" s="51"/>
      <c r="CC1972" s="51"/>
      <c r="CD1972" s="51"/>
    </row>
    <row r="1973" spans="1:82" s="50" customFormat="1">
      <c r="A1973" s="45"/>
      <c r="B1973" s="49"/>
      <c r="C1973" s="84"/>
      <c r="D1973" s="76"/>
      <c r="F1973" s="48"/>
      <c r="G1973" s="47"/>
      <c r="H1973" s="55"/>
      <c r="I1973" s="55"/>
      <c r="J1973" s="51"/>
      <c r="K1973" s="51"/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  <c r="AB1973" s="51"/>
      <c r="AC1973" s="51"/>
      <c r="AD1973" s="51"/>
      <c r="AE1973" s="51"/>
      <c r="AF1973" s="51"/>
      <c r="AG1973" s="51"/>
      <c r="AH1973" s="51"/>
      <c r="AI1973" s="51"/>
      <c r="AJ1973" s="51"/>
      <c r="AK1973" s="51"/>
      <c r="AL1973" s="51"/>
      <c r="AM1973" s="51"/>
      <c r="AN1973" s="51"/>
      <c r="AO1973" s="51"/>
      <c r="AP1973" s="51"/>
      <c r="AQ1973" s="51"/>
      <c r="AR1973" s="51"/>
      <c r="AS1973" s="51"/>
      <c r="AT1973" s="51"/>
      <c r="AU1973" s="51"/>
      <c r="AV1973" s="51"/>
      <c r="AW1973" s="51"/>
      <c r="AX1973" s="51"/>
      <c r="AY1973" s="51"/>
      <c r="AZ1973" s="51"/>
      <c r="BA1973" s="51"/>
      <c r="BB1973" s="51"/>
      <c r="BC1973" s="51"/>
      <c r="BD1973" s="51"/>
      <c r="BE1973" s="51"/>
      <c r="BF1973" s="51"/>
      <c r="BG1973" s="51"/>
      <c r="BH1973" s="51"/>
      <c r="BI1973" s="51"/>
      <c r="BJ1973" s="51"/>
      <c r="BK1973" s="51"/>
      <c r="BL1973" s="51"/>
      <c r="BM1973" s="51"/>
      <c r="BN1973" s="51"/>
      <c r="BO1973" s="51"/>
      <c r="BP1973" s="51"/>
      <c r="BQ1973" s="51"/>
      <c r="BR1973" s="51"/>
      <c r="BS1973" s="51"/>
      <c r="BT1973" s="51"/>
      <c r="BU1973" s="51"/>
      <c r="BV1973" s="51"/>
      <c r="BW1973" s="51"/>
      <c r="BX1973" s="51"/>
      <c r="BY1973" s="51"/>
      <c r="BZ1973" s="51"/>
      <c r="CA1973" s="51"/>
      <c r="CB1973" s="51"/>
      <c r="CC1973" s="51"/>
      <c r="CD1973" s="51"/>
    </row>
    <row r="1974" spans="1:82" s="50" customFormat="1">
      <c r="A1974" s="45"/>
      <c r="B1974" s="49"/>
      <c r="C1974" s="84"/>
      <c r="D1974" s="76"/>
      <c r="F1974" s="48"/>
      <c r="G1974" s="47"/>
      <c r="H1974" s="55"/>
      <c r="I1974" s="55"/>
      <c r="J1974" s="51"/>
      <c r="K1974" s="51"/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  <c r="AB1974" s="51"/>
      <c r="AC1974" s="51"/>
      <c r="AD1974" s="51"/>
      <c r="AE1974" s="51"/>
      <c r="AF1974" s="51"/>
      <c r="AG1974" s="51"/>
      <c r="AH1974" s="51"/>
      <c r="AI1974" s="51"/>
      <c r="AJ1974" s="51"/>
      <c r="AK1974" s="51"/>
      <c r="AL1974" s="51"/>
      <c r="AM1974" s="51"/>
      <c r="AN1974" s="51"/>
      <c r="AO1974" s="51"/>
      <c r="AP1974" s="51"/>
      <c r="AQ1974" s="51"/>
      <c r="AR1974" s="51"/>
      <c r="AS1974" s="51"/>
      <c r="AT1974" s="51"/>
      <c r="AU1974" s="51"/>
      <c r="AV1974" s="51"/>
      <c r="AW1974" s="51"/>
      <c r="AX1974" s="51"/>
      <c r="AY1974" s="51"/>
      <c r="AZ1974" s="51"/>
      <c r="BA1974" s="51"/>
      <c r="BB1974" s="51"/>
      <c r="BC1974" s="51"/>
      <c r="BD1974" s="51"/>
      <c r="BE1974" s="51"/>
      <c r="BF1974" s="51"/>
      <c r="BG1974" s="51"/>
      <c r="BH1974" s="51"/>
      <c r="BI1974" s="51"/>
      <c r="BJ1974" s="51"/>
      <c r="BK1974" s="51"/>
      <c r="BL1974" s="51"/>
      <c r="BM1974" s="51"/>
      <c r="BN1974" s="51"/>
      <c r="BO1974" s="51"/>
      <c r="BP1974" s="51"/>
      <c r="BQ1974" s="51"/>
      <c r="BR1974" s="51"/>
      <c r="BS1974" s="51"/>
      <c r="BT1974" s="51"/>
      <c r="BU1974" s="51"/>
      <c r="BV1974" s="51"/>
      <c r="BW1974" s="51"/>
      <c r="BX1974" s="51"/>
      <c r="BY1974" s="51"/>
      <c r="BZ1974" s="51"/>
      <c r="CA1974" s="51"/>
      <c r="CB1974" s="51"/>
      <c r="CC1974" s="51"/>
      <c r="CD1974" s="51"/>
    </row>
    <row r="1975" spans="1:82" s="50" customFormat="1">
      <c r="A1975" s="45"/>
      <c r="B1975" s="49"/>
      <c r="C1975" s="84"/>
      <c r="D1975" s="76"/>
      <c r="F1975" s="48"/>
      <c r="G1975" s="47"/>
      <c r="H1975" s="55"/>
      <c r="I1975" s="55"/>
      <c r="J1975" s="51"/>
      <c r="K1975" s="51"/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  <c r="AB1975" s="51"/>
      <c r="AC1975" s="51"/>
      <c r="AD1975" s="51"/>
      <c r="AE1975" s="51"/>
      <c r="AF1975" s="51"/>
      <c r="AG1975" s="51"/>
      <c r="AH1975" s="51"/>
      <c r="AI1975" s="51"/>
      <c r="AJ1975" s="51"/>
      <c r="AK1975" s="51"/>
      <c r="AL1975" s="51"/>
      <c r="AM1975" s="51"/>
      <c r="AN1975" s="51"/>
      <c r="AO1975" s="51"/>
      <c r="AP1975" s="51"/>
      <c r="AQ1975" s="51"/>
      <c r="AR1975" s="51"/>
      <c r="AS1975" s="51"/>
      <c r="AT1975" s="51"/>
      <c r="AU1975" s="51"/>
      <c r="AV1975" s="51"/>
      <c r="AW1975" s="51"/>
      <c r="AX1975" s="51"/>
      <c r="AY1975" s="51"/>
      <c r="AZ1975" s="51"/>
      <c r="BA1975" s="51"/>
      <c r="BB1975" s="51"/>
      <c r="BC1975" s="51"/>
      <c r="BD1975" s="51"/>
      <c r="BE1975" s="51"/>
      <c r="BF1975" s="51"/>
      <c r="BG1975" s="51"/>
      <c r="BH1975" s="51"/>
      <c r="BI1975" s="51"/>
      <c r="BJ1975" s="51"/>
      <c r="BK1975" s="51"/>
      <c r="BL1975" s="51"/>
      <c r="BM1975" s="51"/>
      <c r="BN1975" s="51"/>
      <c r="BO1975" s="51"/>
      <c r="BP1975" s="51"/>
      <c r="BQ1975" s="51"/>
      <c r="BR1975" s="51"/>
      <c r="BS1975" s="51"/>
      <c r="BT1975" s="51"/>
      <c r="BU1975" s="51"/>
      <c r="BV1975" s="51"/>
      <c r="BW1975" s="51"/>
      <c r="BX1975" s="51"/>
      <c r="BY1975" s="51"/>
      <c r="BZ1975" s="51"/>
      <c r="CA1975" s="51"/>
      <c r="CB1975" s="51"/>
      <c r="CC1975" s="51"/>
      <c r="CD1975" s="51"/>
    </row>
    <row r="1976" spans="1:82" s="50" customFormat="1">
      <c r="A1976" s="45"/>
      <c r="B1976" s="49"/>
      <c r="C1976" s="84"/>
      <c r="D1976" s="76"/>
      <c r="F1976" s="48"/>
      <c r="G1976" s="47"/>
      <c r="H1976" s="55"/>
      <c r="I1976" s="55"/>
      <c r="J1976" s="51"/>
      <c r="K1976" s="51"/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  <c r="AB1976" s="51"/>
      <c r="AC1976" s="51"/>
      <c r="AD1976" s="51"/>
      <c r="AE1976" s="51"/>
      <c r="AF1976" s="51"/>
      <c r="AG1976" s="51"/>
      <c r="AH1976" s="51"/>
      <c r="AI1976" s="51"/>
      <c r="AJ1976" s="51"/>
      <c r="AK1976" s="51"/>
      <c r="AL1976" s="51"/>
      <c r="AM1976" s="51"/>
      <c r="AN1976" s="51"/>
      <c r="AO1976" s="51"/>
      <c r="AP1976" s="51"/>
      <c r="AQ1976" s="51"/>
      <c r="AR1976" s="51"/>
      <c r="AS1976" s="51"/>
      <c r="AT1976" s="51"/>
      <c r="AU1976" s="51"/>
      <c r="AV1976" s="51"/>
      <c r="AW1976" s="51"/>
      <c r="AX1976" s="51"/>
      <c r="AY1976" s="51"/>
      <c r="AZ1976" s="51"/>
      <c r="BA1976" s="51"/>
      <c r="BB1976" s="51"/>
      <c r="BC1976" s="51"/>
      <c r="BD1976" s="51"/>
      <c r="BE1976" s="51"/>
      <c r="BF1976" s="51"/>
      <c r="BG1976" s="51"/>
      <c r="BH1976" s="51"/>
      <c r="BI1976" s="51"/>
      <c r="BJ1976" s="51"/>
      <c r="BK1976" s="51"/>
      <c r="BL1976" s="51"/>
      <c r="BM1976" s="51"/>
      <c r="BN1976" s="51"/>
      <c r="BO1976" s="51"/>
      <c r="BP1976" s="51"/>
      <c r="BQ1976" s="51"/>
      <c r="BR1976" s="51"/>
      <c r="BS1976" s="51"/>
      <c r="BT1976" s="51"/>
      <c r="BU1976" s="51"/>
      <c r="BV1976" s="51"/>
      <c r="BW1976" s="51"/>
      <c r="BX1976" s="51"/>
      <c r="BY1976" s="51"/>
      <c r="BZ1976" s="51"/>
      <c r="CA1976" s="51"/>
      <c r="CB1976" s="51"/>
      <c r="CC1976" s="51"/>
      <c r="CD1976" s="51"/>
    </row>
    <row r="1977" spans="1:82" s="50" customFormat="1">
      <c r="A1977" s="45"/>
      <c r="B1977" s="49"/>
      <c r="C1977" s="84"/>
      <c r="D1977" s="76"/>
      <c r="F1977" s="48"/>
      <c r="G1977" s="47"/>
      <c r="H1977" s="55"/>
      <c r="I1977" s="55"/>
      <c r="J1977" s="51"/>
      <c r="K1977" s="51"/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  <c r="AB1977" s="51"/>
      <c r="AC1977" s="51"/>
      <c r="AD1977" s="51"/>
      <c r="AE1977" s="51"/>
      <c r="AF1977" s="51"/>
      <c r="AG1977" s="51"/>
      <c r="AH1977" s="51"/>
      <c r="AI1977" s="51"/>
      <c r="AJ1977" s="51"/>
      <c r="AK1977" s="51"/>
      <c r="AL1977" s="51"/>
      <c r="AM1977" s="51"/>
      <c r="AN1977" s="51"/>
      <c r="AO1977" s="51"/>
      <c r="AP1977" s="51"/>
      <c r="AQ1977" s="51"/>
      <c r="AR1977" s="51"/>
      <c r="AS1977" s="51"/>
      <c r="AT1977" s="51"/>
      <c r="AU1977" s="51"/>
      <c r="AV1977" s="51"/>
      <c r="AW1977" s="51"/>
      <c r="AX1977" s="51"/>
      <c r="AY1977" s="51"/>
      <c r="AZ1977" s="51"/>
      <c r="BA1977" s="51"/>
      <c r="BB1977" s="51"/>
      <c r="BC1977" s="51"/>
      <c r="BD1977" s="51"/>
      <c r="BE1977" s="51"/>
      <c r="BF1977" s="51"/>
      <c r="BG1977" s="51"/>
      <c r="BH1977" s="51"/>
      <c r="BI1977" s="51"/>
      <c r="BJ1977" s="51"/>
      <c r="BK1977" s="51"/>
      <c r="BL1977" s="51"/>
      <c r="BM1977" s="51"/>
      <c r="BN1977" s="51"/>
      <c r="BO1977" s="51"/>
      <c r="BP1977" s="51"/>
      <c r="BQ1977" s="51"/>
      <c r="BR1977" s="51"/>
      <c r="BS1977" s="51"/>
      <c r="BT1977" s="51"/>
      <c r="BU1977" s="51"/>
      <c r="BV1977" s="51"/>
      <c r="BW1977" s="51"/>
      <c r="BX1977" s="51"/>
      <c r="BY1977" s="51"/>
      <c r="BZ1977" s="51"/>
      <c r="CA1977" s="51"/>
      <c r="CB1977" s="51"/>
      <c r="CC1977" s="51"/>
      <c r="CD1977" s="51"/>
    </row>
    <row r="1978" spans="1:82" s="50" customFormat="1">
      <c r="A1978" s="45"/>
      <c r="B1978" s="49"/>
      <c r="C1978" s="84"/>
      <c r="D1978" s="76"/>
      <c r="F1978" s="48"/>
      <c r="G1978" s="47"/>
      <c r="H1978" s="55"/>
      <c r="I1978" s="55"/>
      <c r="J1978" s="51"/>
      <c r="K1978" s="51"/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  <c r="AB1978" s="51"/>
      <c r="AC1978" s="51"/>
      <c r="AD1978" s="51"/>
      <c r="AE1978" s="51"/>
      <c r="AF1978" s="51"/>
      <c r="AG1978" s="51"/>
      <c r="AH1978" s="51"/>
      <c r="AI1978" s="51"/>
      <c r="AJ1978" s="51"/>
      <c r="AK1978" s="51"/>
      <c r="AL1978" s="51"/>
      <c r="AM1978" s="51"/>
      <c r="AN1978" s="51"/>
      <c r="AO1978" s="51"/>
      <c r="AP1978" s="51"/>
      <c r="AQ1978" s="51"/>
      <c r="AR1978" s="51"/>
      <c r="AS1978" s="51"/>
      <c r="AT1978" s="51"/>
      <c r="AU1978" s="51"/>
      <c r="AV1978" s="51"/>
      <c r="AW1978" s="51"/>
      <c r="AX1978" s="51"/>
      <c r="AY1978" s="51"/>
      <c r="AZ1978" s="51"/>
      <c r="BA1978" s="51"/>
      <c r="BB1978" s="51"/>
      <c r="BC1978" s="51"/>
      <c r="BD1978" s="51"/>
      <c r="BE1978" s="51"/>
      <c r="BF1978" s="51"/>
      <c r="BG1978" s="51"/>
      <c r="BH1978" s="51"/>
      <c r="BI1978" s="51"/>
      <c r="BJ1978" s="51"/>
      <c r="BK1978" s="51"/>
      <c r="BL1978" s="51"/>
      <c r="BM1978" s="51"/>
      <c r="BN1978" s="51"/>
      <c r="BO1978" s="51"/>
      <c r="BP1978" s="51"/>
      <c r="BQ1978" s="51"/>
      <c r="BR1978" s="51"/>
      <c r="BS1978" s="51"/>
      <c r="BT1978" s="51"/>
      <c r="BU1978" s="51"/>
      <c r="BV1978" s="51"/>
      <c r="BW1978" s="51"/>
      <c r="BX1978" s="51"/>
      <c r="BY1978" s="51"/>
      <c r="BZ1978" s="51"/>
      <c r="CA1978" s="51"/>
      <c r="CB1978" s="51"/>
      <c r="CC1978" s="51"/>
      <c r="CD1978" s="51"/>
    </row>
    <row r="1979" spans="1:82" s="50" customFormat="1">
      <c r="A1979" s="45"/>
      <c r="B1979" s="49"/>
      <c r="C1979" s="84"/>
      <c r="D1979" s="76"/>
      <c r="F1979" s="48"/>
      <c r="G1979" s="47"/>
      <c r="H1979" s="55"/>
      <c r="I1979" s="55"/>
      <c r="J1979" s="51"/>
      <c r="K1979" s="51"/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  <c r="AB1979" s="51"/>
      <c r="AC1979" s="51"/>
      <c r="AD1979" s="51"/>
      <c r="AE1979" s="51"/>
      <c r="AF1979" s="51"/>
      <c r="AG1979" s="51"/>
      <c r="AH1979" s="51"/>
      <c r="AI1979" s="51"/>
      <c r="AJ1979" s="51"/>
      <c r="AK1979" s="51"/>
      <c r="AL1979" s="51"/>
      <c r="AM1979" s="51"/>
      <c r="AN1979" s="51"/>
      <c r="AO1979" s="51"/>
      <c r="AP1979" s="51"/>
      <c r="AQ1979" s="51"/>
      <c r="AR1979" s="51"/>
      <c r="AS1979" s="51"/>
      <c r="AT1979" s="51"/>
      <c r="AU1979" s="51"/>
      <c r="AV1979" s="51"/>
      <c r="AW1979" s="51"/>
      <c r="AX1979" s="51"/>
      <c r="AY1979" s="51"/>
      <c r="AZ1979" s="51"/>
      <c r="BA1979" s="51"/>
      <c r="BB1979" s="51"/>
      <c r="BC1979" s="51"/>
      <c r="BD1979" s="51"/>
      <c r="BE1979" s="51"/>
      <c r="BF1979" s="51"/>
      <c r="BG1979" s="51"/>
      <c r="BH1979" s="51"/>
      <c r="BI1979" s="51"/>
      <c r="BJ1979" s="51"/>
      <c r="BK1979" s="51"/>
      <c r="BL1979" s="51"/>
      <c r="BM1979" s="51"/>
      <c r="BN1979" s="51"/>
      <c r="BO1979" s="51"/>
      <c r="BP1979" s="51"/>
      <c r="BQ1979" s="51"/>
      <c r="BR1979" s="51"/>
      <c r="BS1979" s="51"/>
      <c r="BT1979" s="51"/>
      <c r="BU1979" s="51"/>
      <c r="BV1979" s="51"/>
      <c r="BW1979" s="51"/>
      <c r="BX1979" s="51"/>
      <c r="BY1979" s="51"/>
      <c r="BZ1979" s="51"/>
      <c r="CA1979" s="51"/>
      <c r="CB1979" s="51"/>
      <c r="CC1979" s="51"/>
      <c r="CD1979" s="51"/>
    </row>
    <row r="1980" spans="1:82" s="50" customFormat="1">
      <c r="A1980" s="45"/>
      <c r="B1980" s="49"/>
      <c r="C1980" s="84"/>
      <c r="D1980" s="76"/>
      <c r="F1980" s="48"/>
      <c r="G1980" s="47"/>
      <c r="H1980" s="55"/>
      <c r="I1980" s="55"/>
      <c r="J1980" s="51"/>
      <c r="K1980" s="51"/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  <c r="AB1980" s="51"/>
      <c r="AC1980" s="51"/>
      <c r="AD1980" s="51"/>
      <c r="AE1980" s="51"/>
      <c r="AF1980" s="51"/>
      <c r="AG1980" s="51"/>
      <c r="AH1980" s="51"/>
      <c r="AI1980" s="51"/>
      <c r="AJ1980" s="51"/>
      <c r="AK1980" s="51"/>
      <c r="AL1980" s="51"/>
      <c r="AM1980" s="51"/>
      <c r="AN1980" s="51"/>
      <c r="AO1980" s="51"/>
      <c r="AP1980" s="51"/>
      <c r="AQ1980" s="51"/>
      <c r="AR1980" s="51"/>
      <c r="AS1980" s="51"/>
      <c r="AT1980" s="51"/>
      <c r="AU1980" s="51"/>
      <c r="AV1980" s="51"/>
      <c r="AW1980" s="51"/>
      <c r="AX1980" s="51"/>
      <c r="AY1980" s="51"/>
      <c r="AZ1980" s="51"/>
      <c r="BA1980" s="51"/>
      <c r="BB1980" s="51"/>
      <c r="BC1980" s="51"/>
      <c r="BD1980" s="51"/>
      <c r="BE1980" s="51"/>
      <c r="BF1980" s="51"/>
      <c r="BG1980" s="51"/>
      <c r="BH1980" s="51"/>
      <c r="BI1980" s="51"/>
      <c r="BJ1980" s="51"/>
      <c r="BK1980" s="51"/>
      <c r="BL1980" s="51"/>
      <c r="BM1980" s="51"/>
      <c r="BN1980" s="51"/>
      <c r="BO1980" s="51"/>
      <c r="BP1980" s="51"/>
      <c r="BQ1980" s="51"/>
      <c r="BR1980" s="51"/>
      <c r="BS1980" s="51"/>
      <c r="BT1980" s="51"/>
      <c r="BU1980" s="51"/>
      <c r="BV1980" s="51"/>
      <c r="BW1980" s="51"/>
      <c r="BX1980" s="51"/>
      <c r="BY1980" s="51"/>
      <c r="BZ1980" s="51"/>
      <c r="CA1980" s="51"/>
      <c r="CB1980" s="51"/>
      <c r="CC1980" s="51"/>
      <c r="CD1980" s="51"/>
    </row>
    <row r="1981" spans="1:82" s="50" customFormat="1">
      <c r="A1981" s="45"/>
      <c r="B1981" s="49"/>
      <c r="C1981" s="84"/>
      <c r="D1981" s="76"/>
      <c r="F1981" s="48"/>
      <c r="G1981" s="47"/>
      <c r="H1981" s="55"/>
      <c r="I1981" s="55"/>
      <c r="J1981" s="51"/>
      <c r="K1981" s="51"/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  <c r="AB1981" s="51"/>
      <c r="AC1981" s="51"/>
      <c r="AD1981" s="51"/>
      <c r="AE1981" s="51"/>
      <c r="AF1981" s="51"/>
      <c r="AG1981" s="51"/>
      <c r="AH1981" s="51"/>
      <c r="AI1981" s="51"/>
      <c r="AJ1981" s="51"/>
      <c r="AK1981" s="51"/>
      <c r="AL1981" s="51"/>
      <c r="AM1981" s="51"/>
      <c r="AN1981" s="51"/>
      <c r="AO1981" s="51"/>
      <c r="AP1981" s="51"/>
      <c r="AQ1981" s="51"/>
      <c r="AR1981" s="51"/>
      <c r="AS1981" s="51"/>
      <c r="AT1981" s="51"/>
      <c r="AU1981" s="51"/>
      <c r="AV1981" s="51"/>
      <c r="AW1981" s="51"/>
      <c r="AX1981" s="51"/>
      <c r="AY1981" s="51"/>
      <c r="AZ1981" s="51"/>
      <c r="BA1981" s="51"/>
      <c r="BB1981" s="51"/>
      <c r="BC1981" s="51"/>
      <c r="BD1981" s="51"/>
      <c r="BE1981" s="51"/>
      <c r="BF1981" s="51"/>
      <c r="BG1981" s="51"/>
      <c r="BH1981" s="51"/>
      <c r="BI1981" s="51"/>
      <c r="BJ1981" s="51"/>
      <c r="BK1981" s="51"/>
      <c r="BL1981" s="51"/>
      <c r="BM1981" s="51"/>
      <c r="BN1981" s="51"/>
      <c r="BO1981" s="51"/>
      <c r="BP1981" s="51"/>
      <c r="BQ1981" s="51"/>
      <c r="BR1981" s="51"/>
      <c r="BS1981" s="51"/>
      <c r="BT1981" s="51"/>
      <c r="BU1981" s="51"/>
      <c r="BV1981" s="51"/>
      <c r="BW1981" s="51"/>
      <c r="BX1981" s="51"/>
      <c r="BY1981" s="51"/>
      <c r="BZ1981" s="51"/>
      <c r="CA1981" s="51"/>
      <c r="CB1981" s="51"/>
      <c r="CC1981" s="51"/>
      <c r="CD1981" s="51"/>
    </row>
    <row r="1982" spans="1:82" s="50" customFormat="1">
      <c r="A1982" s="45"/>
      <c r="B1982" s="49"/>
      <c r="C1982" s="84"/>
      <c r="D1982" s="76"/>
      <c r="F1982" s="48"/>
      <c r="G1982" s="47"/>
      <c r="H1982" s="55"/>
      <c r="I1982" s="55"/>
      <c r="J1982" s="51"/>
      <c r="K1982" s="51"/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  <c r="AB1982" s="51"/>
      <c r="AC1982" s="51"/>
      <c r="AD1982" s="51"/>
      <c r="AE1982" s="51"/>
      <c r="AF1982" s="51"/>
      <c r="AG1982" s="51"/>
      <c r="AH1982" s="51"/>
      <c r="AI1982" s="51"/>
      <c r="AJ1982" s="51"/>
      <c r="AK1982" s="51"/>
      <c r="AL1982" s="51"/>
      <c r="AM1982" s="51"/>
      <c r="AN1982" s="51"/>
      <c r="AO1982" s="51"/>
      <c r="AP1982" s="51"/>
      <c r="AQ1982" s="51"/>
      <c r="AR1982" s="51"/>
      <c r="AS1982" s="51"/>
      <c r="AT1982" s="51"/>
      <c r="AU1982" s="51"/>
      <c r="AV1982" s="51"/>
      <c r="AW1982" s="51"/>
      <c r="AX1982" s="51"/>
      <c r="AY1982" s="51"/>
      <c r="AZ1982" s="51"/>
      <c r="BA1982" s="51"/>
      <c r="BB1982" s="51"/>
      <c r="BC1982" s="51"/>
      <c r="BD1982" s="51"/>
      <c r="BE1982" s="51"/>
      <c r="BF1982" s="51"/>
      <c r="BG1982" s="51"/>
      <c r="BH1982" s="51"/>
      <c r="BI1982" s="51"/>
      <c r="BJ1982" s="51"/>
      <c r="BK1982" s="51"/>
      <c r="BL1982" s="51"/>
      <c r="BM1982" s="51"/>
      <c r="BN1982" s="51"/>
      <c r="BO1982" s="51"/>
      <c r="BP1982" s="51"/>
      <c r="BQ1982" s="51"/>
      <c r="BR1982" s="51"/>
      <c r="BS1982" s="51"/>
      <c r="BT1982" s="51"/>
      <c r="BU1982" s="51"/>
      <c r="BV1982" s="51"/>
      <c r="BW1982" s="51"/>
      <c r="BX1982" s="51"/>
      <c r="BY1982" s="51"/>
      <c r="BZ1982" s="51"/>
      <c r="CA1982" s="51"/>
      <c r="CB1982" s="51"/>
      <c r="CC1982" s="51"/>
      <c r="CD1982" s="51"/>
    </row>
    <row r="1983" spans="1:82" s="50" customFormat="1">
      <c r="A1983" s="45"/>
      <c r="B1983" s="49"/>
      <c r="C1983" s="84"/>
      <c r="D1983" s="76"/>
      <c r="F1983" s="48"/>
      <c r="G1983" s="47"/>
      <c r="H1983" s="55"/>
      <c r="I1983" s="55"/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  <c r="AB1983" s="51"/>
      <c r="AC1983" s="51"/>
      <c r="AD1983" s="51"/>
      <c r="AE1983" s="51"/>
      <c r="AF1983" s="51"/>
      <c r="AG1983" s="51"/>
      <c r="AH1983" s="51"/>
      <c r="AI1983" s="51"/>
      <c r="AJ1983" s="51"/>
      <c r="AK1983" s="51"/>
      <c r="AL1983" s="51"/>
      <c r="AM1983" s="51"/>
      <c r="AN1983" s="51"/>
      <c r="AO1983" s="51"/>
      <c r="AP1983" s="51"/>
      <c r="AQ1983" s="51"/>
      <c r="AR1983" s="51"/>
      <c r="AS1983" s="51"/>
      <c r="AT1983" s="51"/>
      <c r="AU1983" s="51"/>
      <c r="AV1983" s="51"/>
      <c r="AW1983" s="51"/>
      <c r="AX1983" s="51"/>
      <c r="AY1983" s="51"/>
      <c r="AZ1983" s="51"/>
      <c r="BA1983" s="51"/>
      <c r="BB1983" s="51"/>
      <c r="BC1983" s="51"/>
      <c r="BD1983" s="51"/>
      <c r="BE1983" s="51"/>
      <c r="BF1983" s="51"/>
      <c r="BG1983" s="51"/>
      <c r="BH1983" s="51"/>
      <c r="BI1983" s="51"/>
      <c r="BJ1983" s="51"/>
      <c r="BK1983" s="51"/>
      <c r="BL1983" s="51"/>
      <c r="BM1983" s="51"/>
      <c r="BN1983" s="51"/>
      <c r="BO1983" s="51"/>
      <c r="BP1983" s="51"/>
      <c r="BQ1983" s="51"/>
      <c r="BR1983" s="51"/>
      <c r="BS1983" s="51"/>
      <c r="BT1983" s="51"/>
      <c r="BU1983" s="51"/>
      <c r="BV1983" s="51"/>
      <c r="BW1983" s="51"/>
      <c r="BX1983" s="51"/>
      <c r="BY1983" s="51"/>
      <c r="BZ1983" s="51"/>
      <c r="CA1983" s="51"/>
      <c r="CB1983" s="51"/>
      <c r="CC1983" s="51"/>
      <c r="CD1983" s="51"/>
    </row>
    <row r="1984" spans="1:82" s="50" customFormat="1">
      <c r="A1984" s="45"/>
      <c r="B1984" s="49"/>
      <c r="C1984" s="84"/>
      <c r="D1984" s="76"/>
      <c r="F1984" s="48"/>
      <c r="G1984" s="47"/>
      <c r="H1984" s="55"/>
      <c r="I1984" s="55"/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  <c r="AB1984" s="51"/>
      <c r="AC1984" s="51"/>
      <c r="AD1984" s="51"/>
      <c r="AE1984" s="51"/>
      <c r="AF1984" s="51"/>
      <c r="AG1984" s="51"/>
      <c r="AH1984" s="51"/>
      <c r="AI1984" s="51"/>
      <c r="AJ1984" s="51"/>
      <c r="AK1984" s="51"/>
      <c r="AL1984" s="51"/>
      <c r="AM1984" s="51"/>
      <c r="AN1984" s="51"/>
      <c r="AO1984" s="51"/>
      <c r="AP1984" s="51"/>
      <c r="AQ1984" s="51"/>
      <c r="AR1984" s="51"/>
      <c r="AS1984" s="51"/>
      <c r="AT1984" s="51"/>
      <c r="AU1984" s="51"/>
      <c r="AV1984" s="51"/>
      <c r="AW1984" s="51"/>
      <c r="AX1984" s="51"/>
      <c r="AY1984" s="51"/>
      <c r="AZ1984" s="51"/>
      <c r="BA1984" s="51"/>
      <c r="BB1984" s="51"/>
      <c r="BC1984" s="51"/>
      <c r="BD1984" s="51"/>
      <c r="BE1984" s="51"/>
      <c r="BF1984" s="51"/>
      <c r="BG1984" s="51"/>
      <c r="BH1984" s="51"/>
      <c r="BI1984" s="51"/>
      <c r="BJ1984" s="51"/>
      <c r="BK1984" s="51"/>
      <c r="BL1984" s="51"/>
      <c r="BM1984" s="51"/>
      <c r="BN1984" s="51"/>
      <c r="BO1984" s="51"/>
      <c r="BP1984" s="51"/>
      <c r="BQ1984" s="51"/>
      <c r="BR1984" s="51"/>
      <c r="BS1984" s="51"/>
      <c r="BT1984" s="51"/>
      <c r="BU1984" s="51"/>
      <c r="BV1984" s="51"/>
      <c r="BW1984" s="51"/>
      <c r="BX1984" s="51"/>
      <c r="BY1984" s="51"/>
      <c r="BZ1984" s="51"/>
      <c r="CA1984" s="51"/>
      <c r="CB1984" s="51"/>
      <c r="CC1984" s="51"/>
      <c r="CD1984" s="51"/>
    </row>
    <row r="1985" spans="1:82" s="50" customFormat="1">
      <c r="A1985" s="45"/>
      <c r="B1985" s="49"/>
      <c r="C1985" s="84"/>
      <c r="D1985" s="76"/>
      <c r="F1985" s="48"/>
      <c r="G1985" s="47"/>
      <c r="H1985" s="55"/>
      <c r="I1985" s="55"/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  <c r="AB1985" s="51"/>
      <c r="AC1985" s="51"/>
      <c r="AD1985" s="51"/>
      <c r="AE1985" s="51"/>
      <c r="AF1985" s="51"/>
      <c r="AG1985" s="51"/>
      <c r="AH1985" s="51"/>
      <c r="AI1985" s="51"/>
      <c r="AJ1985" s="51"/>
      <c r="AK1985" s="51"/>
      <c r="AL1985" s="51"/>
      <c r="AM1985" s="51"/>
      <c r="AN1985" s="51"/>
      <c r="AO1985" s="51"/>
      <c r="AP1985" s="51"/>
      <c r="AQ1985" s="51"/>
      <c r="AR1985" s="51"/>
      <c r="AS1985" s="51"/>
      <c r="AT1985" s="51"/>
      <c r="AU1985" s="51"/>
      <c r="AV1985" s="51"/>
      <c r="AW1985" s="51"/>
      <c r="AX1985" s="51"/>
      <c r="AY1985" s="51"/>
      <c r="AZ1985" s="51"/>
      <c r="BA1985" s="51"/>
      <c r="BB1985" s="51"/>
      <c r="BC1985" s="51"/>
      <c r="BD1985" s="51"/>
      <c r="BE1985" s="51"/>
      <c r="BF1985" s="51"/>
      <c r="BG1985" s="51"/>
      <c r="BH1985" s="51"/>
      <c r="BI1985" s="51"/>
      <c r="BJ1985" s="51"/>
      <c r="BK1985" s="51"/>
      <c r="BL1985" s="51"/>
      <c r="BM1985" s="51"/>
      <c r="BN1985" s="51"/>
      <c r="BO1985" s="51"/>
      <c r="BP1985" s="51"/>
      <c r="BQ1985" s="51"/>
      <c r="BR1985" s="51"/>
      <c r="BS1985" s="51"/>
      <c r="BT1985" s="51"/>
      <c r="BU1985" s="51"/>
      <c r="BV1985" s="51"/>
      <c r="BW1985" s="51"/>
      <c r="BX1985" s="51"/>
      <c r="BY1985" s="51"/>
      <c r="BZ1985" s="51"/>
      <c r="CA1985" s="51"/>
      <c r="CB1985" s="51"/>
      <c r="CC1985" s="51"/>
      <c r="CD1985" s="51"/>
    </row>
    <row r="1986" spans="1:82" s="50" customFormat="1">
      <c r="A1986" s="45"/>
      <c r="B1986" s="49"/>
      <c r="C1986" s="84"/>
      <c r="D1986" s="76"/>
      <c r="F1986" s="48"/>
      <c r="G1986" s="47"/>
      <c r="H1986" s="55"/>
      <c r="I1986" s="55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  <c r="AB1986" s="51"/>
      <c r="AC1986" s="51"/>
      <c r="AD1986" s="51"/>
      <c r="AE1986" s="51"/>
      <c r="AF1986" s="51"/>
      <c r="AG1986" s="51"/>
      <c r="AH1986" s="51"/>
      <c r="AI1986" s="51"/>
      <c r="AJ1986" s="51"/>
      <c r="AK1986" s="51"/>
      <c r="AL1986" s="51"/>
      <c r="AM1986" s="51"/>
      <c r="AN1986" s="51"/>
      <c r="AO1986" s="51"/>
      <c r="AP1986" s="51"/>
      <c r="AQ1986" s="51"/>
      <c r="AR1986" s="51"/>
      <c r="AS1986" s="51"/>
      <c r="AT1986" s="51"/>
      <c r="AU1986" s="51"/>
      <c r="AV1986" s="51"/>
      <c r="AW1986" s="51"/>
      <c r="AX1986" s="51"/>
      <c r="AY1986" s="51"/>
      <c r="AZ1986" s="51"/>
      <c r="BA1986" s="51"/>
      <c r="BB1986" s="51"/>
      <c r="BC1986" s="51"/>
      <c r="BD1986" s="51"/>
      <c r="BE1986" s="51"/>
      <c r="BF1986" s="51"/>
      <c r="BG1986" s="51"/>
      <c r="BH1986" s="51"/>
      <c r="BI1986" s="51"/>
      <c r="BJ1986" s="51"/>
      <c r="BK1986" s="51"/>
      <c r="BL1986" s="51"/>
      <c r="BM1986" s="51"/>
      <c r="BN1986" s="51"/>
      <c r="BO1986" s="51"/>
      <c r="BP1986" s="51"/>
      <c r="BQ1986" s="51"/>
      <c r="BR1986" s="51"/>
      <c r="BS1986" s="51"/>
      <c r="BT1986" s="51"/>
      <c r="BU1986" s="51"/>
      <c r="BV1986" s="51"/>
      <c r="BW1986" s="51"/>
      <c r="BX1986" s="51"/>
      <c r="BY1986" s="51"/>
      <c r="BZ1986" s="51"/>
      <c r="CA1986" s="51"/>
      <c r="CB1986" s="51"/>
      <c r="CC1986" s="51"/>
      <c r="CD1986" s="51"/>
    </row>
    <row r="1987" spans="1:82" s="50" customFormat="1">
      <c r="A1987" s="45"/>
      <c r="B1987" s="49"/>
      <c r="C1987" s="84"/>
      <c r="D1987" s="76"/>
      <c r="F1987" s="48"/>
      <c r="G1987" s="47"/>
      <c r="H1987" s="55"/>
      <c r="I1987" s="55"/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  <c r="AB1987" s="51"/>
      <c r="AC1987" s="51"/>
      <c r="AD1987" s="51"/>
      <c r="AE1987" s="51"/>
      <c r="AF1987" s="51"/>
      <c r="AG1987" s="51"/>
      <c r="AH1987" s="51"/>
      <c r="AI1987" s="51"/>
      <c r="AJ1987" s="51"/>
      <c r="AK1987" s="51"/>
      <c r="AL1987" s="51"/>
      <c r="AM1987" s="51"/>
      <c r="AN1987" s="51"/>
      <c r="AO1987" s="51"/>
      <c r="AP1987" s="51"/>
      <c r="AQ1987" s="51"/>
      <c r="AR1987" s="51"/>
      <c r="AS1987" s="51"/>
      <c r="AT1987" s="51"/>
      <c r="AU1987" s="51"/>
      <c r="AV1987" s="51"/>
      <c r="AW1987" s="51"/>
      <c r="AX1987" s="51"/>
      <c r="AY1987" s="51"/>
      <c r="AZ1987" s="51"/>
      <c r="BA1987" s="51"/>
      <c r="BB1987" s="51"/>
      <c r="BC1987" s="51"/>
      <c r="BD1987" s="51"/>
      <c r="BE1987" s="51"/>
      <c r="BF1987" s="51"/>
      <c r="BG1987" s="51"/>
      <c r="BH1987" s="51"/>
      <c r="BI1987" s="51"/>
      <c r="BJ1987" s="51"/>
      <c r="BK1987" s="51"/>
      <c r="BL1987" s="51"/>
      <c r="BM1987" s="51"/>
      <c r="BN1987" s="51"/>
      <c r="BO1987" s="51"/>
      <c r="BP1987" s="51"/>
      <c r="BQ1987" s="51"/>
      <c r="BR1987" s="51"/>
      <c r="BS1987" s="51"/>
      <c r="BT1987" s="51"/>
      <c r="BU1987" s="51"/>
      <c r="BV1987" s="51"/>
      <c r="BW1987" s="51"/>
      <c r="BX1987" s="51"/>
      <c r="BY1987" s="51"/>
      <c r="BZ1987" s="51"/>
      <c r="CA1987" s="51"/>
      <c r="CB1987" s="51"/>
      <c r="CC1987" s="51"/>
      <c r="CD1987" s="51"/>
    </row>
    <row r="1988" spans="1:82" s="50" customFormat="1">
      <c r="A1988" s="45"/>
      <c r="B1988" s="49"/>
      <c r="C1988" s="84"/>
      <c r="D1988" s="76"/>
      <c r="F1988" s="48"/>
      <c r="G1988" s="47"/>
      <c r="H1988" s="55"/>
      <c r="I1988" s="55"/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  <c r="AB1988" s="51"/>
      <c r="AC1988" s="51"/>
      <c r="AD1988" s="51"/>
      <c r="AE1988" s="51"/>
      <c r="AF1988" s="51"/>
      <c r="AG1988" s="51"/>
      <c r="AH1988" s="51"/>
      <c r="AI1988" s="51"/>
      <c r="AJ1988" s="51"/>
      <c r="AK1988" s="51"/>
      <c r="AL1988" s="51"/>
      <c r="AM1988" s="51"/>
      <c r="AN1988" s="51"/>
      <c r="AO1988" s="51"/>
      <c r="AP1988" s="51"/>
      <c r="AQ1988" s="51"/>
      <c r="AR1988" s="51"/>
      <c r="AS1988" s="51"/>
      <c r="AT1988" s="51"/>
      <c r="AU1988" s="51"/>
      <c r="AV1988" s="51"/>
      <c r="AW1988" s="51"/>
      <c r="AX1988" s="51"/>
      <c r="AY1988" s="51"/>
      <c r="AZ1988" s="51"/>
      <c r="BA1988" s="51"/>
      <c r="BB1988" s="51"/>
      <c r="BC1988" s="51"/>
      <c r="BD1988" s="51"/>
      <c r="BE1988" s="51"/>
      <c r="BF1988" s="51"/>
      <c r="BG1988" s="51"/>
      <c r="BH1988" s="51"/>
      <c r="BI1988" s="51"/>
      <c r="BJ1988" s="51"/>
      <c r="BK1988" s="51"/>
      <c r="BL1988" s="51"/>
      <c r="BM1988" s="51"/>
      <c r="BN1988" s="51"/>
      <c r="BO1988" s="51"/>
      <c r="BP1988" s="51"/>
      <c r="BQ1988" s="51"/>
      <c r="BR1988" s="51"/>
      <c r="BS1988" s="51"/>
      <c r="BT1988" s="51"/>
      <c r="BU1988" s="51"/>
      <c r="BV1988" s="51"/>
      <c r="BW1988" s="51"/>
      <c r="BX1988" s="51"/>
      <c r="BY1988" s="51"/>
      <c r="BZ1988" s="51"/>
      <c r="CA1988" s="51"/>
      <c r="CB1988" s="51"/>
      <c r="CC1988" s="51"/>
      <c r="CD1988" s="51"/>
    </row>
    <row r="1989" spans="1:82" s="50" customFormat="1">
      <c r="A1989" s="45"/>
      <c r="B1989" s="49"/>
      <c r="C1989" s="84"/>
      <c r="D1989" s="76"/>
      <c r="F1989" s="48"/>
      <c r="G1989" s="47"/>
      <c r="H1989" s="55"/>
      <c r="I1989" s="55"/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  <c r="AB1989" s="51"/>
      <c r="AC1989" s="51"/>
      <c r="AD1989" s="51"/>
      <c r="AE1989" s="51"/>
      <c r="AF1989" s="51"/>
      <c r="AG1989" s="51"/>
      <c r="AH1989" s="51"/>
      <c r="AI1989" s="51"/>
      <c r="AJ1989" s="51"/>
      <c r="AK1989" s="51"/>
      <c r="AL1989" s="51"/>
      <c r="AM1989" s="51"/>
      <c r="AN1989" s="51"/>
      <c r="AO1989" s="51"/>
      <c r="AP1989" s="51"/>
      <c r="AQ1989" s="51"/>
      <c r="AR1989" s="51"/>
      <c r="AS1989" s="51"/>
      <c r="AT1989" s="51"/>
      <c r="AU1989" s="51"/>
      <c r="AV1989" s="51"/>
      <c r="AW1989" s="51"/>
      <c r="AX1989" s="51"/>
      <c r="AY1989" s="51"/>
      <c r="AZ1989" s="51"/>
      <c r="BA1989" s="51"/>
      <c r="BB1989" s="51"/>
      <c r="BC1989" s="51"/>
      <c r="BD1989" s="51"/>
      <c r="BE1989" s="51"/>
      <c r="BF1989" s="51"/>
      <c r="BG1989" s="51"/>
      <c r="BH1989" s="51"/>
      <c r="BI1989" s="51"/>
      <c r="BJ1989" s="51"/>
      <c r="BK1989" s="51"/>
      <c r="BL1989" s="51"/>
      <c r="BM1989" s="51"/>
      <c r="BN1989" s="51"/>
      <c r="BO1989" s="51"/>
      <c r="BP1989" s="51"/>
      <c r="BQ1989" s="51"/>
      <c r="BR1989" s="51"/>
      <c r="BS1989" s="51"/>
      <c r="BT1989" s="51"/>
      <c r="BU1989" s="51"/>
      <c r="BV1989" s="51"/>
      <c r="BW1989" s="51"/>
      <c r="BX1989" s="51"/>
      <c r="BY1989" s="51"/>
      <c r="BZ1989" s="51"/>
      <c r="CA1989" s="51"/>
      <c r="CB1989" s="51"/>
      <c r="CC1989" s="51"/>
      <c r="CD1989" s="51"/>
    </row>
    <row r="1990" spans="1:82" s="50" customFormat="1">
      <c r="A1990" s="45"/>
      <c r="B1990" s="49"/>
      <c r="C1990" s="84"/>
      <c r="D1990" s="76"/>
      <c r="F1990" s="48"/>
      <c r="G1990" s="47"/>
      <c r="H1990" s="55"/>
      <c r="I1990" s="55"/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  <c r="AB1990" s="51"/>
      <c r="AC1990" s="51"/>
      <c r="AD1990" s="51"/>
      <c r="AE1990" s="51"/>
      <c r="AF1990" s="51"/>
      <c r="AG1990" s="51"/>
      <c r="AH1990" s="51"/>
      <c r="AI1990" s="51"/>
      <c r="AJ1990" s="51"/>
      <c r="AK1990" s="51"/>
      <c r="AL1990" s="51"/>
      <c r="AM1990" s="51"/>
      <c r="AN1990" s="51"/>
      <c r="AO1990" s="51"/>
      <c r="AP1990" s="51"/>
      <c r="AQ1990" s="51"/>
      <c r="AR1990" s="51"/>
      <c r="AS1990" s="51"/>
      <c r="AT1990" s="51"/>
      <c r="AU1990" s="51"/>
      <c r="AV1990" s="51"/>
      <c r="AW1990" s="51"/>
      <c r="AX1990" s="51"/>
      <c r="AY1990" s="51"/>
      <c r="AZ1990" s="51"/>
      <c r="BA1990" s="51"/>
      <c r="BB1990" s="51"/>
      <c r="BC1990" s="51"/>
      <c r="BD1990" s="51"/>
      <c r="BE1990" s="51"/>
      <c r="BF1990" s="51"/>
      <c r="BG1990" s="51"/>
      <c r="BH1990" s="51"/>
      <c r="BI1990" s="51"/>
      <c r="BJ1990" s="51"/>
      <c r="BK1990" s="51"/>
      <c r="BL1990" s="51"/>
      <c r="BM1990" s="51"/>
      <c r="BN1990" s="51"/>
      <c r="BO1990" s="51"/>
      <c r="BP1990" s="51"/>
      <c r="BQ1990" s="51"/>
      <c r="BR1990" s="51"/>
      <c r="BS1990" s="51"/>
      <c r="BT1990" s="51"/>
      <c r="BU1990" s="51"/>
      <c r="BV1990" s="51"/>
      <c r="BW1990" s="51"/>
      <c r="BX1990" s="51"/>
      <c r="BY1990" s="51"/>
      <c r="BZ1990" s="51"/>
      <c r="CA1990" s="51"/>
      <c r="CB1990" s="51"/>
      <c r="CC1990" s="51"/>
      <c r="CD1990" s="51"/>
    </row>
    <row r="1991" spans="1:82" s="50" customFormat="1">
      <c r="A1991" s="45"/>
      <c r="B1991" s="49"/>
      <c r="C1991" s="84"/>
      <c r="D1991" s="76"/>
      <c r="F1991" s="48"/>
      <c r="G1991" s="47"/>
      <c r="H1991" s="55"/>
      <c r="I1991" s="55"/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  <c r="AB1991" s="51"/>
      <c r="AC1991" s="51"/>
      <c r="AD1991" s="51"/>
      <c r="AE1991" s="51"/>
      <c r="AF1991" s="51"/>
      <c r="AG1991" s="51"/>
      <c r="AH1991" s="51"/>
      <c r="AI1991" s="51"/>
      <c r="AJ1991" s="51"/>
      <c r="AK1991" s="51"/>
      <c r="AL1991" s="51"/>
      <c r="AM1991" s="51"/>
      <c r="AN1991" s="51"/>
      <c r="AO1991" s="51"/>
      <c r="AP1991" s="51"/>
      <c r="AQ1991" s="51"/>
      <c r="AR1991" s="51"/>
      <c r="AS1991" s="51"/>
      <c r="AT1991" s="51"/>
      <c r="AU1991" s="51"/>
      <c r="AV1991" s="51"/>
      <c r="AW1991" s="51"/>
      <c r="AX1991" s="51"/>
      <c r="AY1991" s="51"/>
      <c r="AZ1991" s="51"/>
      <c r="BA1991" s="51"/>
      <c r="BB1991" s="51"/>
      <c r="BC1991" s="51"/>
      <c r="BD1991" s="51"/>
      <c r="BE1991" s="51"/>
      <c r="BF1991" s="51"/>
      <c r="BG1991" s="51"/>
      <c r="BH1991" s="51"/>
      <c r="BI1991" s="51"/>
      <c r="BJ1991" s="51"/>
      <c r="BK1991" s="51"/>
      <c r="BL1991" s="51"/>
      <c r="BM1991" s="51"/>
      <c r="BN1991" s="51"/>
      <c r="BO1991" s="51"/>
      <c r="BP1991" s="51"/>
      <c r="BQ1991" s="51"/>
      <c r="BR1991" s="51"/>
      <c r="BS1991" s="51"/>
      <c r="BT1991" s="51"/>
      <c r="BU1991" s="51"/>
      <c r="BV1991" s="51"/>
      <c r="BW1991" s="51"/>
      <c r="BX1991" s="51"/>
      <c r="BY1991" s="51"/>
      <c r="BZ1991" s="51"/>
      <c r="CA1991" s="51"/>
      <c r="CB1991" s="51"/>
      <c r="CC1991" s="51"/>
      <c r="CD1991" s="51"/>
    </row>
    <row r="1992" spans="1:82" s="50" customFormat="1">
      <c r="A1992" s="45"/>
      <c r="B1992" s="49"/>
      <c r="C1992" s="84"/>
      <c r="D1992" s="76"/>
      <c r="F1992" s="48"/>
      <c r="G1992" s="47"/>
      <c r="H1992" s="55"/>
      <c r="I1992" s="55"/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  <c r="AB1992" s="51"/>
      <c r="AC1992" s="51"/>
      <c r="AD1992" s="51"/>
      <c r="AE1992" s="51"/>
      <c r="AF1992" s="51"/>
      <c r="AG1992" s="51"/>
      <c r="AH1992" s="51"/>
      <c r="AI1992" s="51"/>
      <c r="AJ1992" s="51"/>
      <c r="AK1992" s="51"/>
      <c r="AL1992" s="51"/>
      <c r="AM1992" s="51"/>
      <c r="AN1992" s="51"/>
      <c r="AO1992" s="51"/>
      <c r="AP1992" s="51"/>
      <c r="AQ1992" s="51"/>
      <c r="AR1992" s="51"/>
      <c r="AS1992" s="51"/>
      <c r="AT1992" s="51"/>
      <c r="AU1992" s="51"/>
      <c r="AV1992" s="51"/>
      <c r="AW1992" s="51"/>
      <c r="AX1992" s="51"/>
      <c r="AY1992" s="51"/>
      <c r="AZ1992" s="51"/>
      <c r="BA1992" s="51"/>
      <c r="BB1992" s="51"/>
      <c r="BC1992" s="51"/>
      <c r="BD1992" s="51"/>
      <c r="BE1992" s="51"/>
      <c r="BF1992" s="51"/>
      <c r="BG1992" s="51"/>
      <c r="BH1992" s="51"/>
      <c r="BI1992" s="51"/>
      <c r="BJ1992" s="51"/>
      <c r="BK1992" s="51"/>
      <c r="BL1992" s="51"/>
      <c r="BM1992" s="51"/>
      <c r="BN1992" s="51"/>
      <c r="BO1992" s="51"/>
      <c r="BP1992" s="51"/>
      <c r="BQ1992" s="51"/>
      <c r="BR1992" s="51"/>
      <c r="BS1992" s="51"/>
      <c r="BT1992" s="51"/>
      <c r="BU1992" s="51"/>
      <c r="BV1992" s="51"/>
      <c r="BW1992" s="51"/>
      <c r="BX1992" s="51"/>
      <c r="BY1992" s="51"/>
      <c r="BZ1992" s="51"/>
      <c r="CA1992" s="51"/>
      <c r="CB1992" s="51"/>
      <c r="CC1992" s="51"/>
      <c r="CD1992" s="51"/>
    </row>
    <row r="1993" spans="1:82" s="50" customFormat="1">
      <c r="A1993" s="45"/>
      <c r="B1993" s="49"/>
      <c r="C1993" s="84"/>
      <c r="D1993" s="76"/>
      <c r="F1993" s="48"/>
      <c r="G1993" s="47"/>
      <c r="H1993" s="55"/>
      <c r="I1993" s="55"/>
      <c r="J1993" s="51"/>
      <c r="K1993" s="51"/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  <c r="AB1993" s="51"/>
      <c r="AC1993" s="51"/>
      <c r="AD1993" s="51"/>
      <c r="AE1993" s="51"/>
      <c r="AF1993" s="51"/>
      <c r="AG1993" s="51"/>
      <c r="AH1993" s="51"/>
      <c r="AI1993" s="51"/>
      <c r="AJ1993" s="51"/>
      <c r="AK1993" s="51"/>
      <c r="AL1993" s="51"/>
      <c r="AM1993" s="51"/>
      <c r="AN1993" s="51"/>
      <c r="AO1993" s="51"/>
      <c r="AP1993" s="51"/>
      <c r="AQ1993" s="51"/>
      <c r="AR1993" s="51"/>
      <c r="AS1993" s="51"/>
      <c r="AT1993" s="51"/>
      <c r="AU1993" s="51"/>
      <c r="AV1993" s="51"/>
      <c r="AW1993" s="51"/>
      <c r="AX1993" s="51"/>
      <c r="AY1993" s="51"/>
      <c r="AZ1993" s="51"/>
      <c r="BA1993" s="51"/>
      <c r="BB1993" s="51"/>
      <c r="BC1993" s="51"/>
      <c r="BD1993" s="51"/>
      <c r="BE1993" s="51"/>
      <c r="BF1993" s="51"/>
      <c r="BG1993" s="51"/>
      <c r="BH1993" s="51"/>
      <c r="BI1993" s="51"/>
      <c r="BJ1993" s="51"/>
      <c r="BK1993" s="51"/>
      <c r="BL1993" s="51"/>
      <c r="BM1993" s="51"/>
      <c r="BN1993" s="51"/>
      <c r="BO1993" s="51"/>
      <c r="BP1993" s="51"/>
      <c r="BQ1993" s="51"/>
      <c r="BR1993" s="51"/>
      <c r="BS1993" s="51"/>
      <c r="BT1993" s="51"/>
      <c r="BU1993" s="51"/>
      <c r="BV1993" s="51"/>
      <c r="BW1993" s="51"/>
      <c r="BX1993" s="51"/>
      <c r="BY1993" s="51"/>
      <c r="BZ1993" s="51"/>
      <c r="CA1993" s="51"/>
      <c r="CB1993" s="51"/>
      <c r="CC1993" s="51"/>
      <c r="CD1993" s="51"/>
    </row>
    <row r="1994" spans="1:82" s="50" customFormat="1">
      <c r="A1994" s="45"/>
      <c r="B1994" s="49"/>
      <c r="C1994" s="84"/>
      <c r="D1994" s="76"/>
      <c r="F1994" s="48"/>
      <c r="G1994" s="47"/>
      <c r="H1994" s="55"/>
      <c r="I1994" s="55"/>
      <c r="J1994" s="51"/>
      <c r="K1994" s="51"/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  <c r="AB1994" s="51"/>
      <c r="AC1994" s="51"/>
      <c r="AD1994" s="51"/>
      <c r="AE1994" s="51"/>
      <c r="AF1994" s="51"/>
      <c r="AG1994" s="51"/>
      <c r="AH1994" s="51"/>
      <c r="AI1994" s="51"/>
      <c r="AJ1994" s="51"/>
      <c r="AK1994" s="51"/>
      <c r="AL1994" s="51"/>
      <c r="AM1994" s="51"/>
      <c r="AN1994" s="51"/>
      <c r="AO1994" s="51"/>
      <c r="AP1994" s="51"/>
      <c r="AQ1994" s="51"/>
      <c r="AR1994" s="51"/>
      <c r="AS1994" s="51"/>
      <c r="AT1994" s="51"/>
      <c r="AU1994" s="51"/>
      <c r="AV1994" s="51"/>
      <c r="AW1994" s="51"/>
      <c r="AX1994" s="51"/>
      <c r="AY1994" s="51"/>
      <c r="AZ1994" s="51"/>
      <c r="BA1994" s="51"/>
      <c r="BB1994" s="51"/>
      <c r="BC1994" s="51"/>
      <c r="BD1994" s="51"/>
      <c r="BE1994" s="51"/>
      <c r="BF1994" s="51"/>
      <c r="BG1994" s="51"/>
      <c r="BH1994" s="51"/>
      <c r="BI1994" s="51"/>
      <c r="BJ1994" s="51"/>
      <c r="BK1994" s="51"/>
      <c r="BL1994" s="51"/>
      <c r="BM1994" s="51"/>
      <c r="BN1994" s="51"/>
      <c r="BO1994" s="51"/>
      <c r="BP1994" s="51"/>
      <c r="BQ1994" s="51"/>
      <c r="BR1994" s="51"/>
      <c r="BS1994" s="51"/>
      <c r="BT1994" s="51"/>
      <c r="BU1994" s="51"/>
      <c r="BV1994" s="51"/>
      <c r="BW1994" s="51"/>
      <c r="BX1994" s="51"/>
      <c r="BY1994" s="51"/>
      <c r="BZ1994" s="51"/>
      <c r="CA1994" s="51"/>
      <c r="CB1994" s="51"/>
      <c r="CC1994" s="51"/>
      <c r="CD1994" s="51"/>
    </row>
    <row r="1995" spans="1:82" s="50" customFormat="1">
      <c r="A1995" s="45"/>
      <c r="B1995" s="49"/>
      <c r="C1995" s="84"/>
      <c r="D1995" s="76"/>
      <c r="F1995" s="48"/>
      <c r="G1995" s="47"/>
      <c r="H1995" s="55"/>
      <c r="I1995" s="55"/>
      <c r="J1995" s="51"/>
      <c r="K1995" s="51"/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  <c r="AB1995" s="51"/>
      <c r="AC1995" s="51"/>
      <c r="AD1995" s="51"/>
      <c r="AE1995" s="51"/>
      <c r="AF1995" s="51"/>
      <c r="AG1995" s="51"/>
      <c r="AH1995" s="51"/>
      <c r="AI1995" s="51"/>
      <c r="AJ1995" s="51"/>
      <c r="AK1995" s="51"/>
      <c r="AL1995" s="51"/>
      <c r="AM1995" s="51"/>
      <c r="AN1995" s="51"/>
      <c r="AO1995" s="51"/>
      <c r="AP1995" s="51"/>
      <c r="AQ1995" s="51"/>
      <c r="AR1995" s="51"/>
      <c r="AS1995" s="51"/>
      <c r="AT1995" s="51"/>
      <c r="AU1995" s="51"/>
      <c r="AV1995" s="51"/>
      <c r="AW1995" s="51"/>
      <c r="AX1995" s="51"/>
      <c r="AY1995" s="51"/>
      <c r="AZ1995" s="51"/>
      <c r="BA1995" s="51"/>
      <c r="BB1995" s="51"/>
      <c r="BC1995" s="51"/>
      <c r="BD1995" s="51"/>
      <c r="BE1995" s="51"/>
      <c r="BF1995" s="51"/>
      <c r="BG1995" s="51"/>
      <c r="BH1995" s="51"/>
      <c r="BI1995" s="51"/>
      <c r="BJ1995" s="51"/>
      <c r="BK1995" s="51"/>
      <c r="BL1995" s="51"/>
      <c r="BM1995" s="51"/>
      <c r="BN1995" s="51"/>
      <c r="BO1995" s="51"/>
      <c r="BP1995" s="51"/>
      <c r="BQ1995" s="51"/>
      <c r="BR1995" s="51"/>
      <c r="BS1995" s="51"/>
      <c r="BT1995" s="51"/>
      <c r="BU1995" s="51"/>
      <c r="BV1995" s="51"/>
      <c r="BW1995" s="51"/>
      <c r="BX1995" s="51"/>
      <c r="BY1995" s="51"/>
      <c r="BZ1995" s="51"/>
      <c r="CA1995" s="51"/>
      <c r="CB1995" s="51"/>
      <c r="CC1995" s="51"/>
      <c r="CD1995" s="51"/>
    </row>
    <row r="1996" spans="1:82" s="50" customFormat="1">
      <c r="A1996" s="45"/>
      <c r="B1996" s="49"/>
      <c r="C1996" s="84"/>
      <c r="D1996" s="76"/>
      <c r="F1996" s="48"/>
      <c r="G1996" s="47"/>
      <c r="H1996" s="55"/>
      <c r="I1996" s="55"/>
      <c r="J1996" s="51"/>
      <c r="K1996" s="51"/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  <c r="AB1996" s="51"/>
      <c r="AC1996" s="51"/>
      <c r="AD1996" s="51"/>
      <c r="AE1996" s="51"/>
      <c r="AF1996" s="51"/>
      <c r="AG1996" s="51"/>
      <c r="AH1996" s="51"/>
      <c r="AI1996" s="51"/>
      <c r="AJ1996" s="51"/>
      <c r="AK1996" s="51"/>
      <c r="AL1996" s="51"/>
      <c r="AM1996" s="51"/>
      <c r="AN1996" s="51"/>
      <c r="AO1996" s="51"/>
      <c r="AP1996" s="51"/>
      <c r="AQ1996" s="51"/>
      <c r="AR1996" s="51"/>
      <c r="AS1996" s="51"/>
      <c r="AT1996" s="51"/>
      <c r="AU1996" s="51"/>
      <c r="AV1996" s="51"/>
      <c r="AW1996" s="51"/>
      <c r="AX1996" s="51"/>
      <c r="AY1996" s="51"/>
      <c r="AZ1996" s="51"/>
      <c r="BA1996" s="51"/>
      <c r="BB1996" s="51"/>
      <c r="BC1996" s="51"/>
      <c r="BD1996" s="51"/>
      <c r="BE1996" s="51"/>
      <c r="BF1996" s="51"/>
      <c r="BG1996" s="51"/>
      <c r="BH1996" s="51"/>
      <c r="BI1996" s="51"/>
      <c r="BJ1996" s="51"/>
      <c r="BK1996" s="51"/>
      <c r="BL1996" s="51"/>
      <c r="BM1996" s="51"/>
      <c r="BN1996" s="51"/>
      <c r="BO1996" s="51"/>
      <c r="BP1996" s="51"/>
      <c r="BQ1996" s="51"/>
      <c r="BR1996" s="51"/>
      <c r="BS1996" s="51"/>
      <c r="BT1996" s="51"/>
      <c r="BU1996" s="51"/>
      <c r="BV1996" s="51"/>
      <c r="BW1996" s="51"/>
      <c r="BX1996" s="51"/>
      <c r="BY1996" s="51"/>
      <c r="BZ1996" s="51"/>
      <c r="CA1996" s="51"/>
      <c r="CB1996" s="51"/>
      <c r="CC1996" s="51"/>
      <c r="CD1996" s="51"/>
    </row>
    <row r="1997" spans="1:82" s="50" customFormat="1">
      <c r="A1997" s="45"/>
      <c r="B1997" s="49"/>
      <c r="C1997" s="84"/>
      <c r="D1997" s="76"/>
      <c r="F1997" s="48"/>
      <c r="G1997" s="47"/>
      <c r="H1997" s="55"/>
      <c r="I1997" s="55"/>
      <c r="J1997" s="51"/>
      <c r="K1997" s="51"/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  <c r="AB1997" s="51"/>
      <c r="AC1997" s="51"/>
      <c r="AD1997" s="51"/>
      <c r="AE1997" s="51"/>
      <c r="AF1997" s="51"/>
      <c r="AG1997" s="51"/>
      <c r="AH1997" s="51"/>
      <c r="AI1997" s="51"/>
      <c r="AJ1997" s="51"/>
      <c r="AK1997" s="51"/>
      <c r="AL1997" s="51"/>
      <c r="AM1997" s="51"/>
      <c r="AN1997" s="51"/>
      <c r="AO1997" s="51"/>
      <c r="AP1997" s="51"/>
      <c r="AQ1997" s="51"/>
      <c r="AR1997" s="51"/>
      <c r="AS1997" s="51"/>
      <c r="AT1997" s="51"/>
      <c r="AU1997" s="51"/>
      <c r="AV1997" s="51"/>
      <c r="AW1997" s="51"/>
      <c r="AX1997" s="51"/>
      <c r="AY1997" s="51"/>
      <c r="AZ1997" s="51"/>
      <c r="BA1997" s="51"/>
      <c r="BB1997" s="51"/>
      <c r="BC1997" s="51"/>
      <c r="BD1997" s="51"/>
      <c r="BE1997" s="51"/>
      <c r="BF1997" s="51"/>
      <c r="BG1997" s="51"/>
      <c r="BH1997" s="51"/>
      <c r="BI1997" s="51"/>
      <c r="BJ1997" s="51"/>
      <c r="BK1997" s="51"/>
      <c r="BL1997" s="51"/>
      <c r="BM1997" s="51"/>
      <c r="BN1997" s="51"/>
      <c r="BO1997" s="51"/>
      <c r="BP1997" s="51"/>
      <c r="BQ1997" s="51"/>
      <c r="BR1997" s="51"/>
      <c r="BS1997" s="51"/>
      <c r="BT1997" s="51"/>
      <c r="BU1997" s="51"/>
      <c r="BV1997" s="51"/>
      <c r="BW1997" s="51"/>
      <c r="BX1997" s="51"/>
      <c r="BY1997" s="51"/>
      <c r="BZ1997" s="51"/>
      <c r="CA1997" s="51"/>
      <c r="CB1997" s="51"/>
      <c r="CC1997" s="51"/>
      <c r="CD1997" s="51"/>
    </row>
    <row r="1998" spans="1:82" s="50" customFormat="1">
      <c r="A1998" s="45"/>
      <c r="B1998" s="49"/>
      <c r="C1998" s="84"/>
      <c r="D1998" s="76"/>
      <c r="F1998" s="48"/>
      <c r="G1998" s="47"/>
      <c r="H1998" s="55"/>
      <c r="I1998" s="55"/>
      <c r="J1998" s="51"/>
      <c r="K1998" s="51"/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  <c r="AB1998" s="51"/>
      <c r="AC1998" s="51"/>
      <c r="AD1998" s="51"/>
      <c r="AE1998" s="51"/>
      <c r="AF1998" s="51"/>
      <c r="AG1998" s="51"/>
      <c r="AH1998" s="51"/>
      <c r="AI1998" s="51"/>
      <c r="AJ1998" s="51"/>
      <c r="AK1998" s="51"/>
      <c r="AL1998" s="51"/>
      <c r="AM1998" s="51"/>
      <c r="AN1998" s="51"/>
      <c r="AO1998" s="51"/>
      <c r="AP1998" s="51"/>
      <c r="AQ1998" s="51"/>
      <c r="AR1998" s="51"/>
      <c r="AS1998" s="51"/>
      <c r="AT1998" s="51"/>
      <c r="AU1998" s="51"/>
      <c r="AV1998" s="51"/>
      <c r="AW1998" s="51"/>
      <c r="AX1998" s="51"/>
      <c r="AY1998" s="51"/>
      <c r="AZ1998" s="51"/>
      <c r="BA1998" s="51"/>
      <c r="BB1998" s="51"/>
      <c r="BC1998" s="51"/>
      <c r="BD1998" s="51"/>
      <c r="BE1998" s="51"/>
      <c r="BF1998" s="51"/>
      <c r="BG1998" s="51"/>
      <c r="BH1998" s="51"/>
      <c r="BI1998" s="51"/>
      <c r="BJ1998" s="51"/>
      <c r="BK1998" s="51"/>
      <c r="BL1998" s="51"/>
      <c r="BM1998" s="51"/>
      <c r="BN1998" s="51"/>
      <c r="BO1998" s="51"/>
      <c r="BP1998" s="51"/>
      <c r="BQ1998" s="51"/>
      <c r="BR1998" s="51"/>
      <c r="BS1998" s="51"/>
      <c r="BT1998" s="51"/>
      <c r="BU1998" s="51"/>
      <c r="BV1998" s="51"/>
      <c r="BW1998" s="51"/>
      <c r="BX1998" s="51"/>
      <c r="BY1998" s="51"/>
      <c r="BZ1998" s="51"/>
      <c r="CA1998" s="51"/>
      <c r="CB1998" s="51"/>
      <c r="CC1998" s="51"/>
      <c r="CD1998" s="51"/>
    </row>
    <row r="1999" spans="1:82" s="50" customFormat="1">
      <c r="A1999" s="45"/>
      <c r="B1999" s="49"/>
      <c r="C1999" s="84"/>
      <c r="D1999" s="76"/>
      <c r="F1999" s="48"/>
      <c r="G1999" s="47"/>
      <c r="H1999" s="55"/>
      <c r="I1999" s="55"/>
      <c r="J1999" s="51"/>
      <c r="K1999" s="51"/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  <c r="AB1999" s="51"/>
      <c r="AC1999" s="51"/>
      <c r="AD1999" s="51"/>
      <c r="AE1999" s="51"/>
      <c r="AF1999" s="51"/>
      <c r="AG1999" s="51"/>
      <c r="AH1999" s="51"/>
      <c r="AI1999" s="51"/>
      <c r="AJ1999" s="51"/>
      <c r="AK1999" s="51"/>
      <c r="AL1999" s="51"/>
      <c r="AM1999" s="51"/>
      <c r="AN1999" s="51"/>
      <c r="AO1999" s="51"/>
      <c r="AP1999" s="51"/>
      <c r="AQ1999" s="51"/>
      <c r="AR1999" s="51"/>
      <c r="AS1999" s="51"/>
      <c r="AT1999" s="51"/>
      <c r="AU1999" s="51"/>
      <c r="AV1999" s="51"/>
      <c r="AW1999" s="51"/>
      <c r="AX1999" s="51"/>
      <c r="AY1999" s="51"/>
      <c r="AZ1999" s="51"/>
      <c r="BA1999" s="51"/>
      <c r="BB1999" s="51"/>
      <c r="BC1999" s="51"/>
      <c r="BD1999" s="51"/>
      <c r="BE1999" s="51"/>
      <c r="BF1999" s="51"/>
      <c r="BG1999" s="51"/>
      <c r="BH1999" s="51"/>
      <c r="BI1999" s="51"/>
      <c r="BJ1999" s="51"/>
      <c r="BK1999" s="51"/>
      <c r="BL1999" s="51"/>
      <c r="BM1999" s="51"/>
      <c r="BN1999" s="51"/>
      <c r="BO1999" s="51"/>
      <c r="BP1999" s="51"/>
      <c r="BQ1999" s="51"/>
      <c r="BR1999" s="51"/>
      <c r="BS1999" s="51"/>
      <c r="BT1999" s="51"/>
      <c r="BU1999" s="51"/>
      <c r="BV1999" s="51"/>
      <c r="BW1999" s="51"/>
      <c r="BX1999" s="51"/>
      <c r="BY1999" s="51"/>
      <c r="BZ1999" s="51"/>
      <c r="CA1999" s="51"/>
      <c r="CB1999" s="51"/>
      <c r="CC1999" s="51"/>
      <c r="CD1999" s="51"/>
    </row>
    <row r="2000" spans="1:82" s="50" customFormat="1">
      <c r="A2000" s="45"/>
      <c r="B2000" s="49"/>
      <c r="C2000" s="84"/>
      <c r="D2000" s="76"/>
      <c r="F2000" s="48"/>
      <c r="G2000" s="47"/>
      <c r="H2000" s="55"/>
      <c r="I2000" s="55"/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  <c r="AB2000" s="51"/>
      <c r="AC2000" s="51"/>
      <c r="AD2000" s="51"/>
      <c r="AE2000" s="51"/>
      <c r="AF2000" s="51"/>
      <c r="AG2000" s="51"/>
      <c r="AH2000" s="51"/>
      <c r="AI2000" s="51"/>
      <c r="AJ2000" s="51"/>
      <c r="AK2000" s="51"/>
      <c r="AL2000" s="51"/>
      <c r="AM2000" s="51"/>
      <c r="AN2000" s="51"/>
      <c r="AO2000" s="51"/>
      <c r="AP2000" s="51"/>
      <c r="AQ2000" s="51"/>
      <c r="AR2000" s="51"/>
      <c r="AS2000" s="51"/>
      <c r="AT2000" s="51"/>
      <c r="AU2000" s="51"/>
      <c r="AV2000" s="51"/>
      <c r="AW2000" s="51"/>
      <c r="AX2000" s="51"/>
      <c r="AY2000" s="51"/>
      <c r="AZ2000" s="51"/>
      <c r="BA2000" s="51"/>
      <c r="BB2000" s="51"/>
      <c r="BC2000" s="51"/>
      <c r="BD2000" s="51"/>
      <c r="BE2000" s="51"/>
      <c r="BF2000" s="51"/>
      <c r="BG2000" s="51"/>
      <c r="BH2000" s="51"/>
      <c r="BI2000" s="51"/>
      <c r="BJ2000" s="51"/>
      <c r="BK2000" s="51"/>
      <c r="BL2000" s="51"/>
      <c r="BM2000" s="51"/>
      <c r="BN2000" s="51"/>
      <c r="BO2000" s="51"/>
      <c r="BP2000" s="51"/>
      <c r="BQ2000" s="51"/>
      <c r="BR2000" s="51"/>
      <c r="BS2000" s="51"/>
      <c r="BT2000" s="51"/>
      <c r="BU2000" s="51"/>
      <c r="BV2000" s="51"/>
      <c r="BW2000" s="51"/>
      <c r="BX2000" s="51"/>
      <c r="BY2000" s="51"/>
      <c r="BZ2000" s="51"/>
      <c r="CA2000" s="51"/>
      <c r="CB2000" s="51"/>
      <c r="CC2000" s="51"/>
      <c r="CD2000" s="51"/>
    </row>
    <row r="2001" spans="1:82" s="50" customFormat="1">
      <c r="A2001" s="45"/>
      <c r="B2001" s="49"/>
      <c r="C2001" s="84"/>
      <c r="D2001" s="76"/>
      <c r="F2001" s="48"/>
      <c r="G2001" s="47"/>
      <c r="H2001" s="55"/>
      <c r="I2001" s="55"/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  <c r="AB2001" s="51"/>
      <c r="AC2001" s="51"/>
      <c r="AD2001" s="51"/>
      <c r="AE2001" s="51"/>
      <c r="AF2001" s="51"/>
      <c r="AG2001" s="51"/>
      <c r="AH2001" s="51"/>
      <c r="AI2001" s="51"/>
      <c r="AJ2001" s="51"/>
      <c r="AK2001" s="51"/>
      <c r="AL2001" s="51"/>
      <c r="AM2001" s="51"/>
      <c r="AN2001" s="51"/>
      <c r="AO2001" s="51"/>
      <c r="AP2001" s="51"/>
      <c r="AQ2001" s="51"/>
      <c r="AR2001" s="51"/>
      <c r="AS2001" s="51"/>
      <c r="AT2001" s="51"/>
      <c r="AU2001" s="51"/>
      <c r="AV2001" s="51"/>
      <c r="AW2001" s="51"/>
      <c r="AX2001" s="51"/>
      <c r="AY2001" s="51"/>
      <c r="AZ2001" s="51"/>
      <c r="BA2001" s="51"/>
      <c r="BB2001" s="51"/>
      <c r="BC2001" s="51"/>
      <c r="BD2001" s="51"/>
      <c r="BE2001" s="51"/>
      <c r="BF2001" s="51"/>
      <c r="BG2001" s="51"/>
      <c r="BH2001" s="51"/>
      <c r="BI2001" s="51"/>
      <c r="BJ2001" s="51"/>
      <c r="BK2001" s="51"/>
      <c r="BL2001" s="51"/>
      <c r="BM2001" s="51"/>
      <c r="BN2001" s="51"/>
      <c r="BO2001" s="51"/>
      <c r="BP2001" s="51"/>
      <c r="BQ2001" s="51"/>
      <c r="BR2001" s="51"/>
      <c r="BS2001" s="51"/>
      <c r="BT2001" s="51"/>
      <c r="BU2001" s="51"/>
      <c r="BV2001" s="51"/>
      <c r="BW2001" s="51"/>
      <c r="BX2001" s="51"/>
      <c r="BY2001" s="51"/>
      <c r="BZ2001" s="51"/>
      <c r="CA2001" s="51"/>
      <c r="CB2001" s="51"/>
      <c r="CC2001" s="51"/>
      <c r="CD2001" s="51"/>
    </row>
    <row r="2002" spans="1:82" s="50" customFormat="1">
      <c r="A2002" s="45"/>
      <c r="B2002" s="49"/>
      <c r="C2002" s="84"/>
      <c r="D2002" s="76"/>
      <c r="F2002" s="48"/>
      <c r="G2002" s="47"/>
      <c r="H2002" s="55"/>
      <c r="I2002" s="55"/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  <c r="AB2002" s="51"/>
      <c r="AC2002" s="51"/>
      <c r="AD2002" s="51"/>
      <c r="AE2002" s="51"/>
      <c r="AF2002" s="51"/>
      <c r="AG2002" s="51"/>
      <c r="AH2002" s="51"/>
      <c r="AI2002" s="51"/>
      <c r="AJ2002" s="51"/>
      <c r="AK2002" s="51"/>
      <c r="AL2002" s="51"/>
      <c r="AM2002" s="51"/>
      <c r="AN2002" s="51"/>
      <c r="AO2002" s="51"/>
      <c r="AP2002" s="51"/>
      <c r="AQ2002" s="51"/>
      <c r="AR2002" s="51"/>
      <c r="AS2002" s="51"/>
      <c r="AT2002" s="51"/>
      <c r="AU2002" s="51"/>
      <c r="AV2002" s="51"/>
      <c r="AW2002" s="51"/>
      <c r="AX2002" s="51"/>
      <c r="AY2002" s="51"/>
      <c r="AZ2002" s="51"/>
      <c r="BA2002" s="51"/>
      <c r="BB2002" s="51"/>
      <c r="BC2002" s="51"/>
      <c r="BD2002" s="51"/>
      <c r="BE2002" s="51"/>
      <c r="BF2002" s="51"/>
      <c r="BG2002" s="51"/>
      <c r="BH2002" s="51"/>
      <c r="BI2002" s="51"/>
      <c r="BJ2002" s="51"/>
      <c r="BK2002" s="51"/>
      <c r="BL2002" s="51"/>
      <c r="BM2002" s="51"/>
      <c r="BN2002" s="51"/>
      <c r="BO2002" s="51"/>
      <c r="BP2002" s="51"/>
      <c r="BQ2002" s="51"/>
      <c r="BR2002" s="51"/>
      <c r="BS2002" s="51"/>
      <c r="BT2002" s="51"/>
      <c r="BU2002" s="51"/>
      <c r="BV2002" s="51"/>
      <c r="BW2002" s="51"/>
      <c r="BX2002" s="51"/>
      <c r="BY2002" s="51"/>
      <c r="BZ2002" s="51"/>
      <c r="CA2002" s="51"/>
      <c r="CB2002" s="51"/>
      <c r="CC2002" s="51"/>
      <c r="CD2002" s="51"/>
    </row>
    <row r="2003" spans="1:82" s="50" customFormat="1">
      <c r="A2003" s="45"/>
      <c r="B2003" s="49"/>
      <c r="C2003" s="84"/>
      <c r="D2003" s="76"/>
      <c r="F2003" s="48"/>
      <c r="G2003" s="47"/>
      <c r="H2003" s="55"/>
      <c r="I2003" s="55"/>
      <c r="J2003" s="51"/>
      <c r="K2003" s="51"/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  <c r="AB2003" s="51"/>
      <c r="AC2003" s="51"/>
      <c r="AD2003" s="51"/>
      <c r="AE2003" s="51"/>
      <c r="AF2003" s="51"/>
      <c r="AG2003" s="51"/>
      <c r="AH2003" s="51"/>
      <c r="AI2003" s="51"/>
      <c r="AJ2003" s="51"/>
      <c r="AK2003" s="51"/>
      <c r="AL2003" s="51"/>
      <c r="AM2003" s="51"/>
      <c r="AN2003" s="51"/>
      <c r="AO2003" s="51"/>
      <c r="AP2003" s="51"/>
      <c r="AQ2003" s="51"/>
      <c r="AR2003" s="51"/>
      <c r="AS2003" s="51"/>
      <c r="AT2003" s="51"/>
      <c r="AU2003" s="51"/>
      <c r="AV2003" s="51"/>
      <c r="AW2003" s="51"/>
      <c r="AX2003" s="51"/>
      <c r="AY2003" s="51"/>
      <c r="AZ2003" s="51"/>
      <c r="BA2003" s="51"/>
      <c r="BB2003" s="51"/>
      <c r="BC2003" s="51"/>
      <c r="BD2003" s="51"/>
      <c r="BE2003" s="51"/>
      <c r="BF2003" s="51"/>
      <c r="BG2003" s="51"/>
      <c r="BH2003" s="51"/>
      <c r="BI2003" s="51"/>
      <c r="BJ2003" s="51"/>
      <c r="BK2003" s="51"/>
      <c r="BL2003" s="51"/>
      <c r="BM2003" s="51"/>
      <c r="BN2003" s="51"/>
      <c r="BO2003" s="51"/>
      <c r="BP2003" s="51"/>
      <c r="BQ2003" s="51"/>
      <c r="BR2003" s="51"/>
      <c r="BS2003" s="51"/>
      <c r="BT2003" s="51"/>
      <c r="BU2003" s="51"/>
      <c r="BV2003" s="51"/>
      <c r="BW2003" s="51"/>
      <c r="BX2003" s="51"/>
      <c r="BY2003" s="51"/>
      <c r="BZ2003" s="51"/>
      <c r="CA2003" s="51"/>
      <c r="CB2003" s="51"/>
      <c r="CC2003" s="51"/>
      <c r="CD2003" s="51"/>
    </row>
    <row r="2004" spans="1:82" s="50" customFormat="1">
      <c r="A2004" s="45"/>
      <c r="B2004" s="49"/>
      <c r="C2004" s="84"/>
      <c r="D2004" s="76"/>
      <c r="F2004" s="48"/>
      <c r="G2004" s="47"/>
      <c r="H2004" s="55"/>
      <c r="I2004" s="55"/>
      <c r="J2004" s="51"/>
      <c r="K2004" s="51"/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  <c r="AB2004" s="51"/>
      <c r="AC2004" s="51"/>
      <c r="AD2004" s="51"/>
      <c r="AE2004" s="51"/>
      <c r="AF2004" s="51"/>
      <c r="AG2004" s="51"/>
      <c r="AH2004" s="51"/>
      <c r="AI2004" s="51"/>
      <c r="AJ2004" s="51"/>
      <c r="AK2004" s="51"/>
      <c r="AL2004" s="51"/>
      <c r="AM2004" s="51"/>
      <c r="AN2004" s="51"/>
      <c r="AO2004" s="51"/>
      <c r="AP2004" s="51"/>
      <c r="AQ2004" s="51"/>
      <c r="AR2004" s="51"/>
      <c r="AS2004" s="51"/>
      <c r="AT2004" s="51"/>
      <c r="AU2004" s="51"/>
      <c r="AV2004" s="51"/>
      <c r="AW2004" s="51"/>
      <c r="AX2004" s="51"/>
      <c r="AY2004" s="51"/>
      <c r="AZ2004" s="51"/>
      <c r="BA2004" s="51"/>
      <c r="BB2004" s="51"/>
      <c r="BC2004" s="51"/>
      <c r="BD2004" s="51"/>
      <c r="BE2004" s="51"/>
      <c r="BF2004" s="51"/>
      <c r="BG2004" s="51"/>
      <c r="BH2004" s="51"/>
      <c r="BI2004" s="51"/>
      <c r="BJ2004" s="51"/>
      <c r="BK2004" s="51"/>
      <c r="BL2004" s="51"/>
      <c r="BM2004" s="51"/>
      <c r="BN2004" s="51"/>
      <c r="BO2004" s="51"/>
      <c r="BP2004" s="51"/>
      <c r="BQ2004" s="51"/>
      <c r="BR2004" s="51"/>
      <c r="BS2004" s="51"/>
      <c r="BT2004" s="51"/>
      <c r="BU2004" s="51"/>
      <c r="BV2004" s="51"/>
      <c r="BW2004" s="51"/>
      <c r="BX2004" s="51"/>
      <c r="BY2004" s="51"/>
      <c r="BZ2004" s="51"/>
      <c r="CA2004" s="51"/>
      <c r="CB2004" s="51"/>
      <c r="CC2004" s="51"/>
      <c r="CD2004" s="51"/>
    </row>
    <row r="2005" spans="1:82" s="50" customFormat="1">
      <c r="A2005" s="45"/>
      <c r="B2005" s="49"/>
      <c r="C2005" s="84"/>
      <c r="D2005" s="76"/>
      <c r="F2005" s="48"/>
      <c r="G2005" s="47"/>
      <c r="H2005" s="55"/>
      <c r="I2005" s="55"/>
      <c r="J2005" s="51"/>
      <c r="K2005" s="51"/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  <c r="AB2005" s="51"/>
      <c r="AC2005" s="51"/>
      <c r="AD2005" s="51"/>
      <c r="AE2005" s="51"/>
      <c r="AF2005" s="51"/>
      <c r="AG2005" s="51"/>
      <c r="AH2005" s="51"/>
      <c r="AI2005" s="51"/>
      <c r="AJ2005" s="51"/>
      <c r="AK2005" s="51"/>
      <c r="AL2005" s="51"/>
      <c r="AM2005" s="51"/>
      <c r="AN2005" s="51"/>
      <c r="AO2005" s="51"/>
      <c r="AP2005" s="51"/>
      <c r="AQ2005" s="51"/>
      <c r="AR2005" s="51"/>
      <c r="AS2005" s="51"/>
      <c r="AT2005" s="51"/>
      <c r="AU2005" s="51"/>
      <c r="AV2005" s="51"/>
      <c r="AW2005" s="51"/>
      <c r="AX2005" s="51"/>
      <c r="AY2005" s="51"/>
      <c r="AZ2005" s="51"/>
      <c r="BA2005" s="51"/>
      <c r="BB2005" s="51"/>
      <c r="BC2005" s="51"/>
      <c r="BD2005" s="51"/>
      <c r="BE2005" s="51"/>
      <c r="BF2005" s="51"/>
      <c r="BG2005" s="51"/>
      <c r="BH2005" s="51"/>
      <c r="BI2005" s="51"/>
      <c r="BJ2005" s="51"/>
      <c r="BK2005" s="51"/>
      <c r="BL2005" s="51"/>
      <c r="BM2005" s="51"/>
      <c r="BN2005" s="51"/>
      <c r="BO2005" s="51"/>
      <c r="BP2005" s="51"/>
      <c r="BQ2005" s="51"/>
      <c r="BR2005" s="51"/>
      <c r="BS2005" s="51"/>
      <c r="BT2005" s="51"/>
      <c r="BU2005" s="51"/>
      <c r="BV2005" s="51"/>
      <c r="BW2005" s="51"/>
      <c r="BX2005" s="51"/>
      <c r="BY2005" s="51"/>
      <c r="BZ2005" s="51"/>
      <c r="CA2005" s="51"/>
      <c r="CB2005" s="51"/>
      <c r="CC2005" s="51"/>
      <c r="CD2005" s="51"/>
    </row>
    <row r="2006" spans="1:82" s="50" customFormat="1">
      <c r="A2006" s="45"/>
      <c r="B2006" s="49"/>
      <c r="C2006" s="84"/>
      <c r="D2006" s="76"/>
      <c r="F2006" s="48"/>
      <c r="G2006" s="47"/>
      <c r="H2006" s="55"/>
      <c r="I2006" s="55"/>
      <c r="J2006" s="51"/>
      <c r="K2006" s="51"/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  <c r="AB2006" s="51"/>
      <c r="AC2006" s="51"/>
      <c r="AD2006" s="51"/>
      <c r="AE2006" s="51"/>
      <c r="AF2006" s="51"/>
      <c r="AG2006" s="51"/>
      <c r="AH2006" s="51"/>
      <c r="AI2006" s="51"/>
      <c r="AJ2006" s="51"/>
      <c r="AK2006" s="51"/>
      <c r="AL2006" s="51"/>
      <c r="AM2006" s="51"/>
      <c r="AN2006" s="51"/>
      <c r="AO2006" s="51"/>
      <c r="AP2006" s="51"/>
      <c r="AQ2006" s="51"/>
      <c r="AR2006" s="51"/>
      <c r="AS2006" s="51"/>
      <c r="AT2006" s="51"/>
      <c r="AU2006" s="51"/>
      <c r="AV2006" s="51"/>
      <c r="AW2006" s="51"/>
      <c r="AX2006" s="51"/>
      <c r="AY2006" s="51"/>
      <c r="AZ2006" s="51"/>
      <c r="BA2006" s="51"/>
      <c r="BB2006" s="51"/>
      <c r="BC2006" s="51"/>
      <c r="BD2006" s="51"/>
      <c r="BE2006" s="51"/>
      <c r="BF2006" s="51"/>
      <c r="BG2006" s="51"/>
      <c r="BH2006" s="51"/>
      <c r="BI2006" s="51"/>
      <c r="BJ2006" s="51"/>
      <c r="BK2006" s="51"/>
      <c r="BL2006" s="51"/>
      <c r="BM2006" s="51"/>
      <c r="BN2006" s="51"/>
      <c r="BO2006" s="51"/>
      <c r="BP2006" s="51"/>
      <c r="BQ2006" s="51"/>
      <c r="BR2006" s="51"/>
      <c r="BS2006" s="51"/>
      <c r="BT2006" s="51"/>
      <c r="BU2006" s="51"/>
      <c r="BV2006" s="51"/>
      <c r="BW2006" s="51"/>
      <c r="BX2006" s="51"/>
      <c r="BY2006" s="51"/>
      <c r="BZ2006" s="51"/>
      <c r="CA2006" s="51"/>
      <c r="CB2006" s="51"/>
      <c r="CC2006" s="51"/>
      <c r="CD2006" s="51"/>
    </row>
    <row r="2007" spans="1:82" s="50" customFormat="1">
      <c r="A2007" s="45"/>
      <c r="B2007" s="49"/>
      <c r="C2007" s="84"/>
      <c r="D2007" s="76"/>
      <c r="F2007" s="48"/>
      <c r="G2007" s="47"/>
      <c r="H2007" s="55"/>
      <c r="I2007" s="55"/>
      <c r="J2007" s="51"/>
      <c r="K2007" s="51"/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  <c r="AB2007" s="51"/>
      <c r="AC2007" s="51"/>
      <c r="AD2007" s="51"/>
      <c r="AE2007" s="51"/>
      <c r="AF2007" s="51"/>
      <c r="AG2007" s="51"/>
      <c r="AH2007" s="51"/>
      <c r="AI2007" s="51"/>
      <c r="AJ2007" s="51"/>
      <c r="AK2007" s="51"/>
      <c r="AL2007" s="51"/>
      <c r="AM2007" s="51"/>
      <c r="AN2007" s="51"/>
      <c r="AO2007" s="51"/>
      <c r="AP2007" s="51"/>
      <c r="AQ2007" s="51"/>
      <c r="AR2007" s="51"/>
      <c r="AS2007" s="51"/>
      <c r="AT2007" s="51"/>
      <c r="AU2007" s="51"/>
      <c r="AV2007" s="51"/>
      <c r="AW2007" s="51"/>
      <c r="AX2007" s="51"/>
      <c r="AY2007" s="51"/>
      <c r="AZ2007" s="51"/>
      <c r="BA2007" s="51"/>
      <c r="BB2007" s="51"/>
      <c r="BC2007" s="51"/>
      <c r="BD2007" s="51"/>
      <c r="BE2007" s="51"/>
      <c r="BF2007" s="51"/>
      <c r="BG2007" s="51"/>
      <c r="BH2007" s="51"/>
      <c r="BI2007" s="51"/>
      <c r="BJ2007" s="51"/>
      <c r="BK2007" s="51"/>
      <c r="BL2007" s="51"/>
      <c r="BM2007" s="51"/>
      <c r="BN2007" s="51"/>
      <c r="BO2007" s="51"/>
      <c r="BP2007" s="51"/>
      <c r="BQ2007" s="51"/>
      <c r="BR2007" s="51"/>
      <c r="BS2007" s="51"/>
      <c r="BT2007" s="51"/>
      <c r="BU2007" s="51"/>
      <c r="BV2007" s="51"/>
      <c r="BW2007" s="51"/>
      <c r="BX2007" s="51"/>
      <c r="BY2007" s="51"/>
      <c r="BZ2007" s="51"/>
      <c r="CA2007" s="51"/>
      <c r="CB2007" s="51"/>
      <c r="CC2007" s="51"/>
      <c r="CD2007" s="51"/>
    </row>
    <row r="2008" spans="1:82" s="50" customFormat="1">
      <c r="A2008" s="45"/>
      <c r="B2008" s="49"/>
      <c r="C2008" s="84"/>
      <c r="D2008" s="76"/>
      <c r="F2008" s="48"/>
      <c r="G2008" s="47"/>
      <c r="H2008" s="55"/>
      <c r="I2008" s="55"/>
      <c r="J2008" s="51"/>
      <c r="K2008" s="51"/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  <c r="AB2008" s="51"/>
      <c r="AC2008" s="51"/>
      <c r="AD2008" s="51"/>
      <c r="AE2008" s="51"/>
      <c r="AF2008" s="51"/>
      <c r="AG2008" s="51"/>
      <c r="AH2008" s="51"/>
      <c r="AI2008" s="51"/>
      <c r="AJ2008" s="51"/>
      <c r="AK2008" s="51"/>
      <c r="AL2008" s="51"/>
      <c r="AM2008" s="51"/>
      <c r="AN2008" s="51"/>
      <c r="AO2008" s="51"/>
      <c r="AP2008" s="51"/>
      <c r="AQ2008" s="51"/>
      <c r="AR2008" s="51"/>
      <c r="AS2008" s="51"/>
      <c r="AT2008" s="51"/>
      <c r="AU2008" s="51"/>
      <c r="AV2008" s="51"/>
      <c r="AW2008" s="51"/>
      <c r="AX2008" s="51"/>
      <c r="AY2008" s="51"/>
      <c r="AZ2008" s="51"/>
      <c r="BA2008" s="51"/>
      <c r="BB2008" s="51"/>
      <c r="BC2008" s="51"/>
      <c r="BD2008" s="51"/>
      <c r="BE2008" s="51"/>
      <c r="BF2008" s="51"/>
      <c r="BG2008" s="51"/>
      <c r="BH2008" s="51"/>
      <c r="BI2008" s="51"/>
      <c r="BJ2008" s="51"/>
      <c r="BK2008" s="51"/>
      <c r="BL2008" s="51"/>
      <c r="BM2008" s="51"/>
      <c r="BN2008" s="51"/>
      <c r="BO2008" s="51"/>
      <c r="BP2008" s="51"/>
      <c r="BQ2008" s="51"/>
      <c r="BR2008" s="51"/>
      <c r="BS2008" s="51"/>
      <c r="BT2008" s="51"/>
      <c r="BU2008" s="51"/>
      <c r="BV2008" s="51"/>
      <c r="BW2008" s="51"/>
      <c r="BX2008" s="51"/>
      <c r="BY2008" s="51"/>
      <c r="BZ2008" s="51"/>
      <c r="CA2008" s="51"/>
      <c r="CB2008" s="51"/>
      <c r="CC2008" s="51"/>
      <c r="CD2008" s="51"/>
    </row>
    <row r="2009" spans="1:82" s="50" customFormat="1">
      <c r="A2009" s="45"/>
      <c r="B2009" s="49"/>
      <c r="C2009" s="84"/>
      <c r="D2009" s="76"/>
      <c r="F2009" s="48"/>
      <c r="G2009" s="47"/>
      <c r="H2009" s="55"/>
      <c r="I2009" s="55"/>
      <c r="J2009" s="51"/>
      <c r="K2009" s="51"/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  <c r="AB2009" s="51"/>
      <c r="AC2009" s="51"/>
      <c r="AD2009" s="51"/>
      <c r="AE2009" s="51"/>
      <c r="AF2009" s="51"/>
      <c r="AG2009" s="51"/>
      <c r="AH2009" s="51"/>
      <c r="AI2009" s="51"/>
      <c r="AJ2009" s="51"/>
      <c r="AK2009" s="51"/>
      <c r="AL2009" s="51"/>
      <c r="AM2009" s="51"/>
      <c r="AN2009" s="51"/>
      <c r="AO2009" s="51"/>
      <c r="AP2009" s="51"/>
      <c r="AQ2009" s="51"/>
      <c r="AR2009" s="51"/>
      <c r="AS2009" s="51"/>
      <c r="AT2009" s="51"/>
      <c r="AU2009" s="51"/>
      <c r="AV2009" s="51"/>
      <c r="AW2009" s="51"/>
      <c r="AX2009" s="51"/>
      <c r="AY2009" s="51"/>
      <c r="AZ2009" s="51"/>
      <c r="BA2009" s="51"/>
      <c r="BB2009" s="51"/>
      <c r="BC2009" s="51"/>
      <c r="BD2009" s="51"/>
      <c r="BE2009" s="51"/>
      <c r="BF2009" s="51"/>
      <c r="BG2009" s="51"/>
      <c r="BH2009" s="51"/>
      <c r="BI2009" s="51"/>
      <c r="BJ2009" s="51"/>
      <c r="BK2009" s="51"/>
      <c r="BL2009" s="51"/>
      <c r="BM2009" s="51"/>
      <c r="BN2009" s="51"/>
      <c r="BO2009" s="51"/>
      <c r="BP2009" s="51"/>
      <c r="BQ2009" s="51"/>
      <c r="BR2009" s="51"/>
      <c r="BS2009" s="51"/>
      <c r="BT2009" s="51"/>
      <c r="BU2009" s="51"/>
      <c r="BV2009" s="51"/>
      <c r="BW2009" s="51"/>
      <c r="BX2009" s="51"/>
      <c r="BY2009" s="51"/>
      <c r="BZ2009" s="51"/>
      <c r="CA2009" s="51"/>
      <c r="CB2009" s="51"/>
      <c r="CC2009" s="51"/>
      <c r="CD2009" s="51"/>
    </row>
    <row r="2010" spans="1:82" s="50" customFormat="1">
      <c r="A2010" s="45"/>
      <c r="B2010" s="49"/>
      <c r="C2010" s="84"/>
      <c r="D2010" s="76"/>
      <c r="F2010" s="48"/>
      <c r="G2010" s="47"/>
      <c r="H2010" s="55"/>
      <c r="I2010" s="55"/>
      <c r="J2010" s="51"/>
      <c r="K2010" s="51"/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  <c r="AB2010" s="51"/>
      <c r="AC2010" s="51"/>
      <c r="AD2010" s="51"/>
      <c r="AE2010" s="51"/>
      <c r="AF2010" s="51"/>
      <c r="AG2010" s="51"/>
      <c r="AH2010" s="51"/>
      <c r="AI2010" s="51"/>
      <c r="AJ2010" s="51"/>
      <c r="AK2010" s="51"/>
      <c r="AL2010" s="51"/>
      <c r="AM2010" s="51"/>
      <c r="AN2010" s="51"/>
      <c r="AO2010" s="51"/>
      <c r="AP2010" s="51"/>
      <c r="AQ2010" s="51"/>
      <c r="AR2010" s="51"/>
      <c r="AS2010" s="51"/>
      <c r="AT2010" s="51"/>
      <c r="AU2010" s="51"/>
      <c r="AV2010" s="51"/>
      <c r="AW2010" s="51"/>
      <c r="AX2010" s="51"/>
      <c r="AY2010" s="51"/>
      <c r="AZ2010" s="51"/>
      <c r="BA2010" s="51"/>
      <c r="BB2010" s="51"/>
      <c r="BC2010" s="51"/>
      <c r="BD2010" s="51"/>
      <c r="BE2010" s="51"/>
      <c r="BF2010" s="51"/>
      <c r="BG2010" s="51"/>
      <c r="BH2010" s="51"/>
      <c r="BI2010" s="51"/>
      <c r="BJ2010" s="51"/>
      <c r="BK2010" s="51"/>
      <c r="BL2010" s="51"/>
      <c r="BM2010" s="51"/>
      <c r="BN2010" s="51"/>
      <c r="BO2010" s="51"/>
      <c r="BP2010" s="51"/>
      <c r="BQ2010" s="51"/>
      <c r="BR2010" s="51"/>
      <c r="BS2010" s="51"/>
      <c r="BT2010" s="51"/>
      <c r="BU2010" s="51"/>
      <c r="BV2010" s="51"/>
      <c r="BW2010" s="51"/>
      <c r="BX2010" s="51"/>
      <c r="BY2010" s="51"/>
      <c r="BZ2010" s="51"/>
      <c r="CA2010" s="51"/>
      <c r="CB2010" s="51"/>
      <c r="CC2010" s="51"/>
      <c r="CD2010" s="51"/>
    </row>
    <row r="2011" spans="1:82" s="50" customFormat="1">
      <c r="A2011" s="45"/>
      <c r="B2011" s="49"/>
      <c r="C2011" s="84"/>
      <c r="D2011" s="76"/>
      <c r="F2011" s="48"/>
      <c r="G2011" s="47"/>
      <c r="H2011" s="55"/>
      <c r="I2011" s="55"/>
      <c r="J2011" s="51"/>
      <c r="K2011" s="51"/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  <c r="AB2011" s="51"/>
      <c r="AC2011" s="51"/>
      <c r="AD2011" s="51"/>
      <c r="AE2011" s="51"/>
      <c r="AF2011" s="51"/>
      <c r="AG2011" s="51"/>
      <c r="AH2011" s="51"/>
      <c r="AI2011" s="51"/>
      <c r="AJ2011" s="51"/>
      <c r="AK2011" s="51"/>
      <c r="AL2011" s="51"/>
      <c r="AM2011" s="51"/>
      <c r="AN2011" s="51"/>
      <c r="AO2011" s="51"/>
      <c r="AP2011" s="51"/>
      <c r="AQ2011" s="51"/>
      <c r="AR2011" s="51"/>
      <c r="AS2011" s="51"/>
      <c r="AT2011" s="51"/>
      <c r="AU2011" s="51"/>
      <c r="AV2011" s="51"/>
      <c r="AW2011" s="51"/>
      <c r="AX2011" s="51"/>
      <c r="AY2011" s="51"/>
      <c r="AZ2011" s="51"/>
      <c r="BA2011" s="51"/>
      <c r="BB2011" s="51"/>
      <c r="BC2011" s="51"/>
      <c r="BD2011" s="51"/>
      <c r="BE2011" s="51"/>
      <c r="BF2011" s="51"/>
      <c r="BG2011" s="51"/>
      <c r="BH2011" s="51"/>
      <c r="BI2011" s="51"/>
      <c r="BJ2011" s="51"/>
      <c r="BK2011" s="51"/>
      <c r="BL2011" s="51"/>
      <c r="BM2011" s="51"/>
      <c r="BN2011" s="51"/>
      <c r="BO2011" s="51"/>
      <c r="BP2011" s="51"/>
      <c r="BQ2011" s="51"/>
      <c r="BR2011" s="51"/>
      <c r="BS2011" s="51"/>
      <c r="BT2011" s="51"/>
      <c r="BU2011" s="51"/>
      <c r="BV2011" s="51"/>
      <c r="BW2011" s="51"/>
      <c r="BX2011" s="51"/>
      <c r="BY2011" s="51"/>
      <c r="BZ2011" s="51"/>
      <c r="CA2011" s="51"/>
      <c r="CB2011" s="51"/>
      <c r="CC2011" s="51"/>
      <c r="CD2011" s="51"/>
    </row>
    <row r="2012" spans="1:82" s="50" customFormat="1">
      <c r="A2012" s="45"/>
      <c r="B2012" s="49"/>
      <c r="C2012" s="84"/>
      <c r="D2012" s="76"/>
      <c r="F2012" s="48"/>
      <c r="G2012" s="47"/>
      <c r="H2012" s="55"/>
      <c r="I2012" s="55"/>
      <c r="J2012" s="51"/>
      <c r="K2012" s="51"/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  <c r="AB2012" s="51"/>
      <c r="AC2012" s="51"/>
      <c r="AD2012" s="51"/>
      <c r="AE2012" s="51"/>
      <c r="AF2012" s="51"/>
      <c r="AG2012" s="51"/>
      <c r="AH2012" s="51"/>
      <c r="AI2012" s="51"/>
      <c r="AJ2012" s="51"/>
      <c r="AK2012" s="51"/>
      <c r="AL2012" s="51"/>
      <c r="AM2012" s="51"/>
      <c r="AN2012" s="51"/>
      <c r="AO2012" s="51"/>
      <c r="AP2012" s="51"/>
      <c r="AQ2012" s="51"/>
      <c r="AR2012" s="51"/>
      <c r="AS2012" s="51"/>
      <c r="AT2012" s="51"/>
      <c r="AU2012" s="51"/>
      <c r="AV2012" s="51"/>
      <c r="AW2012" s="51"/>
      <c r="AX2012" s="51"/>
      <c r="AY2012" s="51"/>
      <c r="AZ2012" s="51"/>
      <c r="BA2012" s="51"/>
      <c r="BB2012" s="51"/>
      <c r="BC2012" s="51"/>
      <c r="BD2012" s="51"/>
      <c r="BE2012" s="51"/>
      <c r="BF2012" s="51"/>
      <c r="BG2012" s="51"/>
      <c r="BH2012" s="51"/>
      <c r="BI2012" s="51"/>
      <c r="BJ2012" s="51"/>
      <c r="BK2012" s="51"/>
      <c r="BL2012" s="51"/>
      <c r="BM2012" s="51"/>
      <c r="BN2012" s="51"/>
      <c r="BO2012" s="51"/>
      <c r="BP2012" s="51"/>
      <c r="BQ2012" s="51"/>
      <c r="BR2012" s="51"/>
      <c r="BS2012" s="51"/>
      <c r="BT2012" s="51"/>
      <c r="BU2012" s="51"/>
      <c r="BV2012" s="51"/>
      <c r="BW2012" s="51"/>
      <c r="BX2012" s="51"/>
      <c r="BY2012" s="51"/>
      <c r="BZ2012" s="51"/>
      <c r="CA2012" s="51"/>
      <c r="CB2012" s="51"/>
      <c r="CC2012" s="51"/>
      <c r="CD2012" s="51"/>
    </row>
    <row r="2013" spans="1:82" s="50" customFormat="1">
      <c r="A2013" s="45"/>
      <c r="B2013" s="49"/>
      <c r="C2013" s="84"/>
      <c r="D2013" s="76"/>
      <c r="F2013" s="48"/>
      <c r="G2013" s="47"/>
      <c r="H2013" s="55"/>
      <c r="I2013" s="55"/>
      <c r="J2013" s="51"/>
      <c r="K2013" s="51"/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  <c r="AB2013" s="51"/>
      <c r="AC2013" s="51"/>
      <c r="AD2013" s="51"/>
      <c r="AE2013" s="51"/>
      <c r="AF2013" s="51"/>
      <c r="AG2013" s="51"/>
      <c r="AH2013" s="51"/>
      <c r="AI2013" s="51"/>
      <c r="AJ2013" s="51"/>
      <c r="AK2013" s="51"/>
      <c r="AL2013" s="51"/>
      <c r="AM2013" s="51"/>
      <c r="AN2013" s="51"/>
      <c r="AO2013" s="51"/>
      <c r="AP2013" s="51"/>
      <c r="AQ2013" s="51"/>
      <c r="AR2013" s="51"/>
      <c r="AS2013" s="51"/>
      <c r="AT2013" s="51"/>
      <c r="AU2013" s="51"/>
      <c r="AV2013" s="51"/>
      <c r="AW2013" s="51"/>
      <c r="AX2013" s="51"/>
      <c r="AY2013" s="51"/>
      <c r="AZ2013" s="51"/>
      <c r="BA2013" s="51"/>
      <c r="BB2013" s="51"/>
      <c r="BC2013" s="51"/>
      <c r="BD2013" s="51"/>
      <c r="BE2013" s="51"/>
      <c r="BF2013" s="51"/>
      <c r="BG2013" s="51"/>
      <c r="BH2013" s="51"/>
      <c r="BI2013" s="51"/>
      <c r="BJ2013" s="51"/>
      <c r="BK2013" s="51"/>
      <c r="BL2013" s="51"/>
      <c r="BM2013" s="51"/>
      <c r="BN2013" s="51"/>
      <c r="BO2013" s="51"/>
      <c r="BP2013" s="51"/>
      <c r="BQ2013" s="51"/>
      <c r="BR2013" s="51"/>
      <c r="BS2013" s="51"/>
      <c r="BT2013" s="51"/>
      <c r="BU2013" s="51"/>
      <c r="BV2013" s="51"/>
      <c r="BW2013" s="51"/>
      <c r="BX2013" s="51"/>
      <c r="BY2013" s="51"/>
      <c r="BZ2013" s="51"/>
      <c r="CA2013" s="51"/>
      <c r="CB2013" s="51"/>
      <c r="CC2013" s="51"/>
      <c r="CD2013" s="51"/>
    </row>
    <row r="2014" spans="1:82" s="50" customFormat="1">
      <c r="A2014" s="45"/>
      <c r="B2014" s="49"/>
      <c r="C2014" s="84"/>
      <c r="D2014" s="76"/>
      <c r="F2014" s="48"/>
      <c r="G2014" s="47"/>
      <c r="H2014" s="55"/>
      <c r="I2014" s="55"/>
      <c r="J2014" s="51"/>
      <c r="K2014" s="51"/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  <c r="AB2014" s="51"/>
      <c r="AC2014" s="51"/>
      <c r="AD2014" s="51"/>
      <c r="AE2014" s="51"/>
      <c r="AF2014" s="51"/>
      <c r="AG2014" s="51"/>
      <c r="AH2014" s="51"/>
      <c r="AI2014" s="51"/>
      <c r="AJ2014" s="51"/>
      <c r="AK2014" s="51"/>
      <c r="AL2014" s="51"/>
      <c r="AM2014" s="51"/>
      <c r="AN2014" s="51"/>
      <c r="AO2014" s="51"/>
      <c r="AP2014" s="51"/>
      <c r="AQ2014" s="51"/>
      <c r="AR2014" s="51"/>
      <c r="AS2014" s="51"/>
      <c r="AT2014" s="51"/>
      <c r="AU2014" s="51"/>
      <c r="AV2014" s="51"/>
      <c r="AW2014" s="51"/>
      <c r="AX2014" s="51"/>
      <c r="AY2014" s="51"/>
      <c r="AZ2014" s="51"/>
      <c r="BA2014" s="51"/>
      <c r="BB2014" s="51"/>
      <c r="BC2014" s="51"/>
      <c r="BD2014" s="51"/>
      <c r="BE2014" s="51"/>
      <c r="BF2014" s="51"/>
      <c r="BG2014" s="51"/>
      <c r="BH2014" s="51"/>
      <c r="BI2014" s="51"/>
      <c r="BJ2014" s="51"/>
      <c r="BK2014" s="51"/>
      <c r="BL2014" s="51"/>
      <c r="BM2014" s="51"/>
      <c r="BN2014" s="51"/>
      <c r="BO2014" s="51"/>
      <c r="BP2014" s="51"/>
      <c r="BQ2014" s="51"/>
      <c r="BR2014" s="51"/>
      <c r="BS2014" s="51"/>
      <c r="BT2014" s="51"/>
      <c r="BU2014" s="51"/>
      <c r="BV2014" s="51"/>
      <c r="BW2014" s="51"/>
      <c r="BX2014" s="51"/>
      <c r="BY2014" s="51"/>
      <c r="BZ2014" s="51"/>
      <c r="CA2014" s="51"/>
      <c r="CB2014" s="51"/>
      <c r="CC2014" s="51"/>
      <c r="CD2014" s="51"/>
    </row>
    <row r="2015" spans="1:82" s="50" customFormat="1">
      <c r="A2015" s="45"/>
      <c r="B2015" s="49"/>
      <c r="C2015" s="84"/>
      <c r="D2015" s="76"/>
      <c r="F2015" s="48"/>
      <c r="G2015" s="47"/>
      <c r="H2015" s="55"/>
      <c r="I2015" s="55"/>
      <c r="J2015" s="51"/>
      <c r="K2015" s="51"/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  <c r="AB2015" s="51"/>
      <c r="AC2015" s="51"/>
      <c r="AD2015" s="51"/>
      <c r="AE2015" s="51"/>
      <c r="AF2015" s="51"/>
      <c r="AG2015" s="51"/>
      <c r="AH2015" s="51"/>
      <c r="AI2015" s="51"/>
      <c r="AJ2015" s="51"/>
      <c r="AK2015" s="51"/>
      <c r="AL2015" s="51"/>
      <c r="AM2015" s="51"/>
      <c r="AN2015" s="51"/>
      <c r="AO2015" s="51"/>
      <c r="AP2015" s="51"/>
      <c r="AQ2015" s="51"/>
      <c r="AR2015" s="51"/>
      <c r="AS2015" s="51"/>
      <c r="AT2015" s="51"/>
      <c r="AU2015" s="51"/>
      <c r="AV2015" s="51"/>
      <c r="AW2015" s="51"/>
      <c r="AX2015" s="51"/>
      <c r="AY2015" s="51"/>
      <c r="AZ2015" s="51"/>
      <c r="BA2015" s="51"/>
      <c r="BB2015" s="51"/>
      <c r="BC2015" s="51"/>
      <c r="BD2015" s="51"/>
      <c r="BE2015" s="51"/>
      <c r="BF2015" s="51"/>
      <c r="BG2015" s="51"/>
      <c r="BH2015" s="51"/>
      <c r="BI2015" s="51"/>
      <c r="BJ2015" s="51"/>
      <c r="BK2015" s="51"/>
      <c r="BL2015" s="51"/>
      <c r="BM2015" s="51"/>
      <c r="BN2015" s="51"/>
      <c r="BO2015" s="51"/>
      <c r="BP2015" s="51"/>
      <c r="BQ2015" s="51"/>
      <c r="BR2015" s="51"/>
      <c r="BS2015" s="51"/>
      <c r="BT2015" s="51"/>
      <c r="BU2015" s="51"/>
      <c r="BV2015" s="51"/>
      <c r="BW2015" s="51"/>
      <c r="BX2015" s="51"/>
      <c r="BY2015" s="51"/>
      <c r="BZ2015" s="51"/>
      <c r="CA2015" s="51"/>
      <c r="CB2015" s="51"/>
      <c r="CC2015" s="51"/>
      <c r="CD2015" s="51"/>
    </row>
    <row r="2016" spans="1:82" s="50" customFormat="1">
      <c r="A2016" s="45"/>
      <c r="B2016" s="49"/>
      <c r="C2016" s="84"/>
      <c r="D2016" s="76"/>
      <c r="F2016" s="48"/>
      <c r="G2016" s="47"/>
      <c r="H2016" s="55"/>
      <c r="I2016" s="55"/>
      <c r="J2016" s="51"/>
      <c r="K2016" s="51"/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  <c r="AB2016" s="51"/>
      <c r="AC2016" s="51"/>
      <c r="AD2016" s="51"/>
      <c r="AE2016" s="51"/>
      <c r="AF2016" s="51"/>
      <c r="AG2016" s="51"/>
      <c r="AH2016" s="51"/>
      <c r="AI2016" s="51"/>
      <c r="AJ2016" s="51"/>
      <c r="AK2016" s="51"/>
      <c r="AL2016" s="51"/>
      <c r="AM2016" s="51"/>
      <c r="AN2016" s="51"/>
      <c r="AO2016" s="51"/>
      <c r="AP2016" s="51"/>
      <c r="AQ2016" s="51"/>
      <c r="AR2016" s="51"/>
      <c r="AS2016" s="51"/>
      <c r="AT2016" s="51"/>
      <c r="AU2016" s="51"/>
      <c r="AV2016" s="51"/>
      <c r="AW2016" s="51"/>
      <c r="AX2016" s="51"/>
      <c r="AY2016" s="51"/>
      <c r="AZ2016" s="51"/>
      <c r="BA2016" s="51"/>
      <c r="BB2016" s="51"/>
      <c r="BC2016" s="51"/>
      <c r="BD2016" s="51"/>
      <c r="BE2016" s="51"/>
      <c r="BF2016" s="51"/>
      <c r="BG2016" s="51"/>
      <c r="BH2016" s="51"/>
      <c r="BI2016" s="51"/>
      <c r="BJ2016" s="51"/>
      <c r="BK2016" s="51"/>
      <c r="BL2016" s="51"/>
      <c r="BM2016" s="51"/>
      <c r="BN2016" s="51"/>
      <c r="BO2016" s="51"/>
      <c r="BP2016" s="51"/>
      <c r="BQ2016" s="51"/>
      <c r="BR2016" s="51"/>
      <c r="BS2016" s="51"/>
      <c r="BT2016" s="51"/>
      <c r="BU2016" s="51"/>
      <c r="BV2016" s="51"/>
      <c r="BW2016" s="51"/>
      <c r="BX2016" s="51"/>
      <c r="BY2016" s="51"/>
      <c r="BZ2016" s="51"/>
      <c r="CA2016" s="51"/>
      <c r="CB2016" s="51"/>
      <c r="CC2016" s="51"/>
      <c r="CD2016" s="51"/>
    </row>
    <row r="2017" spans="1:82" s="50" customFormat="1">
      <c r="A2017" s="45"/>
      <c r="B2017" s="49"/>
      <c r="C2017" s="84"/>
      <c r="D2017" s="76"/>
      <c r="F2017" s="48"/>
      <c r="G2017" s="47"/>
      <c r="H2017" s="55"/>
      <c r="I2017" s="55"/>
      <c r="J2017" s="51"/>
      <c r="K2017" s="51"/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  <c r="AB2017" s="51"/>
      <c r="AC2017" s="51"/>
      <c r="AD2017" s="51"/>
      <c r="AE2017" s="51"/>
      <c r="AF2017" s="51"/>
      <c r="AG2017" s="51"/>
      <c r="AH2017" s="51"/>
      <c r="AI2017" s="51"/>
      <c r="AJ2017" s="51"/>
      <c r="AK2017" s="51"/>
      <c r="AL2017" s="51"/>
      <c r="AM2017" s="51"/>
      <c r="AN2017" s="51"/>
      <c r="AO2017" s="51"/>
      <c r="AP2017" s="51"/>
      <c r="AQ2017" s="51"/>
      <c r="AR2017" s="51"/>
      <c r="AS2017" s="51"/>
      <c r="AT2017" s="51"/>
      <c r="AU2017" s="51"/>
      <c r="AV2017" s="51"/>
      <c r="AW2017" s="51"/>
      <c r="AX2017" s="51"/>
      <c r="AY2017" s="51"/>
      <c r="AZ2017" s="51"/>
      <c r="BA2017" s="51"/>
      <c r="BB2017" s="51"/>
      <c r="BC2017" s="51"/>
      <c r="BD2017" s="51"/>
      <c r="BE2017" s="51"/>
      <c r="BF2017" s="51"/>
      <c r="BG2017" s="51"/>
      <c r="BH2017" s="51"/>
      <c r="BI2017" s="51"/>
      <c r="BJ2017" s="51"/>
      <c r="BK2017" s="51"/>
      <c r="BL2017" s="51"/>
      <c r="BM2017" s="51"/>
      <c r="BN2017" s="51"/>
      <c r="BO2017" s="51"/>
      <c r="BP2017" s="51"/>
      <c r="BQ2017" s="51"/>
      <c r="BR2017" s="51"/>
      <c r="BS2017" s="51"/>
      <c r="BT2017" s="51"/>
      <c r="BU2017" s="51"/>
      <c r="BV2017" s="51"/>
      <c r="BW2017" s="51"/>
      <c r="BX2017" s="51"/>
      <c r="BY2017" s="51"/>
      <c r="BZ2017" s="51"/>
      <c r="CA2017" s="51"/>
      <c r="CB2017" s="51"/>
      <c r="CC2017" s="51"/>
      <c r="CD2017" s="51"/>
    </row>
    <row r="2018" spans="1:82" s="50" customFormat="1">
      <c r="A2018" s="45"/>
      <c r="B2018" s="49"/>
      <c r="C2018" s="84"/>
      <c r="D2018" s="76"/>
      <c r="F2018" s="48"/>
      <c r="G2018" s="47"/>
      <c r="H2018" s="55"/>
      <c r="I2018" s="55"/>
      <c r="J2018" s="51"/>
      <c r="K2018" s="51"/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  <c r="AB2018" s="51"/>
      <c r="AC2018" s="51"/>
      <c r="AD2018" s="51"/>
      <c r="AE2018" s="51"/>
      <c r="AF2018" s="51"/>
      <c r="AG2018" s="51"/>
      <c r="AH2018" s="51"/>
      <c r="AI2018" s="51"/>
      <c r="AJ2018" s="51"/>
      <c r="AK2018" s="51"/>
      <c r="AL2018" s="51"/>
      <c r="AM2018" s="51"/>
      <c r="AN2018" s="51"/>
      <c r="AO2018" s="51"/>
      <c r="AP2018" s="51"/>
      <c r="AQ2018" s="51"/>
      <c r="AR2018" s="51"/>
      <c r="AS2018" s="51"/>
      <c r="AT2018" s="51"/>
      <c r="AU2018" s="51"/>
      <c r="AV2018" s="51"/>
      <c r="AW2018" s="51"/>
      <c r="AX2018" s="51"/>
      <c r="AY2018" s="51"/>
      <c r="AZ2018" s="51"/>
      <c r="BA2018" s="51"/>
      <c r="BB2018" s="51"/>
      <c r="BC2018" s="51"/>
      <c r="BD2018" s="51"/>
      <c r="BE2018" s="51"/>
      <c r="BF2018" s="51"/>
      <c r="BG2018" s="51"/>
      <c r="BH2018" s="51"/>
      <c r="BI2018" s="51"/>
      <c r="BJ2018" s="51"/>
      <c r="BK2018" s="51"/>
      <c r="BL2018" s="51"/>
      <c r="BM2018" s="51"/>
      <c r="BN2018" s="51"/>
      <c r="BO2018" s="51"/>
      <c r="BP2018" s="51"/>
      <c r="BQ2018" s="51"/>
      <c r="BR2018" s="51"/>
      <c r="BS2018" s="51"/>
      <c r="BT2018" s="51"/>
      <c r="BU2018" s="51"/>
      <c r="BV2018" s="51"/>
      <c r="BW2018" s="51"/>
      <c r="BX2018" s="51"/>
      <c r="BY2018" s="51"/>
      <c r="BZ2018" s="51"/>
      <c r="CA2018" s="51"/>
      <c r="CB2018" s="51"/>
      <c r="CC2018" s="51"/>
      <c r="CD2018" s="51"/>
    </row>
    <row r="2019" spans="1:82" s="50" customFormat="1">
      <c r="A2019" s="45"/>
      <c r="B2019" s="49"/>
      <c r="C2019" s="84"/>
      <c r="D2019" s="76"/>
      <c r="F2019" s="48"/>
      <c r="G2019" s="47"/>
      <c r="H2019" s="55"/>
      <c r="I2019" s="55"/>
      <c r="J2019" s="51"/>
      <c r="K2019" s="51"/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  <c r="AB2019" s="51"/>
      <c r="AC2019" s="51"/>
      <c r="AD2019" s="51"/>
      <c r="AE2019" s="51"/>
      <c r="AF2019" s="51"/>
      <c r="AG2019" s="51"/>
      <c r="AH2019" s="51"/>
      <c r="AI2019" s="51"/>
      <c r="AJ2019" s="51"/>
      <c r="AK2019" s="51"/>
      <c r="AL2019" s="51"/>
      <c r="AM2019" s="51"/>
      <c r="AN2019" s="51"/>
      <c r="AO2019" s="51"/>
      <c r="AP2019" s="51"/>
      <c r="AQ2019" s="51"/>
      <c r="AR2019" s="51"/>
      <c r="AS2019" s="51"/>
      <c r="AT2019" s="51"/>
      <c r="AU2019" s="51"/>
      <c r="AV2019" s="51"/>
      <c r="AW2019" s="51"/>
      <c r="AX2019" s="51"/>
      <c r="AY2019" s="51"/>
      <c r="AZ2019" s="51"/>
      <c r="BA2019" s="51"/>
      <c r="BB2019" s="51"/>
      <c r="BC2019" s="51"/>
      <c r="BD2019" s="51"/>
      <c r="BE2019" s="51"/>
      <c r="BF2019" s="51"/>
      <c r="BG2019" s="51"/>
      <c r="BH2019" s="51"/>
      <c r="BI2019" s="51"/>
      <c r="BJ2019" s="51"/>
      <c r="BK2019" s="51"/>
      <c r="BL2019" s="51"/>
      <c r="BM2019" s="51"/>
      <c r="BN2019" s="51"/>
      <c r="BO2019" s="51"/>
      <c r="BP2019" s="51"/>
      <c r="BQ2019" s="51"/>
      <c r="BR2019" s="51"/>
      <c r="BS2019" s="51"/>
      <c r="BT2019" s="51"/>
      <c r="BU2019" s="51"/>
      <c r="BV2019" s="51"/>
      <c r="BW2019" s="51"/>
      <c r="BX2019" s="51"/>
      <c r="BY2019" s="51"/>
      <c r="BZ2019" s="51"/>
      <c r="CA2019" s="51"/>
      <c r="CB2019" s="51"/>
      <c r="CC2019" s="51"/>
      <c r="CD2019" s="51"/>
    </row>
    <row r="2020" spans="1:82" s="50" customFormat="1">
      <c r="A2020" s="45"/>
      <c r="B2020" s="49"/>
      <c r="C2020" s="84"/>
      <c r="D2020" s="76"/>
      <c r="F2020" s="48"/>
      <c r="G2020" s="47"/>
      <c r="H2020" s="55"/>
      <c r="I2020" s="55"/>
      <c r="J2020" s="51"/>
      <c r="K2020" s="51"/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  <c r="AB2020" s="51"/>
      <c r="AC2020" s="51"/>
      <c r="AD2020" s="51"/>
      <c r="AE2020" s="51"/>
      <c r="AF2020" s="51"/>
      <c r="AG2020" s="51"/>
      <c r="AH2020" s="51"/>
      <c r="AI2020" s="51"/>
      <c r="AJ2020" s="51"/>
      <c r="AK2020" s="51"/>
      <c r="AL2020" s="51"/>
      <c r="AM2020" s="51"/>
      <c r="AN2020" s="51"/>
      <c r="AO2020" s="51"/>
      <c r="AP2020" s="51"/>
      <c r="AQ2020" s="51"/>
      <c r="AR2020" s="51"/>
      <c r="AS2020" s="51"/>
      <c r="AT2020" s="51"/>
      <c r="AU2020" s="51"/>
      <c r="AV2020" s="51"/>
      <c r="AW2020" s="51"/>
      <c r="AX2020" s="51"/>
      <c r="AY2020" s="51"/>
      <c r="AZ2020" s="51"/>
      <c r="BA2020" s="51"/>
      <c r="BB2020" s="51"/>
      <c r="BC2020" s="51"/>
      <c r="BD2020" s="51"/>
      <c r="BE2020" s="51"/>
      <c r="BF2020" s="51"/>
      <c r="BG2020" s="51"/>
      <c r="BH2020" s="51"/>
      <c r="BI2020" s="51"/>
      <c r="BJ2020" s="51"/>
      <c r="BK2020" s="51"/>
      <c r="BL2020" s="51"/>
      <c r="BM2020" s="51"/>
      <c r="BN2020" s="51"/>
      <c r="BO2020" s="51"/>
      <c r="BP2020" s="51"/>
      <c r="BQ2020" s="51"/>
      <c r="BR2020" s="51"/>
      <c r="BS2020" s="51"/>
      <c r="BT2020" s="51"/>
      <c r="BU2020" s="51"/>
      <c r="BV2020" s="51"/>
      <c r="BW2020" s="51"/>
      <c r="BX2020" s="51"/>
      <c r="BY2020" s="51"/>
      <c r="BZ2020" s="51"/>
      <c r="CA2020" s="51"/>
      <c r="CB2020" s="51"/>
      <c r="CC2020" s="51"/>
      <c r="CD2020" s="51"/>
    </row>
    <row r="2021" spans="1:82" s="50" customFormat="1">
      <c r="A2021" s="45"/>
      <c r="B2021" s="49"/>
      <c r="C2021" s="84"/>
      <c r="D2021" s="76"/>
      <c r="F2021" s="48"/>
      <c r="G2021" s="47"/>
      <c r="H2021" s="55"/>
      <c r="I2021" s="55"/>
      <c r="J2021" s="51"/>
      <c r="K2021" s="51"/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  <c r="AB2021" s="51"/>
      <c r="AC2021" s="51"/>
      <c r="AD2021" s="51"/>
      <c r="AE2021" s="51"/>
      <c r="AF2021" s="51"/>
      <c r="AG2021" s="51"/>
      <c r="AH2021" s="51"/>
      <c r="AI2021" s="51"/>
      <c r="AJ2021" s="51"/>
      <c r="AK2021" s="51"/>
      <c r="AL2021" s="51"/>
      <c r="AM2021" s="51"/>
      <c r="AN2021" s="51"/>
      <c r="AO2021" s="51"/>
      <c r="AP2021" s="51"/>
      <c r="AQ2021" s="51"/>
      <c r="AR2021" s="51"/>
      <c r="AS2021" s="51"/>
      <c r="AT2021" s="51"/>
      <c r="AU2021" s="51"/>
      <c r="AV2021" s="51"/>
      <c r="AW2021" s="51"/>
      <c r="AX2021" s="51"/>
      <c r="AY2021" s="51"/>
      <c r="AZ2021" s="51"/>
      <c r="BA2021" s="51"/>
      <c r="BB2021" s="51"/>
      <c r="BC2021" s="51"/>
      <c r="BD2021" s="51"/>
      <c r="BE2021" s="51"/>
      <c r="BF2021" s="51"/>
      <c r="BG2021" s="51"/>
      <c r="BH2021" s="51"/>
      <c r="BI2021" s="51"/>
      <c r="BJ2021" s="51"/>
      <c r="BK2021" s="51"/>
      <c r="BL2021" s="51"/>
      <c r="BM2021" s="51"/>
      <c r="BN2021" s="51"/>
      <c r="BO2021" s="51"/>
      <c r="BP2021" s="51"/>
      <c r="BQ2021" s="51"/>
      <c r="BR2021" s="51"/>
      <c r="BS2021" s="51"/>
      <c r="BT2021" s="51"/>
      <c r="BU2021" s="51"/>
      <c r="BV2021" s="51"/>
      <c r="BW2021" s="51"/>
      <c r="BX2021" s="51"/>
      <c r="BY2021" s="51"/>
      <c r="BZ2021" s="51"/>
      <c r="CA2021" s="51"/>
      <c r="CB2021" s="51"/>
      <c r="CC2021" s="51"/>
      <c r="CD2021" s="51"/>
    </row>
    <row r="2022" spans="1:82" s="50" customFormat="1">
      <c r="A2022" s="45"/>
      <c r="B2022" s="49"/>
      <c r="C2022" s="84"/>
      <c r="D2022" s="76"/>
      <c r="F2022" s="48"/>
      <c r="G2022" s="47"/>
      <c r="H2022" s="55"/>
      <c r="I2022" s="55"/>
      <c r="J2022" s="51"/>
      <c r="K2022" s="51"/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  <c r="AB2022" s="51"/>
      <c r="AC2022" s="51"/>
      <c r="AD2022" s="51"/>
      <c r="AE2022" s="51"/>
      <c r="AF2022" s="51"/>
      <c r="AG2022" s="51"/>
      <c r="AH2022" s="51"/>
      <c r="AI2022" s="51"/>
      <c r="AJ2022" s="51"/>
      <c r="AK2022" s="51"/>
      <c r="AL2022" s="51"/>
      <c r="AM2022" s="51"/>
      <c r="AN2022" s="51"/>
      <c r="AO2022" s="51"/>
      <c r="AP2022" s="51"/>
      <c r="AQ2022" s="51"/>
      <c r="AR2022" s="51"/>
      <c r="AS2022" s="51"/>
      <c r="AT2022" s="51"/>
      <c r="AU2022" s="51"/>
      <c r="AV2022" s="51"/>
      <c r="AW2022" s="51"/>
      <c r="AX2022" s="51"/>
      <c r="AY2022" s="51"/>
      <c r="AZ2022" s="51"/>
      <c r="BA2022" s="51"/>
      <c r="BB2022" s="51"/>
      <c r="BC2022" s="51"/>
      <c r="BD2022" s="51"/>
      <c r="BE2022" s="51"/>
      <c r="BF2022" s="51"/>
      <c r="BG2022" s="51"/>
      <c r="BH2022" s="51"/>
      <c r="BI2022" s="51"/>
      <c r="BJ2022" s="51"/>
      <c r="BK2022" s="51"/>
      <c r="BL2022" s="51"/>
      <c r="BM2022" s="51"/>
      <c r="BN2022" s="51"/>
      <c r="BO2022" s="51"/>
      <c r="BP2022" s="51"/>
      <c r="BQ2022" s="51"/>
      <c r="BR2022" s="51"/>
      <c r="BS2022" s="51"/>
      <c r="BT2022" s="51"/>
      <c r="BU2022" s="51"/>
      <c r="BV2022" s="51"/>
      <c r="BW2022" s="51"/>
      <c r="BX2022" s="51"/>
      <c r="BY2022" s="51"/>
      <c r="BZ2022" s="51"/>
      <c r="CA2022" s="51"/>
      <c r="CB2022" s="51"/>
      <c r="CC2022" s="51"/>
      <c r="CD2022" s="51"/>
    </row>
    <row r="2023" spans="1:82" s="50" customFormat="1">
      <c r="A2023" s="45"/>
      <c r="B2023" s="49"/>
      <c r="C2023" s="84"/>
      <c r="D2023" s="76"/>
      <c r="F2023" s="48"/>
      <c r="G2023" s="47"/>
      <c r="H2023" s="55"/>
      <c r="I2023" s="55"/>
      <c r="J2023" s="51"/>
      <c r="K2023" s="51"/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  <c r="AB2023" s="51"/>
      <c r="AC2023" s="51"/>
      <c r="AD2023" s="51"/>
      <c r="AE2023" s="51"/>
      <c r="AF2023" s="51"/>
      <c r="AG2023" s="51"/>
      <c r="AH2023" s="51"/>
      <c r="AI2023" s="51"/>
      <c r="AJ2023" s="51"/>
      <c r="AK2023" s="51"/>
      <c r="AL2023" s="51"/>
      <c r="AM2023" s="51"/>
      <c r="AN2023" s="51"/>
      <c r="AO2023" s="51"/>
      <c r="AP2023" s="51"/>
      <c r="AQ2023" s="51"/>
      <c r="AR2023" s="51"/>
      <c r="AS2023" s="51"/>
      <c r="AT2023" s="51"/>
      <c r="AU2023" s="51"/>
      <c r="AV2023" s="51"/>
      <c r="AW2023" s="51"/>
      <c r="AX2023" s="51"/>
      <c r="AY2023" s="51"/>
      <c r="AZ2023" s="51"/>
      <c r="BA2023" s="51"/>
      <c r="BB2023" s="51"/>
      <c r="BC2023" s="51"/>
      <c r="BD2023" s="51"/>
      <c r="BE2023" s="51"/>
      <c r="BF2023" s="51"/>
      <c r="BG2023" s="51"/>
      <c r="BH2023" s="51"/>
      <c r="BI2023" s="51"/>
      <c r="BJ2023" s="51"/>
      <c r="BK2023" s="51"/>
      <c r="BL2023" s="51"/>
      <c r="BM2023" s="51"/>
      <c r="BN2023" s="51"/>
      <c r="BO2023" s="51"/>
      <c r="BP2023" s="51"/>
      <c r="BQ2023" s="51"/>
      <c r="BR2023" s="51"/>
      <c r="BS2023" s="51"/>
      <c r="BT2023" s="51"/>
      <c r="BU2023" s="51"/>
      <c r="BV2023" s="51"/>
      <c r="BW2023" s="51"/>
      <c r="BX2023" s="51"/>
      <c r="BY2023" s="51"/>
      <c r="BZ2023" s="51"/>
      <c r="CA2023" s="51"/>
      <c r="CB2023" s="51"/>
      <c r="CC2023" s="51"/>
      <c r="CD2023" s="51"/>
    </row>
    <row r="2024" spans="1:82" s="50" customFormat="1">
      <c r="A2024" s="45"/>
      <c r="B2024" s="49"/>
      <c r="C2024" s="84"/>
      <c r="D2024" s="76"/>
      <c r="F2024" s="48"/>
      <c r="G2024" s="47"/>
      <c r="H2024" s="55"/>
      <c r="I2024" s="55"/>
      <c r="J2024" s="51"/>
      <c r="K2024" s="51"/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  <c r="AB2024" s="51"/>
      <c r="AC2024" s="51"/>
      <c r="AD2024" s="51"/>
      <c r="AE2024" s="51"/>
      <c r="AF2024" s="51"/>
      <c r="AG2024" s="51"/>
      <c r="AH2024" s="51"/>
      <c r="AI2024" s="51"/>
      <c r="AJ2024" s="51"/>
      <c r="AK2024" s="51"/>
      <c r="AL2024" s="51"/>
      <c r="AM2024" s="51"/>
      <c r="AN2024" s="51"/>
      <c r="AO2024" s="51"/>
      <c r="AP2024" s="51"/>
      <c r="AQ2024" s="51"/>
      <c r="AR2024" s="51"/>
      <c r="AS2024" s="51"/>
      <c r="AT2024" s="51"/>
      <c r="AU2024" s="51"/>
      <c r="AV2024" s="51"/>
      <c r="AW2024" s="51"/>
      <c r="AX2024" s="51"/>
      <c r="AY2024" s="51"/>
      <c r="AZ2024" s="51"/>
      <c r="BA2024" s="51"/>
      <c r="BB2024" s="51"/>
      <c r="BC2024" s="51"/>
      <c r="BD2024" s="51"/>
      <c r="BE2024" s="51"/>
      <c r="BF2024" s="51"/>
      <c r="BG2024" s="51"/>
      <c r="BH2024" s="51"/>
      <c r="BI2024" s="51"/>
      <c r="BJ2024" s="51"/>
      <c r="BK2024" s="51"/>
      <c r="BL2024" s="51"/>
      <c r="BM2024" s="51"/>
      <c r="BN2024" s="51"/>
      <c r="BO2024" s="51"/>
      <c r="BP2024" s="51"/>
      <c r="BQ2024" s="51"/>
      <c r="BR2024" s="51"/>
      <c r="BS2024" s="51"/>
      <c r="BT2024" s="51"/>
      <c r="BU2024" s="51"/>
      <c r="BV2024" s="51"/>
      <c r="BW2024" s="51"/>
      <c r="BX2024" s="51"/>
      <c r="BY2024" s="51"/>
      <c r="BZ2024" s="51"/>
      <c r="CA2024" s="51"/>
      <c r="CB2024" s="51"/>
      <c r="CC2024" s="51"/>
      <c r="CD2024" s="51"/>
    </row>
    <row r="2025" spans="1:82" s="50" customFormat="1">
      <c r="A2025" s="45"/>
      <c r="B2025" s="49"/>
      <c r="C2025" s="84"/>
      <c r="D2025" s="76"/>
      <c r="F2025" s="48"/>
      <c r="G2025" s="47"/>
      <c r="H2025" s="55"/>
      <c r="I2025" s="55"/>
      <c r="J2025" s="51"/>
      <c r="K2025" s="51"/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  <c r="AB2025" s="51"/>
      <c r="AC2025" s="51"/>
      <c r="AD2025" s="51"/>
      <c r="AE2025" s="51"/>
      <c r="AF2025" s="51"/>
      <c r="AG2025" s="51"/>
      <c r="AH2025" s="51"/>
      <c r="AI2025" s="51"/>
      <c r="AJ2025" s="51"/>
      <c r="AK2025" s="51"/>
      <c r="AL2025" s="51"/>
      <c r="AM2025" s="51"/>
      <c r="AN2025" s="51"/>
      <c r="AO2025" s="51"/>
      <c r="AP2025" s="51"/>
      <c r="AQ2025" s="51"/>
      <c r="AR2025" s="51"/>
      <c r="AS2025" s="51"/>
      <c r="AT2025" s="51"/>
      <c r="AU2025" s="51"/>
      <c r="AV2025" s="51"/>
      <c r="AW2025" s="51"/>
      <c r="AX2025" s="51"/>
      <c r="AY2025" s="51"/>
      <c r="AZ2025" s="51"/>
      <c r="BA2025" s="51"/>
      <c r="BB2025" s="51"/>
      <c r="BC2025" s="51"/>
      <c r="BD2025" s="51"/>
      <c r="BE2025" s="51"/>
      <c r="BF2025" s="51"/>
      <c r="BG2025" s="51"/>
      <c r="BH2025" s="51"/>
      <c r="BI2025" s="51"/>
      <c r="BJ2025" s="51"/>
      <c r="BK2025" s="51"/>
      <c r="BL2025" s="51"/>
      <c r="BM2025" s="51"/>
      <c r="BN2025" s="51"/>
      <c r="BO2025" s="51"/>
      <c r="BP2025" s="51"/>
      <c r="BQ2025" s="51"/>
      <c r="BR2025" s="51"/>
      <c r="BS2025" s="51"/>
      <c r="BT2025" s="51"/>
      <c r="BU2025" s="51"/>
      <c r="BV2025" s="51"/>
      <c r="BW2025" s="51"/>
      <c r="BX2025" s="51"/>
      <c r="BY2025" s="51"/>
      <c r="BZ2025" s="51"/>
      <c r="CA2025" s="51"/>
      <c r="CB2025" s="51"/>
      <c r="CC2025" s="51"/>
      <c r="CD2025" s="51"/>
    </row>
    <row r="2026" spans="1:82" s="50" customFormat="1">
      <c r="A2026" s="45"/>
      <c r="B2026" s="49"/>
      <c r="C2026" s="84"/>
      <c r="D2026" s="76"/>
      <c r="F2026" s="48"/>
      <c r="G2026" s="47"/>
      <c r="H2026" s="55"/>
      <c r="I2026" s="55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  <c r="AB2026" s="51"/>
      <c r="AC2026" s="51"/>
      <c r="AD2026" s="51"/>
      <c r="AE2026" s="51"/>
      <c r="AF2026" s="51"/>
      <c r="AG2026" s="51"/>
      <c r="AH2026" s="51"/>
      <c r="AI2026" s="51"/>
      <c r="AJ2026" s="51"/>
      <c r="AK2026" s="51"/>
      <c r="AL2026" s="51"/>
      <c r="AM2026" s="51"/>
      <c r="AN2026" s="51"/>
      <c r="AO2026" s="51"/>
      <c r="AP2026" s="51"/>
      <c r="AQ2026" s="51"/>
      <c r="AR2026" s="51"/>
      <c r="AS2026" s="51"/>
      <c r="AT2026" s="51"/>
      <c r="AU2026" s="51"/>
      <c r="AV2026" s="51"/>
      <c r="AW2026" s="51"/>
      <c r="AX2026" s="51"/>
      <c r="AY2026" s="51"/>
      <c r="AZ2026" s="51"/>
      <c r="BA2026" s="51"/>
      <c r="BB2026" s="51"/>
      <c r="BC2026" s="51"/>
      <c r="BD2026" s="51"/>
      <c r="BE2026" s="51"/>
      <c r="BF2026" s="51"/>
      <c r="BG2026" s="51"/>
      <c r="BH2026" s="51"/>
      <c r="BI2026" s="51"/>
      <c r="BJ2026" s="51"/>
      <c r="BK2026" s="51"/>
      <c r="BL2026" s="51"/>
      <c r="BM2026" s="51"/>
      <c r="BN2026" s="51"/>
      <c r="BO2026" s="51"/>
      <c r="BP2026" s="51"/>
      <c r="BQ2026" s="51"/>
      <c r="BR2026" s="51"/>
      <c r="BS2026" s="51"/>
      <c r="BT2026" s="51"/>
      <c r="BU2026" s="51"/>
      <c r="BV2026" s="51"/>
      <c r="BW2026" s="51"/>
      <c r="BX2026" s="51"/>
      <c r="BY2026" s="51"/>
      <c r="BZ2026" s="51"/>
      <c r="CA2026" s="51"/>
      <c r="CB2026" s="51"/>
      <c r="CC2026" s="51"/>
      <c r="CD2026" s="51"/>
    </row>
    <row r="2027" spans="1:82" s="50" customFormat="1">
      <c r="A2027" s="45"/>
      <c r="B2027" s="49"/>
      <c r="C2027" s="84"/>
      <c r="D2027" s="76"/>
      <c r="F2027" s="48"/>
      <c r="G2027" s="47"/>
      <c r="H2027" s="55"/>
      <c r="I2027" s="55"/>
      <c r="J2027" s="51"/>
      <c r="K2027" s="51"/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  <c r="AB2027" s="51"/>
      <c r="AC2027" s="51"/>
      <c r="AD2027" s="51"/>
      <c r="AE2027" s="51"/>
      <c r="AF2027" s="51"/>
      <c r="AG2027" s="51"/>
      <c r="AH2027" s="51"/>
      <c r="AI2027" s="51"/>
      <c r="AJ2027" s="51"/>
      <c r="AK2027" s="51"/>
      <c r="AL2027" s="51"/>
      <c r="AM2027" s="51"/>
      <c r="AN2027" s="51"/>
      <c r="AO2027" s="51"/>
      <c r="AP2027" s="51"/>
      <c r="AQ2027" s="51"/>
      <c r="AR2027" s="51"/>
      <c r="AS2027" s="51"/>
      <c r="AT2027" s="51"/>
      <c r="AU2027" s="51"/>
      <c r="AV2027" s="51"/>
      <c r="AW2027" s="51"/>
      <c r="AX2027" s="51"/>
      <c r="AY2027" s="51"/>
      <c r="AZ2027" s="51"/>
      <c r="BA2027" s="51"/>
      <c r="BB2027" s="51"/>
      <c r="BC2027" s="51"/>
      <c r="BD2027" s="51"/>
      <c r="BE2027" s="51"/>
      <c r="BF2027" s="51"/>
      <c r="BG2027" s="51"/>
      <c r="BH2027" s="51"/>
      <c r="BI2027" s="51"/>
      <c r="BJ2027" s="51"/>
      <c r="BK2027" s="51"/>
      <c r="BL2027" s="51"/>
      <c r="BM2027" s="51"/>
      <c r="BN2027" s="51"/>
      <c r="BO2027" s="51"/>
      <c r="BP2027" s="51"/>
      <c r="BQ2027" s="51"/>
      <c r="BR2027" s="51"/>
      <c r="BS2027" s="51"/>
      <c r="BT2027" s="51"/>
      <c r="BU2027" s="51"/>
      <c r="BV2027" s="51"/>
      <c r="BW2027" s="51"/>
      <c r="BX2027" s="51"/>
      <c r="BY2027" s="51"/>
      <c r="BZ2027" s="51"/>
      <c r="CA2027" s="51"/>
      <c r="CB2027" s="51"/>
      <c r="CC2027" s="51"/>
      <c r="CD2027" s="51"/>
    </row>
    <row r="2028" spans="1:82" s="50" customFormat="1">
      <c r="A2028" s="45"/>
      <c r="B2028" s="49"/>
      <c r="C2028" s="84"/>
      <c r="D2028" s="76"/>
      <c r="F2028" s="48"/>
      <c r="G2028" s="47"/>
      <c r="H2028" s="55"/>
      <c r="I2028" s="55"/>
      <c r="J2028" s="51"/>
      <c r="K2028" s="51"/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  <c r="AB2028" s="51"/>
      <c r="AC2028" s="51"/>
      <c r="AD2028" s="51"/>
      <c r="AE2028" s="51"/>
      <c r="AF2028" s="51"/>
      <c r="AG2028" s="51"/>
      <c r="AH2028" s="51"/>
      <c r="AI2028" s="51"/>
      <c r="AJ2028" s="51"/>
      <c r="AK2028" s="51"/>
      <c r="AL2028" s="51"/>
      <c r="AM2028" s="51"/>
      <c r="AN2028" s="51"/>
      <c r="AO2028" s="51"/>
      <c r="AP2028" s="51"/>
      <c r="AQ2028" s="51"/>
      <c r="AR2028" s="51"/>
      <c r="AS2028" s="51"/>
      <c r="AT2028" s="51"/>
      <c r="AU2028" s="51"/>
      <c r="AV2028" s="51"/>
      <c r="AW2028" s="51"/>
      <c r="AX2028" s="51"/>
      <c r="AY2028" s="51"/>
      <c r="AZ2028" s="51"/>
      <c r="BA2028" s="51"/>
      <c r="BB2028" s="51"/>
      <c r="BC2028" s="51"/>
      <c r="BD2028" s="51"/>
      <c r="BE2028" s="51"/>
      <c r="BF2028" s="51"/>
      <c r="BG2028" s="51"/>
      <c r="BH2028" s="51"/>
      <c r="BI2028" s="51"/>
      <c r="BJ2028" s="51"/>
      <c r="BK2028" s="51"/>
      <c r="BL2028" s="51"/>
      <c r="BM2028" s="51"/>
      <c r="BN2028" s="51"/>
      <c r="BO2028" s="51"/>
      <c r="BP2028" s="51"/>
      <c r="BQ2028" s="51"/>
      <c r="BR2028" s="51"/>
      <c r="BS2028" s="51"/>
      <c r="BT2028" s="51"/>
      <c r="BU2028" s="51"/>
      <c r="BV2028" s="51"/>
      <c r="BW2028" s="51"/>
      <c r="BX2028" s="51"/>
      <c r="BY2028" s="51"/>
      <c r="BZ2028" s="51"/>
      <c r="CA2028" s="51"/>
      <c r="CB2028" s="51"/>
      <c r="CC2028" s="51"/>
      <c r="CD2028" s="51"/>
    </row>
    <row r="2029" spans="1:82" s="50" customFormat="1">
      <c r="A2029" s="45"/>
      <c r="B2029" s="49"/>
      <c r="C2029" s="84"/>
      <c r="D2029" s="76"/>
      <c r="F2029" s="48"/>
      <c r="G2029" s="47"/>
      <c r="H2029" s="55"/>
      <c r="I2029" s="55"/>
      <c r="J2029" s="51"/>
      <c r="K2029" s="51"/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  <c r="AB2029" s="51"/>
      <c r="AC2029" s="51"/>
      <c r="AD2029" s="51"/>
      <c r="AE2029" s="51"/>
      <c r="AF2029" s="51"/>
      <c r="AG2029" s="51"/>
      <c r="AH2029" s="51"/>
      <c r="AI2029" s="51"/>
      <c r="AJ2029" s="51"/>
      <c r="AK2029" s="51"/>
      <c r="AL2029" s="51"/>
      <c r="AM2029" s="51"/>
      <c r="AN2029" s="51"/>
      <c r="AO2029" s="51"/>
      <c r="AP2029" s="51"/>
      <c r="AQ2029" s="51"/>
      <c r="AR2029" s="51"/>
      <c r="AS2029" s="51"/>
      <c r="AT2029" s="51"/>
      <c r="AU2029" s="51"/>
      <c r="AV2029" s="51"/>
      <c r="AW2029" s="51"/>
      <c r="AX2029" s="51"/>
      <c r="AY2029" s="51"/>
      <c r="AZ2029" s="51"/>
      <c r="BA2029" s="51"/>
      <c r="BB2029" s="51"/>
      <c r="BC2029" s="51"/>
      <c r="BD2029" s="51"/>
      <c r="BE2029" s="51"/>
      <c r="BF2029" s="51"/>
      <c r="BG2029" s="51"/>
      <c r="BH2029" s="51"/>
      <c r="BI2029" s="51"/>
      <c r="BJ2029" s="51"/>
      <c r="BK2029" s="51"/>
      <c r="BL2029" s="51"/>
      <c r="BM2029" s="51"/>
      <c r="BN2029" s="51"/>
      <c r="BO2029" s="51"/>
      <c r="BP2029" s="51"/>
      <c r="BQ2029" s="51"/>
      <c r="BR2029" s="51"/>
      <c r="BS2029" s="51"/>
      <c r="BT2029" s="51"/>
      <c r="BU2029" s="51"/>
      <c r="BV2029" s="51"/>
      <c r="BW2029" s="51"/>
      <c r="BX2029" s="51"/>
      <c r="BY2029" s="51"/>
      <c r="BZ2029" s="51"/>
      <c r="CA2029" s="51"/>
      <c r="CB2029" s="51"/>
      <c r="CC2029" s="51"/>
      <c r="CD2029" s="51"/>
    </row>
    <row r="2030" spans="1:82" s="50" customFormat="1">
      <c r="A2030" s="45"/>
      <c r="B2030" s="49"/>
      <c r="C2030" s="84"/>
      <c r="D2030" s="76"/>
      <c r="F2030" s="48"/>
      <c r="G2030" s="47"/>
      <c r="H2030" s="55"/>
      <c r="I2030" s="55"/>
      <c r="J2030" s="51"/>
      <c r="K2030" s="51"/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  <c r="AB2030" s="51"/>
      <c r="AC2030" s="51"/>
      <c r="AD2030" s="51"/>
      <c r="AE2030" s="51"/>
      <c r="AF2030" s="51"/>
      <c r="AG2030" s="51"/>
      <c r="AH2030" s="51"/>
      <c r="AI2030" s="51"/>
      <c r="AJ2030" s="51"/>
      <c r="AK2030" s="51"/>
      <c r="AL2030" s="51"/>
      <c r="AM2030" s="51"/>
      <c r="AN2030" s="51"/>
      <c r="AO2030" s="51"/>
      <c r="AP2030" s="51"/>
      <c r="AQ2030" s="51"/>
      <c r="AR2030" s="51"/>
      <c r="AS2030" s="51"/>
      <c r="AT2030" s="51"/>
      <c r="AU2030" s="51"/>
      <c r="AV2030" s="51"/>
      <c r="AW2030" s="51"/>
      <c r="AX2030" s="51"/>
      <c r="AY2030" s="51"/>
      <c r="AZ2030" s="51"/>
      <c r="BA2030" s="51"/>
      <c r="BB2030" s="51"/>
      <c r="BC2030" s="51"/>
      <c r="BD2030" s="51"/>
      <c r="BE2030" s="51"/>
      <c r="BF2030" s="51"/>
      <c r="BG2030" s="51"/>
      <c r="BH2030" s="51"/>
      <c r="BI2030" s="51"/>
      <c r="BJ2030" s="51"/>
      <c r="BK2030" s="51"/>
      <c r="BL2030" s="51"/>
      <c r="BM2030" s="51"/>
      <c r="BN2030" s="51"/>
      <c r="BO2030" s="51"/>
      <c r="BP2030" s="51"/>
      <c r="BQ2030" s="51"/>
      <c r="BR2030" s="51"/>
      <c r="BS2030" s="51"/>
      <c r="BT2030" s="51"/>
      <c r="BU2030" s="51"/>
      <c r="BV2030" s="51"/>
      <c r="BW2030" s="51"/>
      <c r="BX2030" s="51"/>
      <c r="BY2030" s="51"/>
      <c r="BZ2030" s="51"/>
      <c r="CA2030" s="51"/>
      <c r="CB2030" s="51"/>
      <c r="CC2030" s="51"/>
      <c r="CD2030" s="51"/>
    </row>
    <row r="2031" spans="1:82" s="50" customFormat="1">
      <c r="A2031" s="45"/>
      <c r="B2031" s="49"/>
      <c r="C2031" s="84"/>
      <c r="D2031" s="76"/>
      <c r="F2031" s="48"/>
      <c r="G2031" s="47"/>
      <c r="H2031" s="55"/>
      <c r="I2031" s="55"/>
      <c r="J2031" s="51"/>
      <c r="K2031" s="51"/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  <c r="AB2031" s="51"/>
      <c r="AC2031" s="51"/>
      <c r="AD2031" s="51"/>
      <c r="AE2031" s="51"/>
      <c r="AF2031" s="51"/>
      <c r="AG2031" s="51"/>
      <c r="AH2031" s="51"/>
      <c r="AI2031" s="51"/>
      <c r="AJ2031" s="51"/>
      <c r="AK2031" s="51"/>
      <c r="AL2031" s="51"/>
      <c r="AM2031" s="51"/>
      <c r="AN2031" s="51"/>
      <c r="AO2031" s="51"/>
      <c r="AP2031" s="51"/>
      <c r="AQ2031" s="51"/>
      <c r="AR2031" s="51"/>
      <c r="AS2031" s="51"/>
      <c r="AT2031" s="51"/>
      <c r="AU2031" s="51"/>
      <c r="AV2031" s="51"/>
      <c r="AW2031" s="51"/>
      <c r="AX2031" s="51"/>
      <c r="AY2031" s="51"/>
      <c r="AZ2031" s="51"/>
      <c r="BA2031" s="51"/>
      <c r="BB2031" s="51"/>
      <c r="BC2031" s="51"/>
      <c r="BD2031" s="51"/>
      <c r="BE2031" s="51"/>
      <c r="BF2031" s="51"/>
      <c r="BG2031" s="51"/>
      <c r="BH2031" s="51"/>
      <c r="BI2031" s="51"/>
      <c r="BJ2031" s="51"/>
      <c r="BK2031" s="51"/>
      <c r="BL2031" s="51"/>
      <c r="BM2031" s="51"/>
      <c r="BN2031" s="51"/>
      <c r="BO2031" s="51"/>
      <c r="BP2031" s="51"/>
      <c r="BQ2031" s="51"/>
      <c r="BR2031" s="51"/>
      <c r="BS2031" s="51"/>
      <c r="BT2031" s="51"/>
      <c r="BU2031" s="51"/>
      <c r="BV2031" s="51"/>
      <c r="BW2031" s="51"/>
      <c r="BX2031" s="51"/>
      <c r="BY2031" s="51"/>
      <c r="BZ2031" s="51"/>
      <c r="CA2031" s="51"/>
      <c r="CB2031" s="51"/>
      <c r="CC2031" s="51"/>
      <c r="CD2031" s="51"/>
    </row>
    <row r="2032" spans="1:82" s="50" customFormat="1">
      <c r="A2032" s="45"/>
      <c r="B2032" s="49"/>
      <c r="C2032" s="84"/>
      <c r="D2032" s="76"/>
      <c r="F2032" s="48"/>
      <c r="G2032" s="47"/>
      <c r="H2032" s="55"/>
      <c r="I2032" s="55"/>
      <c r="J2032" s="51"/>
      <c r="K2032" s="51"/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  <c r="AB2032" s="51"/>
      <c r="AC2032" s="51"/>
      <c r="AD2032" s="51"/>
      <c r="AE2032" s="51"/>
      <c r="AF2032" s="51"/>
      <c r="AG2032" s="51"/>
      <c r="AH2032" s="51"/>
      <c r="AI2032" s="51"/>
      <c r="AJ2032" s="51"/>
      <c r="AK2032" s="51"/>
      <c r="AL2032" s="51"/>
      <c r="AM2032" s="51"/>
      <c r="AN2032" s="51"/>
      <c r="AO2032" s="51"/>
      <c r="AP2032" s="51"/>
      <c r="AQ2032" s="51"/>
      <c r="AR2032" s="51"/>
      <c r="AS2032" s="51"/>
      <c r="AT2032" s="51"/>
      <c r="AU2032" s="51"/>
      <c r="AV2032" s="51"/>
      <c r="AW2032" s="51"/>
      <c r="AX2032" s="51"/>
      <c r="AY2032" s="51"/>
      <c r="AZ2032" s="51"/>
      <c r="BA2032" s="51"/>
      <c r="BB2032" s="51"/>
      <c r="BC2032" s="51"/>
      <c r="BD2032" s="51"/>
      <c r="BE2032" s="51"/>
      <c r="BF2032" s="51"/>
      <c r="BG2032" s="51"/>
      <c r="BH2032" s="51"/>
      <c r="BI2032" s="51"/>
      <c r="BJ2032" s="51"/>
      <c r="BK2032" s="51"/>
      <c r="BL2032" s="51"/>
      <c r="BM2032" s="51"/>
      <c r="BN2032" s="51"/>
      <c r="BO2032" s="51"/>
      <c r="BP2032" s="51"/>
      <c r="BQ2032" s="51"/>
      <c r="BR2032" s="51"/>
      <c r="BS2032" s="51"/>
      <c r="BT2032" s="51"/>
      <c r="BU2032" s="51"/>
      <c r="BV2032" s="51"/>
      <c r="BW2032" s="51"/>
      <c r="BX2032" s="51"/>
      <c r="BY2032" s="51"/>
      <c r="BZ2032" s="51"/>
      <c r="CA2032" s="51"/>
      <c r="CB2032" s="51"/>
      <c r="CC2032" s="51"/>
      <c r="CD2032" s="51"/>
    </row>
    <row r="2033" spans="1:82" s="50" customFormat="1">
      <c r="A2033" s="45"/>
      <c r="B2033" s="49"/>
      <c r="C2033" s="84"/>
      <c r="D2033" s="76"/>
      <c r="F2033" s="48"/>
      <c r="G2033" s="47"/>
      <c r="H2033" s="55"/>
      <c r="I2033" s="55"/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  <c r="AB2033" s="51"/>
      <c r="AC2033" s="51"/>
      <c r="AD2033" s="51"/>
      <c r="AE2033" s="51"/>
      <c r="AF2033" s="51"/>
      <c r="AG2033" s="51"/>
      <c r="AH2033" s="51"/>
      <c r="AI2033" s="51"/>
      <c r="AJ2033" s="51"/>
      <c r="AK2033" s="51"/>
      <c r="AL2033" s="51"/>
      <c r="AM2033" s="51"/>
      <c r="AN2033" s="51"/>
      <c r="AO2033" s="51"/>
      <c r="AP2033" s="51"/>
      <c r="AQ2033" s="51"/>
      <c r="AR2033" s="51"/>
      <c r="AS2033" s="51"/>
      <c r="AT2033" s="51"/>
      <c r="AU2033" s="51"/>
      <c r="AV2033" s="51"/>
      <c r="AW2033" s="51"/>
      <c r="AX2033" s="51"/>
      <c r="AY2033" s="51"/>
      <c r="AZ2033" s="51"/>
      <c r="BA2033" s="51"/>
      <c r="BB2033" s="51"/>
      <c r="BC2033" s="51"/>
      <c r="BD2033" s="51"/>
      <c r="BE2033" s="51"/>
      <c r="BF2033" s="51"/>
      <c r="BG2033" s="51"/>
      <c r="BH2033" s="51"/>
      <c r="BI2033" s="51"/>
      <c r="BJ2033" s="51"/>
      <c r="BK2033" s="51"/>
      <c r="BL2033" s="51"/>
      <c r="BM2033" s="51"/>
      <c r="BN2033" s="51"/>
      <c r="BO2033" s="51"/>
      <c r="BP2033" s="51"/>
      <c r="BQ2033" s="51"/>
      <c r="BR2033" s="51"/>
      <c r="BS2033" s="51"/>
      <c r="BT2033" s="51"/>
      <c r="BU2033" s="51"/>
      <c r="BV2033" s="51"/>
      <c r="BW2033" s="51"/>
      <c r="BX2033" s="51"/>
      <c r="BY2033" s="51"/>
      <c r="BZ2033" s="51"/>
      <c r="CA2033" s="51"/>
      <c r="CB2033" s="51"/>
      <c r="CC2033" s="51"/>
      <c r="CD2033" s="51"/>
    </row>
    <row r="2034" spans="1:82" s="50" customFormat="1">
      <c r="A2034" s="45"/>
      <c r="B2034" s="49"/>
      <c r="C2034" s="84"/>
      <c r="D2034" s="76"/>
      <c r="F2034" s="48"/>
      <c r="G2034" s="47"/>
      <c r="H2034" s="55"/>
      <c r="I2034" s="55"/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  <c r="AB2034" s="51"/>
      <c r="AC2034" s="51"/>
      <c r="AD2034" s="51"/>
      <c r="AE2034" s="51"/>
      <c r="AF2034" s="51"/>
      <c r="AG2034" s="51"/>
      <c r="AH2034" s="51"/>
      <c r="AI2034" s="51"/>
      <c r="AJ2034" s="51"/>
      <c r="AK2034" s="51"/>
      <c r="AL2034" s="51"/>
      <c r="AM2034" s="51"/>
      <c r="AN2034" s="51"/>
      <c r="AO2034" s="51"/>
      <c r="AP2034" s="51"/>
      <c r="AQ2034" s="51"/>
      <c r="AR2034" s="51"/>
      <c r="AS2034" s="51"/>
      <c r="AT2034" s="51"/>
      <c r="AU2034" s="51"/>
      <c r="AV2034" s="51"/>
      <c r="AW2034" s="51"/>
      <c r="AX2034" s="51"/>
      <c r="AY2034" s="51"/>
      <c r="AZ2034" s="51"/>
      <c r="BA2034" s="51"/>
      <c r="BB2034" s="51"/>
      <c r="BC2034" s="51"/>
      <c r="BD2034" s="51"/>
      <c r="BE2034" s="51"/>
      <c r="BF2034" s="51"/>
      <c r="BG2034" s="51"/>
      <c r="BH2034" s="51"/>
      <c r="BI2034" s="51"/>
      <c r="BJ2034" s="51"/>
      <c r="BK2034" s="51"/>
      <c r="BL2034" s="51"/>
      <c r="BM2034" s="51"/>
      <c r="BN2034" s="51"/>
      <c r="BO2034" s="51"/>
      <c r="BP2034" s="51"/>
      <c r="BQ2034" s="51"/>
      <c r="BR2034" s="51"/>
      <c r="BS2034" s="51"/>
      <c r="BT2034" s="51"/>
      <c r="BU2034" s="51"/>
      <c r="BV2034" s="51"/>
      <c r="BW2034" s="51"/>
      <c r="BX2034" s="51"/>
      <c r="BY2034" s="51"/>
      <c r="BZ2034" s="51"/>
      <c r="CA2034" s="51"/>
      <c r="CB2034" s="51"/>
      <c r="CC2034" s="51"/>
      <c r="CD2034" s="51"/>
    </row>
    <row r="2035" spans="1:82" s="50" customFormat="1">
      <c r="A2035" s="45"/>
      <c r="B2035" s="49"/>
      <c r="C2035" s="84"/>
      <c r="D2035" s="76"/>
      <c r="F2035" s="48"/>
      <c r="G2035" s="47"/>
      <c r="H2035" s="55"/>
      <c r="I2035" s="55"/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  <c r="AB2035" s="51"/>
      <c r="AC2035" s="51"/>
      <c r="AD2035" s="51"/>
      <c r="AE2035" s="51"/>
      <c r="AF2035" s="51"/>
      <c r="AG2035" s="51"/>
      <c r="AH2035" s="51"/>
      <c r="AI2035" s="51"/>
      <c r="AJ2035" s="51"/>
      <c r="AK2035" s="51"/>
      <c r="AL2035" s="51"/>
      <c r="AM2035" s="51"/>
      <c r="AN2035" s="51"/>
      <c r="AO2035" s="51"/>
      <c r="AP2035" s="51"/>
      <c r="AQ2035" s="51"/>
      <c r="AR2035" s="51"/>
      <c r="AS2035" s="51"/>
      <c r="AT2035" s="51"/>
      <c r="AU2035" s="51"/>
      <c r="AV2035" s="51"/>
      <c r="AW2035" s="51"/>
      <c r="AX2035" s="51"/>
      <c r="AY2035" s="51"/>
      <c r="AZ2035" s="51"/>
      <c r="BA2035" s="51"/>
      <c r="BB2035" s="51"/>
      <c r="BC2035" s="51"/>
      <c r="BD2035" s="51"/>
      <c r="BE2035" s="51"/>
      <c r="BF2035" s="51"/>
      <c r="BG2035" s="51"/>
      <c r="BH2035" s="51"/>
      <c r="BI2035" s="51"/>
      <c r="BJ2035" s="51"/>
      <c r="BK2035" s="51"/>
      <c r="BL2035" s="51"/>
      <c r="BM2035" s="51"/>
      <c r="BN2035" s="51"/>
      <c r="BO2035" s="51"/>
      <c r="BP2035" s="51"/>
      <c r="BQ2035" s="51"/>
      <c r="BR2035" s="51"/>
      <c r="BS2035" s="51"/>
      <c r="BT2035" s="51"/>
      <c r="BU2035" s="51"/>
      <c r="BV2035" s="51"/>
      <c r="BW2035" s="51"/>
      <c r="BX2035" s="51"/>
      <c r="BY2035" s="51"/>
      <c r="BZ2035" s="51"/>
      <c r="CA2035" s="51"/>
      <c r="CB2035" s="51"/>
      <c r="CC2035" s="51"/>
      <c r="CD2035" s="51"/>
    </row>
    <row r="2036" spans="1:82" s="50" customFormat="1">
      <c r="A2036" s="45"/>
      <c r="B2036" s="49"/>
      <c r="C2036" s="84"/>
      <c r="D2036" s="76"/>
      <c r="F2036" s="48"/>
      <c r="G2036" s="47"/>
      <c r="H2036" s="55"/>
      <c r="I2036" s="55"/>
      <c r="J2036" s="51"/>
      <c r="K2036" s="51"/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  <c r="AB2036" s="51"/>
      <c r="AC2036" s="51"/>
      <c r="AD2036" s="51"/>
      <c r="AE2036" s="51"/>
      <c r="AF2036" s="51"/>
      <c r="AG2036" s="51"/>
      <c r="AH2036" s="51"/>
      <c r="AI2036" s="51"/>
      <c r="AJ2036" s="51"/>
      <c r="AK2036" s="51"/>
      <c r="AL2036" s="51"/>
      <c r="AM2036" s="51"/>
      <c r="AN2036" s="51"/>
      <c r="AO2036" s="51"/>
      <c r="AP2036" s="51"/>
      <c r="AQ2036" s="51"/>
      <c r="AR2036" s="51"/>
      <c r="AS2036" s="51"/>
      <c r="AT2036" s="51"/>
      <c r="AU2036" s="51"/>
      <c r="AV2036" s="51"/>
      <c r="AW2036" s="51"/>
      <c r="AX2036" s="51"/>
      <c r="AY2036" s="51"/>
      <c r="AZ2036" s="51"/>
      <c r="BA2036" s="51"/>
      <c r="BB2036" s="51"/>
      <c r="BC2036" s="51"/>
      <c r="BD2036" s="51"/>
      <c r="BE2036" s="51"/>
      <c r="BF2036" s="51"/>
      <c r="BG2036" s="51"/>
      <c r="BH2036" s="51"/>
      <c r="BI2036" s="51"/>
      <c r="BJ2036" s="51"/>
      <c r="BK2036" s="51"/>
      <c r="BL2036" s="51"/>
      <c r="BM2036" s="51"/>
      <c r="BN2036" s="51"/>
      <c r="BO2036" s="51"/>
      <c r="BP2036" s="51"/>
      <c r="BQ2036" s="51"/>
      <c r="BR2036" s="51"/>
      <c r="BS2036" s="51"/>
      <c r="BT2036" s="51"/>
      <c r="BU2036" s="51"/>
      <c r="BV2036" s="51"/>
      <c r="BW2036" s="51"/>
      <c r="BX2036" s="51"/>
      <c r="BY2036" s="51"/>
      <c r="BZ2036" s="51"/>
      <c r="CA2036" s="51"/>
      <c r="CB2036" s="51"/>
      <c r="CC2036" s="51"/>
      <c r="CD2036" s="51"/>
    </row>
    <row r="2037" spans="1:82" s="50" customFormat="1">
      <c r="A2037" s="45"/>
      <c r="B2037" s="49"/>
      <c r="C2037" s="84"/>
      <c r="D2037" s="76"/>
      <c r="F2037" s="48"/>
      <c r="G2037" s="47"/>
      <c r="H2037" s="55"/>
      <c r="I2037" s="55"/>
      <c r="J2037" s="51"/>
      <c r="K2037" s="51"/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  <c r="AB2037" s="51"/>
      <c r="AC2037" s="51"/>
      <c r="AD2037" s="51"/>
      <c r="AE2037" s="51"/>
      <c r="AF2037" s="51"/>
      <c r="AG2037" s="51"/>
      <c r="AH2037" s="51"/>
      <c r="AI2037" s="51"/>
      <c r="AJ2037" s="51"/>
      <c r="AK2037" s="51"/>
      <c r="AL2037" s="51"/>
      <c r="AM2037" s="51"/>
      <c r="AN2037" s="51"/>
      <c r="AO2037" s="51"/>
      <c r="AP2037" s="51"/>
      <c r="AQ2037" s="51"/>
      <c r="AR2037" s="51"/>
      <c r="AS2037" s="51"/>
      <c r="AT2037" s="51"/>
      <c r="AU2037" s="51"/>
      <c r="AV2037" s="51"/>
      <c r="AW2037" s="51"/>
      <c r="AX2037" s="51"/>
      <c r="AY2037" s="51"/>
      <c r="AZ2037" s="51"/>
      <c r="BA2037" s="51"/>
      <c r="BB2037" s="51"/>
      <c r="BC2037" s="51"/>
      <c r="BD2037" s="51"/>
      <c r="BE2037" s="51"/>
      <c r="BF2037" s="51"/>
      <c r="BG2037" s="51"/>
      <c r="BH2037" s="51"/>
      <c r="BI2037" s="51"/>
      <c r="BJ2037" s="51"/>
      <c r="BK2037" s="51"/>
      <c r="BL2037" s="51"/>
      <c r="BM2037" s="51"/>
      <c r="BN2037" s="51"/>
      <c r="BO2037" s="51"/>
      <c r="BP2037" s="51"/>
      <c r="BQ2037" s="51"/>
      <c r="BR2037" s="51"/>
      <c r="BS2037" s="51"/>
      <c r="BT2037" s="51"/>
      <c r="BU2037" s="51"/>
      <c r="BV2037" s="51"/>
      <c r="BW2037" s="51"/>
      <c r="BX2037" s="51"/>
      <c r="BY2037" s="51"/>
      <c r="BZ2037" s="51"/>
      <c r="CA2037" s="51"/>
      <c r="CB2037" s="51"/>
      <c r="CC2037" s="51"/>
      <c r="CD2037" s="51"/>
    </row>
    <row r="2038" spans="1:82" s="50" customFormat="1">
      <c r="A2038" s="45"/>
      <c r="B2038" s="49"/>
      <c r="C2038" s="84"/>
      <c r="D2038" s="76"/>
      <c r="F2038" s="48"/>
      <c r="G2038" s="47"/>
      <c r="H2038" s="55"/>
      <c r="I2038" s="55"/>
      <c r="J2038" s="51"/>
      <c r="K2038" s="51"/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  <c r="AB2038" s="51"/>
      <c r="AC2038" s="51"/>
      <c r="AD2038" s="51"/>
      <c r="AE2038" s="51"/>
      <c r="AF2038" s="51"/>
      <c r="AG2038" s="51"/>
      <c r="AH2038" s="51"/>
      <c r="AI2038" s="51"/>
      <c r="AJ2038" s="51"/>
      <c r="AK2038" s="51"/>
      <c r="AL2038" s="51"/>
      <c r="AM2038" s="51"/>
      <c r="AN2038" s="51"/>
      <c r="AO2038" s="51"/>
      <c r="AP2038" s="51"/>
      <c r="AQ2038" s="51"/>
      <c r="AR2038" s="51"/>
      <c r="AS2038" s="51"/>
      <c r="AT2038" s="51"/>
      <c r="AU2038" s="51"/>
      <c r="AV2038" s="51"/>
      <c r="AW2038" s="51"/>
      <c r="AX2038" s="51"/>
      <c r="AY2038" s="51"/>
      <c r="AZ2038" s="51"/>
      <c r="BA2038" s="51"/>
      <c r="BB2038" s="51"/>
      <c r="BC2038" s="51"/>
      <c r="BD2038" s="51"/>
      <c r="BE2038" s="51"/>
      <c r="BF2038" s="51"/>
      <c r="BG2038" s="51"/>
      <c r="BH2038" s="51"/>
      <c r="BI2038" s="51"/>
      <c r="BJ2038" s="51"/>
      <c r="BK2038" s="51"/>
      <c r="BL2038" s="51"/>
      <c r="BM2038" s="51"/>
      <c r="BN2038" s="51"/>
      <c r="BO2038" s="51"/>
      <c r="BP2038" s="51"/>
      <c r="BQ2038" s="51"/>
      <c r="BR2038" s="51"/>
      <c r="BS2038" s="51"/>
      <c r="BT2038" s="51"/>
      <c r="BU2038" s="51"/>
      <c r="BV2038" s="51"/>
      <c r="BW2038" s="51"/>
      <c r="BX2038" s="51"/>
      <c r="BY2038" s="51"/>
      <c r="BZ2038" s="51"/>
      <c r="CA2038" s="51"/>
      <c r="CB2038" s="51"/>
      <c r="CC2038" s="51"/>
      <c r="CD2038" s="51"/>
    </row>
    <row r="2039" spans="1:82" s="50" customFormat="1">
      <c r="A2039" s="45"/>
      <c r="B2039" s="49"/>
      <c r="C2039" s="84"/>
      <c r="D2039" s="76"/>
      <c r="F2039" s="48"/>
      <c r="G2039" s="47"/>
      <c r="H2039" s="55"/>
      <c r="I2039" s="55"/>
      <c r="J2039" s="51"/>
      <c r="K2039" s="51"/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  <c r="AB2039" s="51"/>
      <c r="AC2039" s="51"/>
      <c r="AD2039" s="51"/>
      <c r="AE2039" s="51"/>
      <c r="AF2039" s="51"/>
      <c r="AG2039" s="51"/>
      <c r="AH2039" s="51"/>
      <c r="AI2039" s="51"/>
      <c r="AJ2039" s="51"/>
      <c r="AK2039" s="51"/>
      <c r="AL2039" s="51"/>
      <c r="AM2039" s="51"/>
      <c r="AN2039" s="51"/>
      <c r="AO2039" s="51"/>
      <c r="AP2039" s="51"/>
      <c r="AQ2039" s="51"/>
      <c r="AR2039" s="51"/>
      <c r="AS2039" s="51"/>
      <c r="AT2039" s="51"/>
      <c r="AU2039" s="51"/>
      <c r="AV2039" s="51"/>
      <c r="AW2039" s="51"/>
      <c r="AX2039" s="51"/>
      <c r="AY2039" s="51"/>
      <c r="AZ2039" s="51"/>
      <c r="BA2039" s="51"/>
      <c r="BB2039" s="51"/>
      <c r="BC2039" s="51"/>
      <c r="BD2039" s="51"/>
      <c r="BE2039" s="51"/>
      <c r="BF2039" s="51"/>
      <c r="BG2039" s="51"/>
      <c r="BH2039" s="51"/>
      <c r="BI2039" s="51"/>
      <c r="BJ2039" s="51"/>
      <c r="BK2039" s="51"/>
      <c r="BL2039" s="51"/>
      <c r="BM2039" s="51"/>
      <c r="BN2039" s="51"/>
      <c r="BO2039" s="51"/>
      <c r="BP2039" s="51"/>
      <c r="BQ2039" s="51"/>
      <c r="BR2039" s="51"/>
      <c r="BS2039" s="51"/>
      <c r="BT2039" s="51"/>
      <c r="BU2039" s="51"/>
      <c r="BV2039" s="51"/>
      <c r="BW2039" s="51"/>
      <c r="BX2039" s="51"/>
      <c r="BY2039" s="51"/>
      <c r="BZ2039" s="51"/>
      <c r="CA2039" s="51"/>
      <c r="CB2039" s="51"/>
      <c r="CC2039" s="51"/>
      <c r="CD2039" s="51"/>
    </row>
    <row r="2040" spans="1:82" s="50" customFormat="1">
      <c r="A2040" s="45"/>
      <c r="B2040" s="49"/>
      <c r="C2040" s="84"/>
      <c r="D2040" s="76"/>
      <c r="F2040" s="48"/>
      <c r="G2040" s="47"/>
      <c r="H2040" s="55"/>
      <c r="I2040" s="55"/>
      <c r="J2040" s="51"/>
      <c r="K2040" s="51"/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  <c r="AB2040" s="51"/>
      <c r="AC2040" s="51"/>
      <c r="AD2040" s="51"/>
      <c r="AE2040" s="51"/>
      <c r="AF2040" s="51"/>
      <c r="AG2040" s="51"/>
      <c r="AH2040" s="51"/>
      <c r="AI2040" s="51"/>
      <c r="AJ2040" s="51"/>
      <c r="AK2040" s="51"/>
      <c r="AL2040" s="51"/>
      <c r="AM2040" s="51"/>
      <c r="AN2040" s="51"/>
      <c r="AO2040" s="51"/>
      <c r="AP2040" s="51"/>
      <c r="AQ2040" s="51"/>
      <c r="AR2040" s="51"/>
      <c r="AS2040" s="51"/>
      <c r="AT2040" s="51"/>
      <c r="AU2040" s="51"/>
      <c r="AV2040" s="51"/>
      <c r="AW2040" s="51"/>
      <c r="AX2040" s="51"/>
      <c r="AY2040" s="51"/>
      <c r="AZ2040" s="51"/>
      <c r="BA2040" s="51"/>
      <c r="BB2040" s="51"/>
      <c r="BC2040" s="51"/>
      <c r="BD2040" s="51"/>
      <c r="BE2040" s="51"/>
      <c r="BF2040" s="51"/>
      <c r="BG2040" s="51"/>
      <c r="BH2040" s="51"/>
      <c r="BI2040" s="51"/>
      <c r="BJ2040" s="51"/>
      <c r="BK2040" s="51"/>
      <c r="BL2040" s="51"/>
      <c r="BM2040" s="51"/>
      <c r="BN2040" s="51"/>
      <c r="BO2040" s="51"/>
      <c r="BP2040" s="51"/>
      <c r="BQ2040" s="51"/>
      <c r="BR2040" s="51"/>
      <c r="BS2040" s="51"/>
      <c r="BT2040" s="51"/>
      <c r="BU2040" s="51"/>
      <c r="BV2040" s="51"/>
      <c r="BW2040" s="51"/>
      <c r="BX2040" s="51"/>
      <c r="BY2040" s="51"/>
      <c r="BZ2040" s="51"/>
      <c r="CA2040" s="51"/>
      <c r="CB2040" s="51"/>
      <c r="CC2040" s="51"/>
      <c r="CD2040" s="51"/>
    </row>
    <row r="2041" spans="1:82" s="50" customFormat="1">
      <c r="A2041" s="45"/>
      <c r="B2041" s="49"/>
      <c r="C2041" s="84"/>
      <c r="D2041" s="76"/>
      <c r="F2041" s="48"/>
      <c r="G2041" s="47"/>
      <c r="H2041" s="55"/>
      <c r="I2041" s="55"/>
      <c r="J2041" s="51"/>
      <c r="K2041" s="51"/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  <c r="AB2041" s="51"/>
      <c r="AC2041" s="51"/>
      <c r="AD2041" s="51"/>
      <c r="AE2041" s="51"/>
      <c r="AF2041" s="51"/>
      <c r="AG2041" s="51"/>
      <c r="AH2041" s="51"/>
      <c r="AI2041" s="51"/>
      <c r="AJ2041" s="51"/>
      <c r="AK2041" s="51"/>
      <c r="AL2041" s="51"/>
      <c r="AM2041" s="51"/>
      <c r="AN2041" s="51"/>
      <c r="AO2041" s="51"/>
      <c r="AP2041" s="51"/>
      <c r="AQ2041" s="51"/>
      <c r="AR2041" s="51"/>
      <c r="AS2041" s="51"/>
      <c r="AT2041" s="51"/>
      <c r="AU2041" s="51"/>
      <c r="AV2041" s="51"/>
      <c r="AW2041" s="51"/>
      <c r="AX2041" s="51"/>
      <c r="AY2041" s="51"/>
      <c r="AZ2041" s="51"/>
      <c r="BA2041" s="51"/>
      <c r="BB2041" s="51"/>
      <c r="BC2041" s="51"/>
      <c r="BD2041" s="51"/>
      <c r="BE2041" s="51"/>
      <c r="BF2041" s="51"/>
      <c r="BG2041" s="51"/>
      <c r="BH2041" s="51"/>
      <c r="BI2041" s="51"/>
      <c r="BJ2041" s="51"/>
      <c r="BK2041" s="51"/>
      <c r="BL2041" s="51"/>
      <c r="BM2041" s="51"/>
      <c r="BN2041" s="51"/>
      <c r="BO2041" s="51"/>
      <c r="BP2041" s="51"/>
      <c r="BQ2041" s="51"/>
      <c r="BR2041" s="51"/>
      <c r="BS2041" s="51"/>
      <c r="BT2041" s="51"/>
      <c r="BU2041" s="51"/>
      <c r="BV2041" s="51"/>
      <c r="BW2041" s="51"/>
      <c r="BX2041" s="51"/>
      <c r="BY2041" s="51"/>
      <c r="BZ2041" s="51"/>
      <c r="CA2041" s="51"/>
      <c r="CB2041" s="51"/>
      <c r="CC2041" s="51"/>
      <c r="CD2041" s="51"/>
    </row>
    <row r="2042" spans="1:82" s="50" customFormat="1">
      <c r="A2042" s="45"/>
      <c r="B2042" s="49"/>
      <c r="C2042" s="84"/>
      <c r="D2042" s="76"/>
      <c r="F2042" s="48"/>
      <c r="G2042" s="47"/>
      <c r="H2042" s="55"/>
      <c r="I2042" s="55"/>
      <c r="J2042" s="51"/>
      <c r="K2042" s="51"/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  <c r="AB2042" s="51"/>
      <c r="AC2042" s="51"/>
      <c r="AD2042" s="51"/>
      <c r="AE2042" s="51"/>
      <c r="AF2042" s="51"/>
      <c r="AG2042" s="51"/>
      <c r="AH2042" s="51"/>
      <c r="AI2042" s="51"/>
      <c r="AJ2042" s="51"/>
      <c r="AK2042" s="51"/>
      <c r="AL2042" s="51"/>
      <c r="AM2042" s="51"/>
      <c r="AN2042" s="51"/>
      <c r="AO2042" s="51"/>
      <c r="AP2042" s="51"/>
      <c r="AQ2042" s="51"/>
      <c r="AR2042" s="51"/>
      <c r="AS2042" s="51"/>
      <c r="AT2042" s="51"/>
      <c r="AU2042" s="51"/>
      <c r="AV2042" s="51"/>
      <c r="AW2042" s="51"/>
      <c r="AX2042" s="51"/>
      <c r="AY2042" s="51"/>
      <c r="AZ2042" s="51"/>
      <c r="BA2042" s="51"/>
      <c r="BB2042" s="51"/>
      <c r="BC2042" s="51"/>
      <c r="BD2042" s="51"/>
      <c r="BE2042" s="51"/>
      <c r="BF2042" s="51"/>
      <c r="BG2042" s="51"/>
      <c r="BH2042" s="51"/>
      <c r="BI2042" s="51"/>
      <c r="BJ2042" s="51"/>
      <c r="BK2042" s="51"/>
      <c r="BL2042" s="51"/>
      <c r="BM2042" s="51"/>
      <c r="BN2042" s="51"/>
      <c r="BO2042" s="51"/>
      <c r="BP2042" s="51"/>
      <c r="BQ2042" s="51"/>
      <c r="BR2042" s="51"/>
      <c r="BS2042" s="51"/>
      <c r="BT2042" s="51"/>
      <c r="BU2042" s="51"/>
      <c r="BV2042" s="51"/>
      <c r="BW2042" s="51"/>
      <c r="BX2042" s="51"/>
      <c r="BY2042" s="51"/>
      <c r="BZ2042" s="51"/>
      <c r="CA2042" s="51"/>
      <c r="CB2042" s="51"/>
      <c r="CC2042" s="51"/>
      <c r="CD2042" s="51"/>
    </row>
    <row r="2043" spans="1:82" s="50" customFormat="1">
      <c r="A2043" s="45"/>
      <c r="B2043" s="49"/>
      <c r="C2043" s="84"/>
      <c r="D2043" s="76"/>
      <c r="F2043" s="48"/>
      <c r="G2043" s="47"/>
      <c r="H2043" s="55"/>
      <c r="I2043" s="55"/>
      <c r="J2043" s="51"/>
      <c r="K2043" s="51"/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  <c r="AB2043" s="51"/>
      <c r="AC2043" s="51"/>
      <c r="AD2043" s="51"/>
      <c r="AE2043" s="51"/>
      <c r="AF2043" s="51"/>
      <c r="AG2043" s="51"/>
      <c r="AH2043" s="51"/>
      <c r="AI2043" s="51"/>
      <c r="AJ2043" s="51"/>
      <c r="AK2043" s="51"/>
      <c r="AL2043" s="51"/>
      <c r="AM2043" s="51"/>
      <c r="AN2043" s="51"/>
      <c r="AO2043" s="51"/>
      <c r="AP2043" s="51"/>
      <c r="AQ2043" s="51"/>
      <c r="AR2043" s="51"/>
      <c r="AS2043" s="51"/>
      <c r="AT2043" s="51"/>
      <c r="AU2043" s="51"/>
      <c r="AV2043" s="51"/>
      <c r="AW2043" s="51"/>
      <c r="AX2043" s="51"/>
      <c r="AY2043" s="51"/>
      <c r="AZ2043" s="51"/>
      <c r="BA2043" s="51"/>
      <c r="BB2043" s="51"/>
      <c r="BC2043" s="51"/>
      <c r="BD2043" s="51"/>
      <c r="BE2043" s="51"/>
      <c r="BF2043" s="51"/>
      <c r="BG2043" s="51"/>
      <c r="BH2043" s="51"/>
      <c r="BI2043" s="51"/>
      <c r="BJ2043" s="51"/>
      <c r="BK2043" s="51"/>
      <c r="BL2043" s="51"/>
      <c r="BM2043" s="51"/>
      <c r="BN2043" s="51"/>
      <c r="BO2043" s="51"/>
      <c r="BP2043" s="51"/>
      <c r="BQ2043" s="51"/>
      <c r="BR2043" s="51"/>
      <c r="BS2043" s="51"/>
      <c r="BT2043" s="51"/>
      <c r="BU2043" s="51"/>
      <c r="BV2043" s="51"/>
      <c r="BW2043" s="51"/>
      <c r="BX2043" s="51"/>
      <c r="BY2043" s="51"/>
      <c r="BZ2043" s="51"/>
      <c r="CA2043" s="51"/>
      <c r="CB2043" s="51"/>
      <c r="CC2043" s="51"/>
      <c r="CD2043" s="51"/>
    </row>
    <row r="2044" spans="1:82" s="50" customFormat="1">
      <c r="A2044" s="45"/>
      <c r="B2044" s="49"/>
      <c r="C2044" s="84"/>
      <c r="D2044" s="76"/>
      <c r="F2044" s="48"/>
      <c r="G2044" s="47"/>
      <c r="H2044" s="55"/>
      <c r="I2044" s="55"/>
      <c r="J2044" s="51"/>
      <c r="K2044" s="51"/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  <c r="AB2044" s="51"/>
      <c r="AC2044" s="51"/>
      <c r="AD2044" s="51"/>
      <c r="AE2044" s="51"/>
      <c r="AF2044" s="51"/>
      <c r="AG2044" s="51"/>
      <c r="AH2044" s="51"/>
      <c r="AI2044" s="51"/>
      <c r="AJ2044" s="51"/>
      <c r="AK2044" s="51"/>
      <c r="AL2044" s="51"/>
      <c r="AM2044" s="51"/>
      <c r="AN2044" s="51"/>
      <c r="AO2044" s="51"/>
      <c r="AP2044" s="51"/>
      <c r="AQ2044" s="51"/>
      <c r="AR2044" s="51"/>
      <c r="AS2044" s="51"/>
      <c r="AT2044" s="51"/>
      <c r="AU2044" s="51"/>
      <c r="AV2044" s="51"/>
      <c r="AW2044" s="51"/>
      <c r="AX2044" s="51"/>
      <c r="AY2044" s="51"/>
      <c r="AZ2044" s="51"/>
      <c r="BA2044" s="51"/>
      <c r="BB2044" s="51"/>
      <c r="BC2044" s="51"/>
      <c r="BD2044" s="51"/>
      <c r="BE2044" s="51"/>
      <c r="BF2044" s="51"/>
      <c r="BG2044" s="51"/>
      <c r="BH2044" s="51"/>
      <c r="BI2044" s="51"/>
      <c r="BJ2044" s="51"/>
      <c r="BK2044" s="51"/>
      <c r="BL2044" s="51"/>
      <c r="BM2044" s="51"/>
      <c r="BN2044" s="51"/>
      <c r="BO2044" s="51"/>
      <c r="BP2044" s="51"/>
      <c r="BQ2044" s="51"/>
      <c r="BR2044" s="51"/>
      <c r="BS2044" s="51"/>
      <c r="BT2044" s="51"/>
      <c r="BU2044" s="51"/>
      <c r="BV2044" s="51"/>
      <c r="BW2044" s="51"/>
      <c r="BX2044" s="51"/>
      <c r="BY2044" s="51"/>
      <c r="BZ2044" s="51"/>
      <c r="CA2044" s="51"/>
      <c r="CB2044" s="51"/>
      <c r="CC2044" s="51"/>
      <c r="CD2044" s="51"/>
    </row>
    <row r="2045" spans="1:82" s="50" customFormat="1">
      <c r="A2045" s="45"/>
      <c r="B2045" s="49"/>
      <c r="C2045" s="84"/>
      <c r="D2045" s="76"/>
      <c r="F2045" s="48"/>
      <c r="G2045" s="47"/>
      <c r="H2045" s="55"/>
      <c r="I2045" s="55"/>
      <c r="J2045" s="51"/>
      <c r="K2045" s="51"/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  <c r="AB2045" s="51"/>
      <c r="AC2045" s="51"/>
      <c r="AD2045" s="51"/>
      <c r="AE2045" s="51"/>
      <c r="AF2045" s="51"/>
      <c r="AG2045" s="51"/>
      <c r="AH2045" s="51"/>
      <c r="AI2045" s="51"/>
      <c r="AJ2045" s="51"/>
      <c r="AK2045" s="51"/>
      <c r="AL2045" s="51"/>
      <c r="AM2045" s="51"/>
      <c r="AN2045" s="51"/>
      <c r="AO2045" s="51"/>
      <c r="AP2045" s="51"/>
      <c r="AQ2045" s="51"/>
      <c r="AR2045" s="51"/>
      <c r="AS2045" s="51"/>
      <c r="AT2045" s="51"/>
      <c r="AU2045" s="51"/>
      <c r="AV2045" s="51"/>
      <c r="AW2045" s="51"/>
      <c r="AX2045" s="51"/>
      <c r="AY2045" s="51"/>
      <c r="AZ2045" s="51"/>
      <c r="BA2045" s="51"/>
      <c r="BB2045" s="51"/>
      <c r="BC2045" s="51"/>
      <c r="BD2045" s="51"/>
      <c r="BE2045" s="51"/>
      <c r="BF2045" s="51"/>
      <c r="BG2045" s="51"/>
      <c r="BH2045" s="51"/>
      <c r="BI2045" s="51"/>
      <c r="BJ2045" s="51"/>
      <c r="BK2045" s="51"/>
      <c r="BL2045" s="51"/>
      <c r="BM2045" s="51"/>
      <c r="BN2045" s="51"/>
      <c r="BO2045" s="51"/>
      <c r="BP2045" s="51"/>
      <c r="BQ2045" s="51"/>
      <c r="BR2045" s="51"/>
      <c r="BS2045" s="51"/>
      <c r="BT2045" s="51"/>
      <c r="BU2045" s="51"/>
      <c r="BV2045" s="51"/>
      <c r="BW2045" s="51"/>
      <c r="BX2045" s="51"/>
      <c r="BY2045" s="51"/>
      <c r="BZ2045" s="51"/>
      <c r="CA2045" s="51"/>
      <c r="CB2045" s="51"/>
      <c r="CC2045" s="51"/>
      <c r="CD2045" s="51"/>
    </row>
    <row r="2046" spans="1:82" s="50" customFormat="1">
      <c r="A2046" s="45"/>
      <c r="B2046" s="49"/>
      <c r="C2046" s="84"/>
      <c r="D2046" s="76"/>
      <c r="F2046" s="48"/>
      <c r="G2046" s="47"/>
      <c r="H2046" s="55"/>
      <c r="I2046" s="55"/>
      <c r="J2046" s="51"/>
      <c r="K2046" s="51"/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  <c r="AB2046" s="51"/>
      <c r="AC2046" s="51"/>
      <c r="AD2046" s="51"/>
      <c r="AE2046" s="51"/>
      <c r="AF2046" s="51"/>
      <c r="AG2046" s="51"/>
      <c r="AH2046" s="51"/>
      <c r="AI2046" s="51"/>
      <c r="AJ2046" s="51"/>
      <c r="AK2046" s="51"/>
      <c r="AL2046" s="51"/>
      <c r="AM2046" s="51"/>
      <c r="AN2046" s="51"/>
      <c r="AO2046" s="51"/>
      <c r="AP2046" s="51"/>
      <c r="AQ2046" s="51"/>
      <c r="AR2046" s="51"/>
      <c r="AS2046" s="51"/>
      <c r="AT2046" s="51"/>
      <c r="AU2046" s="51"/>
      <c r="AV2046" s="51"/>
      <c r="AW2046" s="51"/>
      <c r="AX2046" s="51"/>
      <c r="AY2046" s="51"/>
      <c r="AZ2046" s="51"/>
      <c r="BA2046" s="51"/>
      <c r="BB2046" s="51"/>
      <c r="BC2046" s="51"/>
      <c r="BD2046" s="51"/>
      <c r="BE2046" s="51"/>
      <c r="BF2046" s="51"/>
      <c r="BG2046" s="51"/>
      <c r="BH2046" s="51"/>
      <c r="BI2046" s="51"/>
      <c r="BJ2046" s="51"/>
      <c r="BK2046" s="51"/>
      <c r="BL2046" s="51"/>
      <c r="BM2046" s="51"/>
      <c r="BN2046" s="51"/>
      <c r="BO2046" s="51"/>
      <c r="BP2046" s="51"/>
      <c r="BQ2046" s="51"/>
      <c r="BR2046" s="51"/>
      <c r="BS2046" s="51"/>
      <c r="BT2046" s="51"/>
      <c r="BU2046" s="51"/>
      <c r="BV2046" s="51"/>
      <c r="BW2046" s="51"/>
      <c r="BX2046" s="51"/>
      <c r="BY2046" s="51"/>
      <c r="BZ2046" s="51"/>
      <c r="CA2046" s="51"/>
      <c r="CB2046" s="51"/>
      <c r="CC2046" s="51"/>
      <c r="CD2046" s="51"/>
    </row>
    <row r="2047" spans="1:82" s="50" customFormat="1">
      <c r="A2047" s="45"/>
      <c r="B2047" s="49"/>
      <c r="C2047" s="84"/>
      <c r="D2047" s="76"/>
      <c r="F2047" s="48"/>
      <c r="G2047" s="47"/>
      <c r="H2047" s="55"/>
      <c r="I2047" s="55"/>
      <c r="J2047" s="51"/>
      <c r="K2047" s="51"/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  <c r="AB2047" s="51"/>
      <c r="AC2047" s="51"/>
      <c r="AD2047" s="51"/>
      <c r="AE2047" s="51"/>
      <c r="AF2047" s="51"/>
      <c r="AG2047" s="51"/>
      <c r="AH2047" s="51"/>
      <c r="AI2047" s="51"/>
      <c r="AJ2047" s="51"/>
      <c r="AK2047" s="51"/>
      <c r="AL2047" s="51"/>
      <c r="AM2047" s="51"/>
      <c r="AN2047" s="51"/>
      <c r="AO2047" s="51"/>
      <c r="AP2047" s="51"/>
      <c r="AQ2047" s="51"/>
      <c r="AR2047" s="51"/>
      <c r="AS2047" s="51"/>
      <c r="AT2047" s="51"/>
      <c r="AU2047" s="51"/>
      <c r="AV2047" s="51"/>
      <c r="AW2047" s="51"/>
      <c r="AX2047" s="51"/>
      <c r="AY2047" s="51"/>
      <c r="AZ2047" s="51"/>
      <c r="BA2047" s="51"/>
      <c r="BB2047" s="51"/>
      <c r="BC2047" s="51"/>
      <c r="BD2047" s="51"/>
      <c r="BE2047" s="51"/>
      <c r="BF2047" s="51"/>
      <c r="BG2047" s="51"/>
      <c r="BH2047" s="51"/>
      <c r="BI2047" s="51"/>
      <c r="BJ2047" s="51"/>
      <c r="BK2047" s="51"/>
      <c r="BL2047" s="51"/>
      <c r="BM2047" s="51"/>
      <c r="BN2047" s="51"/>
      <c r="BO2047" s="51"/>
      <c r="BP2047" s="51"/>
      <c r="BQ2047" s="51"/>
      <c r="BR2047" s="51"/>
      <c r="BS2047" s="51"/>
      <c r="BT2047" s="51"/>
      <c r="BU2047" s="51"/>
      <c r="BV2047" s="51"/>
      <c r="BW2047" s="51"/>
      <c r="BX2047" s="51"/>
      <c r="BY2047" s="51"/>
      <c r="BZ2047" s="51"/>
      <c r="CA2047" s="51"/>
      <c r="CB2047" s="51"/>
      <c r="CC2047" s="51"/>
      <c r="CD2047" s="51"/>
    </row>
    <row r="2048" spans="1:82" s="50" customFormat="1">
      <c r="A2048" s="45"/>
      <c r="B2048" s="49"/>
      <c r="C2048" s="84"/>
      <c r="D2048" s="76"/>
      <c r="F2048" s="48"/>
      <c r="G2048" s="47"/>
      <c r="H2048" s="55"/>
      <c r="I2048" s="55"/>
      <c r="J2048" s="51"/>
      <c r="K2048" s="51"/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  <c r="AB2048" s="51"/>
      <c r="AC2048" s="51"/>
      <c r="AD2048" s="51"/>
      <c r="AE2048" s="51"/>
      <c r="AF2048" s="51"/>
      <c r="AG2048" s="51"/>
      <c r="AH2048" s="51"/>
      <c r="AI2048" s="51"/>
      <c r="AJ2048" s="51"/>
      <c r="AK2048" s="51"/>
      <c r="AL2048" s="51"/>
      <c r="AM2048" s="51"/>
      <c r="AN2048" s="51"/>
      <c r="AO2048" s="51"/>
      <c r="AP2048" s="51"/>
      <c r="AQ2048" s="51"/>
      <c r="AR2048" s="51"/>
      <c r="AS2048" s="51"/>
      <c r="AT2048" s="51"/>
      <c r="AU2048" s="51"/>
      <c r="AV2048" s="51"/>
      <c r="AW2048" s="51"/>
      <c r="AX2048" s="51"/>
      <c r="AY2048" s="51"/>
      <c r="AZ2048" s="51"/>
      <c r="BA2048" s="51"/>
      <c r="BB2048" s="51"/>
      <c r="BC2048" s="51"/>
      <c r="BD2048" s="51"/>
      <c r="BE2048" s="51"/>
      <c r="BF2048" s="51"/>
      <c r="BG2048" s="51"/>
      <c r="BH2048" s="51"/>
      <c r="BI2048" s="51"/>
      <c r="BJ2048" s="51"/>
      <c r="BK2048" s="51"/>
      <c r="BL2048" s="51"/>
      <c r="BM2048" s="51"/>
      <c r="BN2048" s="51"/>
      <c r="BO2048" s="51"/>
      <c r="BP2048" s="51"/>
      <c r="BQ2048" s="51"/>
      <c r="BR2048" s="51"/>
      <c r="BS2048" s="51"/>
      <c r="BT2048" s="51"/>
      <c r="BU2048" s="51"/>
      <c r="BV2048" s="51"/>
      <c r="BW2048" s="51"/>
      <c r="BX2048" s="51"/>
      <c r="BY2048" s="51"/>
      <c r="BZ2048" s="51"/>
      <c r="CA2048" s="51"/>
      <c r="CB2048" s="51"/>
      <c r="CC2048" s="51"/>
      <c r="CD2048" s="51"/>
    </row>
    <row r="2049" spans="1:82" s="50" customFormat="1">
      <c r="A2049" s="45"/>
      <c r="B2049" s="49"/>
      <c r="C2049" s="84"/>
      <c r="D2049" s="76"/>
      <c r="F2049" s="48"/>
      <c r="G2049" s="47"/>
      <c r="H2049" s="55"/>
      <c r="I2049" s="55"/>
      <c r="J2049" s="51"/>
      <c r="K2049" s="51"/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  <c r="AB2049" s="51"/>
      <c r="AC2049" s="51"/>
      <c r="AD2049" s="51"/>
      <c r="AE2049" s="51"/>
      <c r="AF2049" s="51"/>
      <c r="AG2049" s="51"/>
      <c r="AH2049" s="51"/>
      <c r="AI2049" s="51"/>
      <c r="AJ2049" s="51"/>
      <c r="AK2049" s="51"/>
      <c r="AL2049" s="51"/>
      <c r="AM2049" s="51"/>
      <c r="AN2049" s="51"/>
      <c r="AO2049" s="51"/>
      <c r="AP2049" s="51"/>
      <c r="AQ2049" s="51"/>
      <c r="AR2049" s="51"/>
      <c r="AS2049" s="51"/>
      <c r="AT2049" s="51"/>
      <c r="AU2049" s="51"/>
      <c r="AV2049" s="51"/>
      <c r="AW2049" s="51"/>
      <c r="AX2049" s="51"/>
      <c r="AY2049" s="51"/>
      <c r="AZ2049" s="51"/>
      <c r="BA2049" s="51"/>
      <c r="BB2049" s="51"/>
      <c r="BC2049" s="51"/>
      <c r="BD2049" s="51"/>
      <c r="BE2049" s="51"/>
      <c r="BF2049" s="51"/>
      <c r="BG2049" s="51"/>
      <c r="BH2049" s="51"/>
      <c r="BI2049" s="51"/>
      <c r="BJ2049" s="51"/>
      <c r="BK2049" s="51"/>
      <c r="BL2049" s="51"/>
      <c r="BM2049" s="51"/>
      <c r="BN2049" s="51"/>
      <c r="BO2049" s="51"/>
      <c r="BP2049" s="51"/>
      <c r="BQ2049" s="51"/>
      <c r="BR2049" s="51"/>
      <c r="BS2049" s="51"/>
      <c r="BT2049" s="51"/>
      <c r="BU2049" s="51"/>
      <c r="BV2049" s="51"/>
      <c r="BW2049" s="51"/>
      <c r="BX2049" s="51"/>
      <c r="BY2049" s="51"/>
      <c r="BZ2049" s="51"/>
      <c r="CA2049" s="51"/>
      <c r="CB2049" s="51"/>
      <c r="CC2049" s="51"/>
      <c r="CD2049" s="51"/>
    </row>
    <row r="2050" spans="1:82" s="50" customFormat="1">
      <c r="A2050" s="45"/>
      <c r="B2050" s="49"/>
      <c r="C2050" s="84"/>
      <c r="D2050" s="76"/>
      <c r="F2050" s="48"/>
      <c r="G2050" s="47"/>
      <c r="H2050" s="55"/>
      <c r="I2050" s="55"/>
      <c r="J2050" s="51"/>
      <c r="K2050" s="51"/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  <c r="AB2050" s="51"/>
      <c r="AC2050" s="51"/>
      <c r="AD2050" s="51"/>
      <c r="AE2050" s="51"/>
      <c r="AF2050" s="51"/>
      <c r="AG2050" s="51"/>
      <c r="AH2050" s="51"/>
      <c r="AI2050" s="51"/>
      <c r="AJ2050" s="51"/>
      <c r="AK2050" s="51"/>
      <c r="AL2050" s="51"/>
      <c r="AM2050" s="51"/>
      <c r="AN2050" s="51"/>
      <c r="AO2050" s="51"/>
      <c r="AP2050" s="51"/>
      <c r="AQ2050" s="51"/>
      <c r="AR2050" s="51"/>
      <c r="AS2050" s="51"/>
      <c r="AT2050" s="51"/>
      <c r="AU2050" s="51"/>
      <c r="AV2050" s="51"/>
      <c r="AW2050" s="51"/>
      <c r="AX2050" s="51"/>
      <c r="AY2050" s="51"/>
      <c r="AZ2050" s="51"/>
      <c r="BA2050" s="51"/>
      <c r="BB2050" s="51"/>
      <c r="BC2050" s="51"/>
      <c r="BD2050" s="51"/>
      <c r="BE2050" s="51"/>
      <c r="BF2050" s="51"/>
      <c r="BG2050" s="51"/>
      <c r="BH2050" s="51"/>
      <c r="BI2050" s="51"/>
      <c r="BJ2050" s="51"/>
      <c r="BK2050" s="51"/>
      <c r="BL2050" s="51"/>
      <c r="BM2050" s="51"/>
      <c r="BN2050" s="51"/>
      <c r="BO2050" s="51"/>
      <c r="BP2050" s="51"/>
      <c r="BQ2050" s="51"/>
      <c r="BR2050" s="51"/>
      <c r="BS2050" s="51"/>
      <c r="BT2050" s="51"/>
      <c r="BU2050" s="51"/>
      <c r="BV2050" s="51"/>
      <c r="BW2050" s="51"/>
      <c r="BX2050" s="51"/>
      <c r="BY2050" s="51"/>
      <c r="BZ2050" s="51"/>
      <c r="CA2050" s="51"/>
      <c r="CB2050" s="51"/>
      <c r="CC2050" s="51"/>
      <c r="CD2050" s="51"/>
    </row>
    <row r="2051" spans="1:82" s="50" customFormat="1">
      <c r="A2051" s="45"/>
      <c r="B2051" s="49"/>
      <c r="C2051" s="84"/>
      <c r="D2051" s="76"/>
      <c r="F2051" s="48"/>
      <c r="G2051" s="47"/>
      <c r="H2051" s="55"/>
      <c r="I2051" s="55"/>
      <c r="J2051" s="51"/>
      <c r="K2051" s="51"/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  <c r="AB2051" s="51"/>
      <c r="AC2051" s="51"/>
      <c r="AD2051" s="51"/>
      <c r="AE2051" s="51"/>
      <c r="AF2051" s="51"/>
      <c r="AG2051" s="51"/>
      <c r="AH2051" s="51"/>
      <c r="AI2051" s="51"/>
      <c r="AJ2051" s="51"/>
      <c r="AK2051" s="51"/>
      <c r="AL2051" s="51"/>
      <c r="AM2051" s="51"/>
      <c r="AN2051" s="51"/>
      <c r="AO2051" s="51"/>
      <c r="AP2051" s="51"/>
      <c r="AQ2051" s="51"/>
      <c r="AR2051" s="51"/>
      <c r="AS2051" s="51"/>
      <c r="AT2051" s="51"/>
      <c r="AU2051" s="51"/>
      <c r="AV2051" s="51"/>
      <c r="AW2051" s="51"/>
      <c r="AX2051" s="51"/>
      <c r="AY2051" s="51"/>
      <c r="AZ2051" s="51"/>
      <c r="BA2051" s="51"/>
      <c r="BB2051" s="51"/>
      <c r="BC2051" s="51"/>
      <c r="BD2051" s="51"/>
      <c r="BE2051" s="51"/>
      <c r="BF2051" s="51"/>
      <c r="BG2051" s="51"/>
      <c r="BH2051" s="51"/>
      <c r="BI2051" s="51"/>
      <c r="BJ2051" s="51"/>
      <c r="BK2051" s="51"/>
      <c r="BL2051" s="51"/>
      <c r="BM2051" s="51"/>
      <c r="BN2051" s="51"/>
      <c r="BO2051" s="51"/>
      <c r="BP2051" s="51"/>
      <c r="BQ2051" s="51"/>
      <c r="BR2051" s="51"/>
      <c r="BS2051" s="51"/>
      <c r="BT2051" s="51"/>
      <c r="BU2051" s="51"/>
      <c r="BV2051" s="51"/>
      <c r="BW2051" s="51"/>
      <c r="BX2051" s="51"/>
      <c r="BY2051" s="51"/>
      <c r="BZ2051" s="51"/>
      <c r="CA2051" s="51"/>
      <c r="CB2051" s="51"/>
      <c r="CC2051" s="51"/>
      <c r="CD2051" s="51"/>
    </row>
    <row r="2052" spans="1:82" s="50" customFormat="1">
      <c r="A2052" s="45"/>
      <c r="B2052" s="49"/>
      <c r="C2052" s="84"/>
      <c r="D2052" s="76"/>
      <c r="F2052" s="48"/>
      <c r="G2052" s="47"/>
      <c r="H2052" s="55"/>
      <c r="I2052" s="55"/>
      <c r="J2052" s="51"/>
      <c r="K2052" s="51"/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  <c r="AB2052" s="51"/>
      <c r="AC2052" s="51"/>
      <c r="AD2052" s="51"/>
      <c r="AE2052" s="51"/>
      <c r="AF2052" s="51"/>
      <c r="AG2052" s="51"/>
      <c r="AH2052" s="51"/>
      <c r="AI2052" s="51"/>
      <c r="AJ2052" s="51"/>
      <c r="AK2052" s="51"/>
      <c r="AL2052" s="51"/>
      <c r="AM2052" s="51"/>
      <c r="AN2052" s="51"/>
      <c r="AO2052" s="51"/>
      <c r="AP2052" s="51"/>
      <c r="AQ2052" s="51"/>
      <c r="AR2052" s="51"/>
      <c r="AS2052" s="51"/>
      <c r="AT2052" s="51"/>
      <c r="AU2052" s="51"/>
      <c r="AV2052" s="51"/>
      <c r="AW2052" s="51"/>
      <c r="AX2052" s="51"/>
      <c r="AY2052" s="51"/>
      <c r="AZ2052" s="51"/>
      <c r="BA2052" s="51"/>
      <c r="BB2052" s="51"/>
      <c r="BC2052" s="51"/>
      <c r="BD2052" s="51"/>
      <c r="BE2052" s="51"/>
      <c r="BF2052" s="51"/>
      <c r="BG2052" s="51"/>
      <c r="BH2052" s="51"/>
      <c r="BI2052" s="51"/>
      <c r="BJ2052" s="51"/>
      <c r="BK2052" s="51"/>
      <c r="BL2052" s="51"/>
      <c r="BM2052" s="51"/>
      <c r="BN2052" s="51"/>
      <c r="BO2052" s="51"/>
      <c r="BP2052" s="51"/>
      <c r="BQ2052" s="51"/>
      <c r="BR2052" s="51"/>
      <c r="BS2052" s="51"/>
      <c r="BT2052" s="51"/>
      <c r="BU2052" s="51"/>
      <c r="BV2052" s="51"/>
      <c r="BW2052" s="51"/>
      <c r="BX2052" s="51"/>
      <c r="BY2052" s="51"/>
      <c r="BZ2052" s="51"/>
      <c r="CA2052" s="51"/>
      <c r="CB2052" s="51"/>
      <c r="CC2052" s="51"/>
      <c r="CD2052" s="51"/>
    </row>
    <row r="2053" spans="1:82" s="50" customFormat="1">
      <c r="A2053" s="45"/>
      <c r="B2053" s="49"/>
      <c r="C2053" s="84"/>
      <c r="D2053" s="76"/>
      <c r="F2053" s="48"/>
      <c r="G2053" s="47"/>
      <c r="H2053" s="55"/>
      <c r="I2053" s="55"/>
      <c r="J2053" s="51"/>
      <c r="K2053" s="51"/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  <c r="AB2053" s="51"/>
      <c r="AC2053" s="51"/>
      <c r="AD2053" s="51"/>
      <c r="AE2053" s="51"/>
      <c r="AF2053" s="51"/>
      <c r="AG2053" s="51"/>
      <c r="AH2053" s="51"/>
      <c r="AI2053" s="51"/>
      <c r="AJ2053" s="51"/>
      <c r="AK2053" s="51"/>
      <c r="AL2053" s="51"/>
      <c r="AM2053" s="51"/>
      <c r="AN2053" s="51"/>
      <c r="AO2053" s="51"/>
      <c r="AP2053" s="51"/>
      <c r="AQ2053" s="51"/>
      <c r="AR2053" s="51"/>
      <c r="AS2053" s="51"/>
      <c r="AT2053" s="51"/>
      <c r="AU2053" s="51"/>
      <c r="AV2053" s="51"/>
      <c r="AW2053" s="51"/>
      <c r="AX2053" s="51"/>
      <c r="AY2053" s="51"/>
      <c r="AZ2053" s="51"/>
      <c r="BA2053" s="51"/>
      <c r="BB2053" s="51"/>
      <c r="BC2053" s="51"/>
      <c r="BD2053" s="51"/>
      <c r="BE2053" s="51"/>
      <c r="BF2053" s="51"/>
      <c r="BG2053" s="51"/>
      <c r="BH2053" s="51"/>
      <c r="BI2053" s="51"/>
      <c r="BJ2053" s="51"/>
      <c r="BK2053" s="51"/>
      <c r="BL2053" s="51"/>
      <c r="BM2053" s="51"/>
      <c r="BN2053" s="51"/>
      <c r="BO2053" s="51"/>
      <c r="BP2053" s="51"/>
      <c r="BQ2053" s="51"/>
      <c r="BR2053" s="51"/>
      <c r="BS2053" s="51"/>
      <c r="BT2053" s="51"/>
      <c r="BU2053" s="51"/>
      <c r="BV2053" s="51"/>
      <c r="BW2053" s="51"/>
      <c r="BX2053" s="51"/>
      <c r="BY2053" s="51"/>
      <c r="BZ2053" s="51"/>
      <c r="CA2053" s="51"/>
      <c r="CB2053" s="51"/>
      <c r="CC2053" s="51"/>
      <c r="CD2053" s="51"/>
    </row>
    <row r="2054" spans="1:82" s="50" customFormat="1">
      <c r="A2054" s="45"/>
      <c r="B2054" s="49"/>
      <c r="C2054" s="84"/>
      <c r="D2054" s="76"/>
      <c r="F2054" s="48"/>
      <c r="G2054" s="47"/>
      <c r="H2054" s="55"/>
      <c r="I2054" s="55"/>
      <c r="J2054" s="51"/>
      <c r="K2054" s="51"/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  <c r="AB2054" s="51"/>
      <c r="AC2054" s="51"/>
      <c r="AD2054" s="51"/>
      <c r="AE2054" s="51"/>
      <c r="AF2054" s="51"/>
      <c r="AG2054" s="51"/>
      <c r="AH2054" s="51"/>
      <c r="AI2054" s="51"/>
      <c r="AJ2054" s="51"/>
      <c r="AK2054" s="51"/>
      <c r="AL2054" s="51"/>
      <c r="AM2054" s="51"/>
      <c r="AN2054" s="51"/>
      <c r="AO2054" s="51"/>
      <c r="AP2054" s="51"/>
      <c r="AQ2054" s="51"/>
      <c r="AR2054" s="51"/>
      <c r="AS2054" s="51"/>
      <c r="AT2054" s="51"/>
      <c r="AU2054" s="51"/>
      <c r="AV2054" s="51"/>
      <c r="AW2054" s="51"/>
      <c r="AX2054" s="51"/>
      <c r="AY2054" s="51"/>
      <c r="AZ2054" s="51"/>
      <c r="BA2054" s="51"/>
      <c r="BB2054" s="51"/>
      <c r="BC2054" s="51"/>
      <c r="BD2054" s="51"/>
      <c r="BE2054" s="51"/>
      <c r="BF2054" s="51"/>
      <c r="BG2054" s="51"/>
      <c r="BH2054" s="51"/>
      <c r="BI2054" s="51"/>
      <c r="BJ2054" s="51"/>
      <c r="BK2054" s="51"/>
      <c r="BL2054" s="51"/>
      <c r="BM2054" s="51"/>
      <c r="BN2054" s="51"/>
      <c r="BO2054" s="51"/>
      <c r="BP2054" s="51"/>
      <c r="BQ2054" s="51"/>
      <c r="BR2054" s="51"/>
      <c r="BS2054" s="51"/>
      <c r="BT2054" s="51"/>
      <c r="BU2054" s="51"/>
      <c r="BV2054" s="51"/>
      <c r="BW2054" s="51"/>
      <c r="BX2054" s="51"/>
      <c r="BY2054" s="51"/>
      <c r="BZ2054" s="51"/>
      <c r="CA2054" s="51"/>
      <c r="CB2054" s="51"/>
      <c r="CC2054" s="51"/>
      <c r="CD2054" s="51"/>
    </row>
    <row r="2055" spans="1:82" s="50" customFormat="1">
      <c r="A2055" s="45"/>
      <c r="B2055" s="49"/>
      <c r="C2055" s="84"/>
      <c r="D2055" s="76"/>
      <c r="F2055" s="48"/>
      <c r="G2055" s="47"/>
      <c r="H2055" s="55"/>
      <c r="I2055" s="55"/>
      <c r="J2055" s="51"/>
      <c r="K2055" s="51"/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  <c r="AB2055" s="51"/>
      <c r="AC2055" s="51"/>
      <c r="AD2055" s="51"/>
      <c r="AE2055" s="51"/>
      <c r="AF2055" s="51"/>
      <c r="AG2055" s="51"/>
      <c r="AH2055" s="51"/>
      <c r="AI2055" s="51"/>
      <c r="AJ2055" s="51"/>
      <c r="AK2055" s="51"/>
      <c r="AL2055" s="51"/>
      <c r="AM2055" s="51"/>
      <c r="AN2055" s="51"/>
      <c r="AO2055" s="51"/>
      <c r="AP2055" s="51"/>
      <c r="AQ2055" s="51"/>
      <c r="AR2055" s="51"/>
      <c r="AS2055" s="51"/>
      <c r="AT2055" s="51"/>
      <c r="AU2055" s="51"/>
      <c r="AV2055" s="51"/>
      <c r="AW2055" s="51"/>
      <c r="AX2055" s="51"/>
      <c r="AY2055" s="51"/>
      <c r="AZ2055" s="51"/>
      <c r="BA2055" s="51"/>
      <c r="BB2055" s="51"/>
      <c r="BC2055" s="51"/>
      <c r="BD2055" s="51"/>
      <c r="BE2055" s="51"/>
      <c r="BF2055" s="51"/>
      <c r="BG2055" s="51"/>
      <c r="BH2055" s="51"/>
      <c r="BI2055" s="51"/>
      <c r="BJ2055" s="51"/>
      <c r="BK2055" s="51"/>
      <c r="BL2055" s="51"/>
      <c r="BM2055" s="51"/>
      <c r="BN2055" s="51"/>
      <c r="BO2055" s="51"/>
      <c r="BP2055" s="51"/>
      <c r="BQ2055" s="51"/>
      <c r="BR2055" s="51"/>
      <c r="BS2055" s="51"/>
      <c r="BT2055" s="51"/>
      <c r="BU2055" s="51"/>
      <c r="BV2055" s="51"/>
      <c r="BW2055" s="51"/>
      <c r="BX2055" s="51"/>
      <c r="BY2055" s="51"/>
      <c r="BZ2055" s="51"/>
      <c r="CA2055" s="51"/>
      <c r="CB2055" s="51"/>
      <c r="CC2055" s="51"/>
      <c r="CD2055" s="51"/>
    </row>
    <row r="2056" spans="1:82" s="50" customFormat="1">
      <c r="A2056" s="45"/>
      <c r="B2056" s="49"/>
      <c r="C2056" s="84"/>
      <c r="D2056" s="76"/>
      <c r="F2056" s="48"/>
      <c r="G2056" s="47"/>
      <c r="H2056" s="55"/>
      <c r="I2056" s="55"/>
      <c r="J2056" s="51"/>
      <c r="K2056" s="51"/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  <c r="AB2056" s="51"/>
      <c r="AC2056" s="51"/>
      <c r="AD2056" s="51"/>
      <c r="AE2056" s="51"/>
      <c r="AF2056" s="51"/>
      <c r="AG2056" s="51"/>
      <c r="AH2056" s="51"/>
      <c r="AI2056" s="51"/>
      <c r="AJ2056" s="51"/>
      <c r="AK2056" s="51"/>
      <c r="AL2056" s="51"/>
      <c r="AM2056" s="51"/>
      <c r="AN2056" s="51"/>
      <c r="AO2056" s="51"/>
      <c r="AP2056" s="51"/>
      <c r="AQ2056" s="51"/>
      <c r="AR2056" s="51"/>
      <c r="AS2056" s="51"/>
      <c r="AT2056" s="51"/>
      <c r="AU2056" s="51"/>
      <c r="AV2056" s="51"/>
      <c r="AW2056" s="51"/>
      <c r="AX2056" s="51"/>
      <c r="AY2056" s="51"/>
      <c r="AZ2056" s="51"/>
      <c r="BA2056" s="51"/>
      <c r="BB2056" s="51"/>
      <c r="BC2056" s="51"/>
      <c r="BD2056" s="51"/>
      <c r="BE2056" s="51"/>
      <c r="BF2056" s="51"/>
      <c r="BG2056" s="51"/>
      <c r="BH2056" s="51"/>
      <c r="BI2056" s="51"/>
      <c r="BJ2056" s="51"/>
      <c r="BK2056" s="51"/>
      <c r="BL2056" s="51"/>
      <c r="BM2056" s="51"/>
      <c r="BN2056" s="51"/>
      <c r="BO2056" s="51"/>
      <c r="BP2056" s="51"/>
      <c r="BQ2056" s="51"/>
      <c r="BR2056" s="51"/>
      <c r="BS2056" s="51"/>
      <c r="BT2056" s="51"/>
      <c r="BU2056" s="51"/>
      <c r="BV2056" s="51"/>
      <c r="BW2056" s="51"/>
      <c r="BX2056" s="51"/>
      <c r="BY2056" s="51"/>
      <c r="BZ2056" s="51"/>
      <c r="CA2056" s="51"/>
      <c r="CB2056" s="51"/>
      <c r="CC2056" s="51"/>
      <c r="CD2056" s="51"/>
    </row>
    <row r="2057" spans="1:82" s="50" customFormat="1">
      <c r="A2057" s="45"/>
      <c r="B2057" s="49"/>
      <c r="C2057" s="84"/>
      <c r="D2057" s="76"/>
      <c r="F2057" s="48"/>
      <c r="G2057" s="47"/>
      <c r="H2057" s="55"/>
      <c r="I2057" s="55"/>
      <c r="J2057" s="51"/>
      <c r="K2057" s="51"/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  <c r="AB2057" s="51"/>
      <c r="AC2057" s="51"/>
      <c r="AD2057" s="51"/>
      <c r="AE2057" s="51"/>
      <c r="AF2057" s="51"/>
      <c r="AG2057" s="51"/>
      <c r="AH2057" s="51"/>
      <c r="AI2057" s="51"/>
      <c r="AJ2057" s="51"/>
      <c r="AK2057" s="51"/>
      <c r="AL2057" s="51"/>
      <c r="AM2057" s="51"/>
      <c r="AN2057" s="51"/>
      <c r="AO2057" s="51"/>
      <c r="AP2057" s="51"/>
      <c r="AQ2057" s="51"/>
      <c r="AR2057" s="51"/>
      <c r="AS2057" s="51"/>
      <c r="AT2057" s="51"/>
      <c r="AU2057" s="51"/>
      <c r="AV2057" s="51"/>
      <c r="AW2057" s="51"/>
      <c r="AX2057" s="51"/>
      <c r="AY2057" s="51"/>
      <c r="AZ2057" s="51"/>
      <c r="BA2057" s="51"/>
      <c r="BB2057" s="51"/>
      <c r="BC2057" s="51"/>
      <c r="BD2057" s="51"/>
      <c r="BE2057" s="51"/>
      <c r="BF2057" s="51"/>
      <c r="BG2057" s="51"/>
      <c r="BH2057" s="51"/>
      <c r="BI2057" s="51"/>
      <c r="BJ2057" s="51"/>
      <c r="BK2057" s="51"/>
      <c r="BL2057" s="51"/>
      <c r="BM2057" s="51"/>
      <c r="BN2057" s="51"/>
      <c r="BO2057" s="51"/>
      <c r="BP2057" s="51"/>
      <c r="BQ2057" s="51"/>
      <c r="BR2057" s="51"/>
      <c r="BS2057" s="51"/>
      <c r="BT2057" s="51"/>
      <c r="BU2057" s="51"/>
      <c r="BV2057" s="51"/>
      <c r="BW2057" s="51"/>
      <c r="BX2057" s="51"/>
      <c r="BY2057" s="51"/>
      <c r="BZ2057" s="51"/>
      <c r="CA2057" s="51"/>
      <c r="CB2057" s="51"/>
      <c r="CC2057" s="51"/>
      <c r="CD2057" s="51"/>
    </row>
    <row r="2058" spans="1:82" s="50" customFormat="1">
      <c r="A2058" s="45"/>
      <c r="B2058" s="49"/>
      <c r="C2058" s="84"/>
      <c r="D2058" s="76"/>
      <c r="F2058" s="48"/>
      <c r="G2058" s="47"/>
      <c r="H2058" s="55"/>
      <c r="I2058" s="55"/>
      <c r="J2058" s="51"/>
      <c r="K2058" s="51"/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  <c r="AB2058" s="51"/>
      <c r="AC2058" s="51"/>
      <c r="AD2058" s="51"/>
      <c r="AE2058" s="51"/>
      <c r="AF2058" s="51"/>
      <c r="AG2058" s="51"/>
      <c r="AH2058" s="51"/>
      <c r="AI2058" s="51"/>
      <c r="AJ2058" s="51"/>
      <c r="AK2058" s="51"/>
      <c r="AL2058" s="51"/>
      <c r="AM2058" s="51"/>
      <c r="AN2058" s="51"/>
      <c r="AO2058" s="51"/>
      <c r="AP2058" s="51"/>
      <c r="AQ2058" s="51"/>
      <c r="AR2058" s="51"/>
      <c r="AS2058" s="51"/>
      <c r="AT2058" s="51"/>
      <c r="AU2058" s="51"/>
      <c r="AV2058" s="51"/>
      <c r="AW2058" s="51"/>
      <c r="AX2058" s="51"/>
      <c r="AY2058" s="51"/>
      <c r="AZ2058" s="51"/>
      <c r="BA2058" s="51"/>
      <c r="BB2058" s="51"/>
      <c r="BC2058" s="51"/>
      <c r="BD2058" s="51"/>
      <c r="BE2058" s="51"/>
      <c r="BF2058" s="51"/>
      <c r="BG2058" s="51"/>
      <c r="BH2058" s="51"/>
      <c r="BI2058" s="51"/>
      <c r="BJ2058" s="51"/>
      <c r="BK2058" s="51"/>
      <c r="BL2058" s="51"/>
      <c r="BM2058" s="51"/>
      <c r="BN2058" s="51"/>
      <c r="BO2058" s="51"/>
      <c r="BP2058" s="51"/>
      <c r="BQ2058" s="51"/>
      <c r="BR2058" s="51"/>
      <c r="BS2058" s="51"/>
      <c r="BT2058" s="51"/>
      <c r="BU2058" s="51"/>
      <c r="BV2058" s="51"/>
      <c r="BW2058" s="51"/>
      <c r="BX2058" s="51"/>
      <c r="BY2058" s="51"/>
      <c r="BZ2058" s="51"/>
      <c r="CA2058" s="51"/>
      <c r="CB2058" s="51"/>
      <c r="CC2058" s="51"/>
      <c r="CD2058" s="51"/>
    </row>
    <row r="2059" spans="1:82" s="50" customFormat="1">
      <c r="A2059" s="45"/>
      <c r="B2059" s="49"/>
      <c r="C2059" s="84"/>
      <c r="D2059" s="76"/>
      <c r="F2059" s="48"/>
      <c r="G2059" s="47"/>
      <c r="H2059" s="55"/>
      <c r="I2059" s="55"/>
      <c r="J2059" s="51"/>
      <c r="K2059" s="51"/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  <c r="AB2059" s="51"/>
      <c r="AC2059" s="51"/>
      <c r="AD2059" s="51"/>
      <c r="AE2059" s="51"/>
      <c r="AF2059" s="51"/>
      <c r="AG2059" s="51"/>
      <c r="AH2059" s="51"/>
      <c r="AI2059" s="51"/>
      <c r="AJ2059" s="51"/>
      <c r="AK2059" s="51"/>
      <c r="AL2059" s="51"/>
      <c r="AM2059" s="51"/>
      <c r="AN2059" s="51"/>
      <c r="AO2059" s="51"/>
      <c r="AP2059" s="51"/>
      <c r="AQ2059" s="51"/>
      <c r="AR2059" s="51"/>
      <c r="AS2059" s="51"/>
      <c r="AT2059" s="51"/>
      <c r="AU2059" s="51"/>
      <c r="AV2059" s="51"/>
      <c r="AW2059" s="51"/>
      <c r="AX2059" s="51"/>
      <c r="AY2059" s="51"/>
      <c r="AZ2059" s="51"/>
      <c r="BA2059" s="51"/>
      <c r="BB2059" s="51"/>
      <c r="BC2059" s="51"/>
      <c r="BD2059" s="51"/>
      <c r="BE2059" s="51"/>
      <c r="BF2059" s="51"/>
      <c r="BG2059" s="51"/>
      <c r="BH2059" s="51"/>
      <c r="BI2059" s="51"/>
      <c r="BJ2059" s="51"/>
      <c r="BK2059" s="51"/>
      <c r="BL2059" s="51"/>
      <c r="BM2059" s="51"/>
      <c r="BN2059" s="51"/>
      <c r="BO2059" s="51"/>
      <c r="BP2059" s="51"/>
      <c r="BQ2059" s="51"/>
      <c r="BR2059" s="51"/>
      <c r="BS2059" s="51"/>
      <c r="BT2059" s="51"/>
      <c r="BU2059" s="51"/>
      <c r="BV2059" s="51"/>
      <c r="BW2059" s="51"/>
      <c r="BX2059" s="51"/>
      <c r="BY2059" s="51"/>
      <c r="BZ2059" s="51"/>
      <c r="CA2059" s="51"/>
      <c r="CB2059" s="51"/>
      <c r="CC2059" s="51"/>
      <c r="CD2059" s="51"/>
    </row>
    <row r="2060" spans="1:82" s="50" customFormat="1">
      <c r="A2060" s="45"/>
      <c r="B2060" s="49"/>
      <c r="C2060" s="84"/>
      <c r="D2060" s="76"/>
      <c r="F2060" s="48"/>
      <c r="G2060" s="47"/>
      <c r="H2060" s="55"/>
      <c r="I2060" s="55"/>
      <c r="J2060" s="51"/>
      <c r="K2060" s="51"/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  <c r="AB2060" s="51"/>
      <c r="AC2060" s="51"/>
      <c r="AD2060" s="51"/>
      <c r="AE2060" s="51"/>
      <c r="AF2060" s="51"/>
      <c r="AG2060" s="51"/>
      <c r="AH2060" s="51"/>
      <c r="AI2060" s="51"/>
      <c r="AJ2060" s="51"/>
      <c r="AK2060" s="51"/>
      <c r="AL2060" s="51"/>
      <c r="AM2060" s="51"/>
      <c r="AN2060" s="51"/>
      <c r="AO2060" s="51"/>
      <c r="AP2060" s="51"/>
      <c r="AQ2060" s="51"/>
      <c r="AR2060" s="51"/>
      <c r="AS2060" s="51"/>
      <c r="AT2060" s="51"/>
      <c r="AU2060" s="51"/>
      <c r="AV2060" s="51"/>
      <c r="AW2060" s="51"/>
      <c r="AX2060" s="51"/>
      <c r="AY2060" s="51"/>
      <c r="AZ2060" s="51"/>
      <c r="BA2060" s="51"/>
      <c r="BB2060" s="51"/>
      <c r="BC2060" s="51"/>
      <c r="BD2060" s="51"/>
      <c r="BE2060" s="51"/>
      <c r="BF2060" s="51"/>
      <c r="BG2060" s="51"/>
      <c r="BH2060" s="51"/>
      <c r="BI2060" s="51"/>
      <c r="BJ2060" s="51"/>
      <c r="BK2060" s="51"/>
      <c r="BL2060" s="51"/>
      <c r="BM2060" s="51"/>
      <c r="BN2060" s="51"/>
      <c r="BO2060" s="51"/>
      <c r="BP2060" s="51"/>
      <c r="BQ2060" s="51"/>
      <c r="BR2060" s="51"/>
      <c r="BS2060" s="51"/>
      <c r="BT2060" s="51"/>
      <c r="BU2060" s="51"/>
      <c r="BV2060" s="51"/>
      <c r="BW2060" s="51"/>
      <c r="BX2060" s="51"/>
      <c r="BY2060" s="51"/>
      <c r="BZ2060" s="51"/>
      <c r="CA2060" s="51"/>
      <c r="CB2060" s="51"/>
      <c r="CC2060" s="51"/>
      <c r="CD2060" s="51"/>
    </row>
    <row r="2061" spans="1:82" s="50" customFormat="1">
      <c r="A2061" s="45"/>
      <c r="B2061" s="49"/>
      <c r="C2061" s="84"/>
      <c r="D2061" s="76"/>
      <c r="F2061" s="48"/>
      <c r="G2061" s="47"/>
      <c r="H2061" s="55"/>
      <c r="I2061" s="55"/>
      <c r="J2061" s="51"/>
      <c r="K2061" s="51"/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  <c r="AB2061" s="51"/>
      <c r="AC2061" s="51"/>
      <c r="AD2061" s="51"/>
      <c r="AE2061" s="51"/>
      <c r="AF2061" s="51"/>
      <c r="AG2061" s="51"/>
      <c r="AH2061" s="51"/>
      <c r="AI2061" s="51"/>
      <c r="AJ2061" s="51"/>
      <c r="AK2061" s="51"/>
      <c r="AL2061" s="51"/>
      <c r="AM2061" s="51"/>
      <c r="AN2061" s="51"/>
      <c r="AO2061" s="51"/>
      <c r="AP2061" s="51"/>
      <c r="AQ2061" s="51"/>
      <c r="AR2061" s="51"/>
      <c r="AS2061" s="51"/>
      <c r="AT2061" s="51"/>
      <c r="AU2061" s="51"/>
      <c r="AV2061" s="51"/>
      <c r="AW2061" s="51"/>
      <c r="AX2061" s="51"/>
      <c r="AY2061" s="51"/>
      <c r="AZ2061" s="51"/>
      <c r="BA2061" s="51"/>
      <c r="BB2061" s="51"/>
      <c r="BC2061" s="51"/>
      <c r="BD2061" s="51"/>
      <c r="BE2061" s="51"/>
      <c r="BF2061" s="51"/>
      <c r="BG2061" s="51"/>
      <c r="BH2061" s="51"/>
      <c r="BI2061" s="51"/>
      <c r="BJ2061" s="51"/>
      <c r="BK2061" s="51"/>
      <c r="BL2061" s="51"/>
      <c r="BM2061" s="51"/>
      <c r="BN2061" s="51"/>
      <c r="BO2061" s="51"/>
      <c r="BP2061" s="51"/>
      <c r="BQ2061" s="51"/>
      <c r="BR2061" s="51"/>
      <c r="BS2061" s="51"/>
      <c r="BT2061" s="51"/>
      <c r="BU2061" s="51"/>
      <c r="BV2061" s="51"/>
      <c r="BW2061" s="51"/>
      <c r="BX2061" s="51"/>
      <c r="BY2061" s="51"/>
      <c r="BZ2061" s="51"/>
      <c r="CA2061" s="51"/>
      <c r="CB2061" s="51"/>
      <c r="CC2061" s="51"/>
      <c r="CD2061" s="51"/>
    </row>
    <row r="2062" spans="1:82" s="50" customFormat="1">
      <c r="A2062" s="45"/>
      <c r="B2062" s="49"/>
      <c r="C2062" s="84"/>
      <c r="D2062" s="76"/>
      <c r="F2062" s="48"/>
      <c r="G2062" s="47"/>
      <c r="H2062" s="55"/>
      <c r="I2062" s="55"/>
      <c r="J2062" s="51"/>
      <c r="K2062" s="51"/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  <c r="AB2062" s="51"/>
      <c r="AC2062" s="51"/>
      <c r="AD2062" s="51"/>
      <c r="AE2062" s="51"/>
      <c r="AF2062" s="51"/>
      <c r="AG2062" s="51"/>
      <c r="AH2062" s="51"/>
      <c r="AI2062" s="51"/>
      <c r="AJ2062" s="51"/>
      <c r="AK2062" s="51"/>
      <c r="AL2062" s="51"/>
      <c r="AM2062" s="51"/>
      <c r="AN2062" s="51"/>
      <c r="AO2062" s="51"/>
      <c r="AP2062" s="51"/>
      <c r="AQ2062" s="51"/>
      <c r="AR2062" s="51"/>
      <c r="AS2062" s="51"/>
      <c r="AT2062" s="51"/>
      <c r="AU2062" s="51"/>
      <c r="AV2062" s="51"/>
      <c r="AW2062" s="51"/>
      <c r="AX2062" s="51"/>
      <c r="AY2062" s="51"/>
      <c r="AZ2062" s="51"/>
      <c r="BA2062" s="51"/>
      <c r="BB2062" s="51"/>
      <c r="BC2062" s="51"/>
      <c r="BD2062" s="51"/>
      <c r="BE2062" s="51"/>
      <c r="BF2062" s="51"/>
      <c r="BG2062" s="51"/>
      <c r="BH2062" s="51"/>
      <c r="BI2062" s="51"/>
      <c r="BJ2062" s="51"/>
      <c r="BK2062" s="51"/>
      <c r="BL2062" s="51"/>
      <c r="BM2062" s="51"/>
      <c r="BN2062" s="51"/>
      <c r="BO2062" s="51"/>
      <c r="BP2062" s="51"/>
      <c r="BQ2062" s="51"/>
      <c r="BR2062" s="51"/>
      <c r="BS2062" s="51"/>
      <c r="BT2062" s="51"/>
      <c r="BU2062" s="51"/>
      <c r="BV2062" s="51"/>
      <c r="BW2062" s="51"/>
      <c r="BX2062" s="51"/>
      <c r="BY2062" s="51"/>
      <c r="BZ2062" s="51"/>
      <c r="CA2062" s="51"/>
      <c r="CB2062" s="51"/>
      <c r="CC2062" s="51"/>
      <c r="CD2062" s="51"/>
    </row>
    <row r="2063" spans="1:82" s="50" customFormat="1">
      <c r="A2063" s="45"/>
      <c r="B2063" s="49"/>
      <c r="C2063" s="84"/>
      <c r="D2063" s="76"/>
      <c r="F2063" s="48"/>
      <c r="G2063" s="47"/>
      <c r="H2063" s="55"/>
      <c r="I2063" s="55"/>
      <c r="J2063" s="51"/>
      <c r="K2063" s="51"/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  <c r="AB2063" s="51"/>
      <c r="AC2063" s="51"/>
      <c r="AD2063" s="51"/>
      <c r="AE2063" s="51"/>
      <c r="AF2063" s="51"/>
      <c r="AG2063" s="51"/>
      <c r="AH2063" s="51"/>
      <c r="AI2063" s="51"/>
      <c r="AJ2063" s="51"/>
      <c r="AK2063" s="51"/>
      <c r="AL2063" s="51"/>
      <c r="AM2063" s="51"/>
      <c r="AN2063" s="51"/>
      <c r="AO2063" s="51"/>
      <c r="AP2063" s="51"/>
      <c r="AQ2063" s="51"/>
      <c r="AR2063" s="51"/>
      <c r="AS2063" s="51"/>
      <c r="AT2063" s="51"/>
      <c r="AU2063" s="51"/>
      <c r="AV2063" s="51"/>
      <c r="AW2063" s="51"/>
      <c r="AX2063" s="51"/>
      <c r="AY2063" s="51"/>
      <c r="AZ2063" s="51"/>
      <c r="BA2063" s="51"/>
      <c r="BB2063" s="51"/>
      <c r="BC2063" s="51"/>
      <c r="BD2063" s="51"/>
      <c r="BE2063" s="51"/>
      <c r="BF2063" s="51"/>
      <c r="BG2063" s="51"/>
      <c r="BH2063" s="51"/>
      <c r="BI2063" s="51"/>
      <c r="BJ2063" s="51"/>
      <c r="BK2063" s="51"/>
      <c r="BL2063" s="51"/>
      <c r="BM2063" s="51"/>
      <c r="BN2063" s="51"/>
      <c r="BO2063" s="51"/>
      <c r="BP2063" s="51"/>
      <c r="BQ2063" s="51"/>
      <c r="BR2063" s="51"/>
      <c r="BS2063" s="51"/>
      <c r="BT2063" s="51"/>
      <c r="BU2063" s="51"/>
      <c r="BV2063" s="51"/>
      <c r="BW2063" s="51"/>
      <c r="BX2063" s="51"/>
      <c r="BY2063" s="51"/>
      <c r="BZ2063" s="51"/>
      <c r="CA2063" s="51"/>
      <c r="CB2063" s="51"/>
      <c r="CC2063" s="51"/>
      <c r="CD2063" s="51"/>
    </row>
    <row r="2064" spans="1:82" s="50" customFormat="1">
      <c r="A2064" s="45"/>
      <c r="B2064" s="49"/>
      <c r="C2064" s="84"/>
      <c r="D2064" s="76"/>
      <c r="F2064" s="48"/>
      <c r="G2064" s="47"/>
      <c r="H2064" s="55"/>
      <c r="I2064" s="55"/>
      <c r="J2064" s="51"/>
      <c r="K2064" s="51"/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  <c r="AB2064" s="51"/>
      <c r="AC2064" s="51"/>
      <c r="AD2064" s="51"/>
      <c r="AE2064" s="51"/>
      <c r="AF2064" s="51"/>
      <c r="AG2064" s="51"/>
      <c r="AH2064" s="51"/>
      <c r="AI2064" s="51"/>
      <c r="AJ2064" s="51"/>
      <c r="AK2064" s="51"/>
      <c r="AL2064" s="51"/>
      <c r="AM2064" s="51"/>
      <c r="AN2064" s="51"/>
      <c r="AO2064" s="51"/>
      <c r="AP2064" s="51"/>
      <c r="AQ2064" s="51"/>
      <c r="AR2064" s="51"/>
      <c r="AS2064" s="51"/>
      <c r="AT2064" s="51"/>
      <c r="AU2064" s="51"/>
      <c r="AV2064" s="51"/>
      <c r="AW2064" s="51"/>
      <c r="AX2064" s="51"/>
      <c r="AY2064" s="51"/>
      <c r="AZ2064" s="51"/>
      <c r="BA2064" s="51"/>
      <c r="BB2064" s="51"/>
      <c r="BC2064" s="51"/>
      <c r="BD2064" s="51"/>
      <c r="BE2064" s="51"/>
      <c r="BF2064" s="51"/>
      <c r="BG2064" s="51"/>
      <c r="BH2064" s="51"/>
      <c r="BI2064" s="51"/>
      <c r="BJ2064" s="51"/>
      <c r="BK2064" s="51"/>
      <c r="BL2064" s="51"/>
      <c r="BM2064" s="51"/>
      <c r="BN2064" s="51"/>
      <c r="BO2064" s="51"/>
      <c r="BP2064" s="51"/>
      <c r="BQ2064" s="51"/>
      <c r="BR2064" s="51"/>
      <c r="BS2064" s="51"/>
      <c r="BT2064" s="51"/>
      <c r="BU2064" s="51"/>
      <c r="BV2064" s="51"/>
      <c r="BW2064" s="51"/>
      <c r="BX2064" s="51"/>
      <c r="BY2064" s="51"/>
      <c r="BZ2064" s="51"/>
      <c r="CA2064" s="51"/>
      <c r="CB2064" s="51"/>
      <c r="CC2064" s="51"/>
      <c r="CD2064" s="51"/>
    </row>
    <row r="2065" spans="1:82" s="50" customFormat="1">
      <c r="A2065" s="45"/>
      <c r="B2065" s="49"/>
      <c r="C2065" s="84"/>
      <c r="D2065" s="76"/>
      <c r="F2065" s="48"/>
      <c r="G2065" s="47"/>
      <c r="H2065" s="55"/>
      <c r="I2065" s="55"/>
      <c r="J2065" s="51"/>
      <c r="K2065" s="51"/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  <c r="AB2065" s="51"/>
      <c r="AC2065" s="51"/>
      <c r="AD2065" s="51"/>
      <c r="AE2065" s="51"/>
      <c r="AF2065" s="51"/>
      <c r="AG2065" s="51"/>
      <c r="AH2065" s="51"/>
      <c r="AI2065" s="51"/>
      <c r="AJ2065" s="51"/>
      <c r="AK2065" s="51"/>
      <c r="AL2065" s="51"/>
      <c r="AM2065" s="51"/>
      <c r="AN2065" s="51"/>
      <c r="AO2065" s="51"/>
      <c r="AP2065" s="51"/>
      <c r="AQ2065" s="51"/>
      <c r="AR2065" s="51"/>
      <c r="AS2065" s="51"/>
      <c r="AT2065" s="51"/>
      <c r="AU2065" s="51"/>
      <c r="AV2065" s="51"/>
      <c r="AW2065" s="51"/>
      <c r="AX2065" s="51"/>
      <c r="AY2065" s="51"/>
      <c r="AZ2065" s="51"/>
      <c r="BA2065" s="51"/>
      <c r="BB2065" s="51"/>
      <c r="BC2065" s="51"/>
      <c r="BD2065" s="51"/>
      <c r="BE2065" s="51"/>
      <c r="BF2065" s="51"/>
      <c r="BG2065" s="51"/>
      <c r="BH2065" s="51"/>
      <c r="BI2065" s="51"/>
      <c r="BJ2065" s="51"/>
      <c r="BK2065" s="51"/>
      <c r="BL2065" s="51"/>
      <c r="BM2065" s="51"/>
      <c r="BN2065" s="51"/>
      <c r="BO2065" s="51"/>
      <c r="BP2065" s="51"/>
      <c r="BQ2065" s="51"/>
      <c r="BR2065" s="51"/>
      <c r="BS2065" s="51"/>
      <c r="BT2065" s="51"/>
      <c r="BU2065" s="51"/>
      <c r="BV2065" s="51"/>
      <c r="BW2065" s="51"/>
      <c r="BX2065" s="51"/>
      <c r="BY2065" s="51"/>
      <c r="BZ2065" s="51"/>
      <c r="CA2065" s="51"/>
      <c r="CB2065" s="51"/>
      <c r="CC2065" s="51"/>
      <c r="CD2065" s="51"/>
    </row>
    <row r="2066" spans="1:82" s="50" customFormat="1">
      <c r="A2066" s="45"/>
      <c r="B2066" s="49"/>
      <c r="C2066" s="84"/>
      <c r="D2066" s="76"/>
      <c r="F2066" s="48"/>
      <c r="G2066" s="47"/>
      <c r="H2066" s="55"/>
      <c r="I2066" s="55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  <c r="AB2066" s="51"/>
      <c r="AC2066" s="51"/>
      <c r="AD2066" s="51"/>
      <c r="AE2066" s="51"/>
      <c r="AF2066" s="51"/>
      <c r="AG2066" s="51"/>
      <c r="AH2066" s="51"/>
      <c r="AI2066" s="51"/>
      <c r="AJ2066" s="51"/>
      <c r="AK2066" s="51"/>
      <c r="AL2066" s="51"/>
      <c r="AM2066" s="51"/>
      <c r="AN2066" s="51"/>
      <c r="AO2066" s="51"/>
      <c r="AP2066" s="51"/>
      <c r="AQ2066" s="51"/>
      <c r="AR2066" s="51"/>
      <c r="AS2066" s="51"/>
      <c r="AT2066" s="51"/>
      <c r="AU2066" s="51"/>
      <c r="AV2066" s="51"/>
      <c r="AW2066" s="51"/>
      <c r="AX2066" s="51"/>
      <c r="AY2066" s="51"/>
      <c r="AZ2066" s="51"/>
      <c r="BA2066" s="51"/>
      <c r="BB2066" s="51"/>
      <c r="BC2066" s="51"/>
      <c r="BD2066" s="51"/>
      <c r="BE2066" s="51"/>
      <c r="BF2066" s="51"/>
      <c r="BG2066" s="51"/>
      <c r="BH2066" s="51"/>
      <c r="BI2066" s="51"/>
      <c r="BJ2066" s="51"/>
      <c r="BK2066" s="51"/>
      <c r="BL2066" s="51"/>
      <c r="BM2066" s="51"/>
      <c r="BN2066" s="51"/>
      <c r="BO2066" s="51"/>
      <c r="BP2066" s="51"/>
      <c r="BQ2066" s="51"/>
      <c r="BR2066" s="51"/>
      <c r="BS2066" s="51"/>
      <c r="BT2066" s="51"/>
      <c r="BU2066" s="51"/>
      <c r="BV2066" s="51"/>
      <c r="BW2066" s="51"/>
      <c r="BX2066" s="51"/>
      <c r="BY2066" s="51"/>
      <c r="BZ2066" s="51"/>
      <c r="CA2066" s="51"/>
      <c r="CB2066" s="51"/>
      <c r="CC2066" s="51"/>
      <c r="CD2066" s="51"/>
    </row>
    <row r="2067" spans="1:82" s="50" customFormat="1">
      <c r="A2067" s="45"/>
      <c r="B2067" s="49"/>
      <c r="C2067" s="84"/>
      <c r="D2067" s="76"/>
      <c r="F2067" s="48"/>
      <c r="G2067" s="47"/>
      <c r="H2067" s="55"/>
      <c r="I2067" s="55"/>
      <c r="J2067" s="51"/>
      <c r="K2067" s="51"/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  <c r="AB2067" s="51"/>
      <c r="AC2067" s="51"/>
      <c r="AD2067" s="51"/>
      <c r="AE2067" s="51"/>
      <c r="AF2067" s="51"/>
      <c r="AG2067" s="51"/>
      <c r="AH2067" s="51"/>
      <c r="AI2067" s="51"/>
      <c r="AJ2067" s="51"/>
      <c r="AK2067" s="51"/>
      <c r="AL2067" s="51"/>
      <c r="AM2067" s="51"/>
      <c r="AN2067" s="51"/>
      <c r="AO2067" s="51"/>
      <c r="AP2067" s="51"/>
      <c r="AQ2067" s="51"/>
      <c r="AR2067" s="51"/>
      <c r="AS2067" s="51"/>
      <c r="AT2067" s="51"/>
      <c r="AU2067" s="51"/>
      <c r="AV2067" s="51"/>
      <c r="AW2067" s="51"/>
      <c r="AX2067" s="51"/>
      <c r="AY2067" s="51"/>
      <c r="AZ2067" s="51"/>
      <c r="BA2067" s="51"/>
      <c r="BB2067" s="51"/>
      <c r="BC2067" s="51"/>
      <c r="BD2067" s="51"/>
      <c r="BE2067" s="51"/>
      <c r="BF2067" s="51"/>
      <c r="BG2067" s="51"/>
      <c r="BH2067" s="51"/>
      <c r="BI2067" s="51"/>
      <c r="BJ2067" s="51"/>
      <c r="BK2067" s="51"/>
      <c r="BL2067" s="51"/>
      <c r="BM2067" s="51"/>
      <c r="BN2067" s="51"/>
      <c r="BO2067" s="51"/>
      <c r="BP2067" s="51"/>
      <c r="BQ2067" s="51"/>
      <c r="BR2067" s="51"/>
      <c r="BS2067" s="51"/>
      <c r="BT2067" s="51"/>
      <c r="BU2067" s="51"/>
      <c r="BV2067" s="51"/>
      <c r="BW2067" s="51"/>
      <c r="BX2067" s="51"/>
      <c r="BY2067" s="51"/>
      <c r="BZ2067" s="51"/>
      <c r="CA2067" s="51"/>
      <c r="CB2067" s="51"/>
      <c r="CC2067" s="51"/>
      <c r="CD2067" s="51"/>
    </row>
    <row r="2068" spans="1:82" s="50" customFormat="1">
      <c r="A2068" s="45"/>
      <c r="B2068" s="49"/>
      <c r="C2068" s="84"/>
      <c r="D2068" s="76"/>
      <c r="F2068" s="48"/>
      <c r="G2068" s="47"/>
      <c r="H2068" s="55"/>
      <c r="I2068" s="55"/>
      <c r="J2068" s="51"/>
      <c r="K2068" s="51"/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  <c r="AB2068" s="51"/>
      <c r="AC2068" s="51"/>
      <c r="AD2068" s="51"/>
      <c r="AE2068" s="51"/>
      <c r="AF2068" s="51"/>
      <c r="AG2068" s="51"/>
      <c r="AH2068" s="51"/>
      <c r="AI2068" s="51"/>
      <c r="AJ2068" s="51"/>
      <c r="AK2068" s="51"/>
      <c r="AL2068" s="51"/>
      <c r="AM2068" s="51"/>
      <c r="AN2068" s="51"/>
      <c r="AO2068" s="51"/>
      <c r="AP2068" s="51"/>
      <c r="AQ2068" s="51"/>
      <c r="AR2068" s="51"/>
      <c r="AS2068" s="51"/>
      <c r="AT2068" s="51"/>
      <c r="AU2068" s="51"/>
      <c r="AV2068" s="51"/>
      <c r="AW2068" s="51"/>
      <c r="AX2068" s="51"/>
      <c r="AY2068" s="51"/>
      <c r="AZ2068" s="51"/>
      <c r="BA2068" s="51"/>
      <c r="BB2068" s="51"/>
      <c r="BC2068" s="51"/>
      <c r="BD2068" s="51"/>
      <c r="BE2068" s="51"/>
      <c r="BF2068" s="51"/>
      <c r="BG2068" s="51"/>
      <c r="BH2068" s="51"/>
      <c r="BI2068" s="51"/>
      <c r="BJ2068" s="51"/>
      <c r="BK2068" s="51"/>
      <c r="BL2068" s="51"/>
      <c r="BM2068" s="51"/>
      <c r="BN2068" s="51"/>
      <c r="BO2068" s="51"/>
      <c r="BP2068" s="51"/>
      <c r="BQ2068" s="51"/>
      <c r="BR2068" s="51"/>
      <c r="BS2068" s="51"/>
      <c r="BT2068" s="51"/>
      <c r="BU2068" s="51"/>
      <c r="BV2068" s="51"/>
      <c r="BW2068" s="51"/>
      <c r="BX2068" s="51"/>
      <c r="BY2068" s="51"/>
      <c r="BZ2068" s="51"/>
      <c r="CA2068" s="51"/>
      <c r="CB2068" s="51"/>
      <c r="CC2068" s="51"/>
      <c r="CD2068" s="51"/>
    </row>
    <row r="2069" spans="1:82" s="50" customFormat="1">
      <c r="A2069" s="45"/>
      <c r="B2069" s="49"/>
      <c r="C2069" s="84"/>
      <c r="D2069" s="76"/>
      <c r="F2069" s="48"/>
      <c r="G2069" s="47"/>
      <c r="H2069" s="55"/>
      <c r="I2069" s="55"/>
      <c r="J2069" s="51"/>
      <c r="K2069" s="51"/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  <c r="AB2069" s="51"/>
      <c r="AC2069" s="51"/>
      <c r="AD2069" s="51"/>
      <c r="AE2069" s="51"/>
      <c r="AF2069" s="51"/>
      <c r="AG2069" s="51"/>
      <c r="AH2069" s="51"/>
      <c r="AI2069" s="51"/>
      <c r="AJ2069" s="51"/>
      <c r="AK2069" s="51"/>
      <c r="AL2069" s="51"/>
      <c r="AM2069" s="51"/>
      <c r="AN2069" s="51"/>
      <c r="AO2069" s="51"/>
      <c r="AP2069" s="51"/>
      <c r="AQ2069" s="51"/>
      <c r="AR2069" s="51"/>
      <c r="AS2069" s="51"/>
      <c r="AT2069" s="51"/>
      <c r="AU2069" s="51"/>
      <c r="AV2069" s="51"/>
      <c r="AW2069" s="51"/>
      <c r="AX2069" s="51"/>
      <c r="AY2069" s="51"/>
      <c r="AZ2069" s="51"/>
      <c r="BA2069" s="51"/>
      <c r="BB2069" s="51"/>
      <c r="BC2069" s="51"/>
      <c r="BD2069" s="51"/>
      <c r="BE2069" s="51"/>
      <c r="BF2069" s="51"/>
      <c r="BG2069" s="51"/>
      <c r="BH2069" s="51"/>
      <c r="BI2069" s="51"/>
      <c r="BJ2069" s="51"/>
      <c r="BK2069" s="51"/>
      <c r="BL2069" s="51"/>
      <c r="BM2069" s="51"/>
      <c r="BN2069" s="51"/>
      <c r="BO2069" s="51"/>
      <c r="BP2069" s="51"/>
      <c r="BQ2069" s="51"/>
      <c r="BR2069" s="51"/>
      <c r="BS2069" s="51"/>
      <c r="BT2069" s="51"/>
      <c r="BU2069" s="51"/>
      <c r="BV2069" s="51"/>
      <c r="BW2069" s="51"/>
      <c r="BX2069" s="51"/>
      <c r="BY2069" s="51"/>
      <c r="BZ2069" s="51"/>
      <c r="CA2069" s="51"/>
      <c r="CB2069" s="51"/>
      <c r="CC2069" s="51"/>
      <c r="CD2069" s="51"/>
    </row>
    <row r="2070" spans="1:82" s="50" customFormat="1">
      <c r="A2070" s="45"/>
      <c r="B2070" s="49"/>
      <c r="C2070" s="84"/>
      <c r="D2070" s="76"/>
      <c r="F2070" s="48"/>
      <c r="G2070" s="47"/>
      <c r="H2070" s="55"/>
      <c r="I2070" s="55"/>
      <c r="J2070" s="51"/>
      <c r="K2070" s="51"/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  <c r="AB2070" s="51"/>
      <c r="AC2070" s="51"/>
      <c r="AD2070" s="51"/>
      <c r="AE2070" s="51"/>
      <c r="AF2070" s="51"/>
      <c r="AG2070" s="51"/>
      <c r="AH2070" s="51"/>
      <c r="AI2070" s="51"/>
      <c r="AJ2070" s="51"/>
      <c r="AK2070" s="51"/>
      <c r="AL2070" s="51"/>
      <c r="AM2070" s="51"/>
      <c r="AN2070" s="51"/>
      <c r="AO2070" s="51"/>
      <c r="AP2070" s="51"/>
      <c r="AQ2070" s="51"/>
      <c r="AR2070" s="51"/>
      <c r="AS2070" s="51"/>
      <c r="AT2070" s="51"/>
      <c r="AU2070" s="51"/>
      <c r="AV2070" s="51"/>
      <c r="AW2070" s="51"/>
      <c r="AX2070" s="51"/>
      <c r="AY2070" s="51"/>
      <c r="AZ2070" s="51"/>
      <c r="BA2070" s="51"/>
      <c r="BB2070" s="51"/>
      <c r="BC2070" s="51"/>
      <c r="BD2070" s="51"/>
      <c r="BE2070" s="51"/>
      <c r="BF2070" s="51"/>
      <c r="BG2070" s="51"/>
      <c r="BH2070" s="51"/>
      <c r="BI2070" s="51"/>
      <c r="BJ2070" s="51"/>
      <c r="BK2070" s="51"/>
      <c r="BL2070" s="51"/>
      <c r="BM2070" s="51"/>
      <c r="BN2070" s="51"/>
      <c r="BO2070" s="51"/>
      <c r="BP2070" s="51"/>
      <c r="BQ2070" s="51"/>
      <c r="BR2070" s="51"/>
      <c r="BS2070" s="51"/>
      <c r="BT2070" s="51"/>
      <c r="BU2070" s="51"/>
      <c r="BV2070" s="51"/>
      <c r="BW2070" s="51"/>
      <c r="BX2070" s="51"/>
      <c r="BY2070" s="51"/>
      <c r="BZ2070" s="51"/>
      <c r="CA2070" s="51"/>
      <c r="CB2070" s="51"/>
      <c r="CC2070" s="51"/>
      <c r="CD2070" s="51"/>
    </row>
    <row r="2071" spans="1:82" s="50" customFormat="1">
      <c r="A2071" s="45"/>
      <c r="B2071" s="49"/>
      <c r="C2071" s="84"/>
      <c r="D2071" s="76"/>
      <c r="F2071" s="48"/>
      <c r="G2071" s="47"/>
      <c r="H2071" s="55"/>
      <c r="I2071" s="55"/>
      <c r="J2071" s="51"/>
      <c r="K2071" s="51"/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  <c r="AB2071" s="51"/>
      <c r="AC2071" s="51"/>
      <c r="AD2071" s="51"/>
      <c r="AE2071" s="51"/>
      <c r="AF2071" s="51"/>
      <c r="AG2071" s="51"/>
      <c r="AH2071" s="51"/>
      <c r="AI2071" s="51"/>
      <c r="AJ2071" s="51"/>
      <c r="AK2071" s="51"/>
      <c r="AL2071" s="51"/>
      <c r="AM2071" s="51"/>
      <c r="AN2071" s="51"/>
      <c r="AO2071" s="51"/>
      <c r="AP2071" s="51"/>
      <c r="AQ2071" s="51"/>
      <c r="AR2071" s="51"/>
      <c r="AS2071" s="51"/>
      <c r="AT2071" s="51"/>
      <c r="AU2071" s="51"/>
      <c r="AV2071" s="51"/>
      <c r="AW2071" s="51"/>
      <c r="AX2071" s="51"/>
      <c r="AY2071" s="51"/>
      <c r="AZ2071" s="51"/>
      <c r="BA2071" s="51"/>
      <c r="BB2071" s="51"/>
      <c r="BC2071" s="51"/>
      <c r="BD2071" s="51"/>
      <c r="BE2071" s="51"/>
      <c r="BF2071" s="51"/>
      <c r="BG2071" s="51"/>
      <c r="BH2071" s="51"/>
      <c r="BI2071" s="51"/>
      <c r="BJ2071" s="51"/>
      <c r="BK2071" s="51"/>
      <c r="BL2071" s="51"/>
      <c r="BM2071" s="51"/>
      <c r="BN2071" s="51"/>
      <c r="BO2071" s="51"/>
      <c r="BP2071" s="51"/>
      <c r="BQ2071" s="51"/>
      <c r="BR2071" s="51"/>
      <c r="BS2071" s="51"/>
      <c r="BT2071" s="51"/>
      <c r="BU2071" s="51"/>
      <c r="BV2071" s="51"/>
      <c r="BW2071" s="51"/>
      <c r="BX2071" s="51"/>
      <c r="BY2071" s="51"/>
      <c r="BZ2071" s="51"/>
      <c r="CA2071" s="51"/>
      <c r="CB2071" s="51"/>
      <c r="CC2071" s="51"/>
      <c r="CD2071" s="51"/>
    </row>
    <row r="2072" spans="1:82" s="50" customFormat="1">
      <c r="A2072" s="45"/>
      <c r="B2072" s="49"/>
      <c r="C2072" s="84"/>
      <c r="D2072" s="76"/>
      <c r="F2072" s="48"/>
      <c r="G2072" s="47"/>
      <c r="H2072" s="55"/>
      <c r="I2072" s="55"/>
      <c r="J2072" s="51"/>
      <c r="K2072" s="51"/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  <c r="AB2072" s="51"/>
      <c r="AC2072" s="51"/>
      <c r="AD2072" s="51"/>
      <c r="AE2072" s="51"/>
      <c r="AF2072" s="51"/>
      <c r="AG2072" s="51"/>
      <c r="AH2072" s="51"/>
      <c r="AI2072" s="51"/>
      <c r="AJ2072" s="51"/>
      <c r="AK2072" s="51"/>
      <c r="AL2072" s="51"/>
      <c r="AM2072" s="51"/>
      <c r="AN2072" s="51"/>
      <c r="AO2072" s="51"/>
      <c r="AP2072" s="51"/>
      <c r="AQ2072" s="51"/>
      <c r="AR2072" s="51"/>
      <c r="AS2072" s="51"/>
      <c r="AT2072" s="51"/>
      <c r="AU2072" s="51"/>
      <c r="AV2072" s="51"/>
      <c r="AW2072" s="51"/>
      <c r="AX2072" s="51"/>
      <c r="AY2072" s="51"/>
      <c r="AZ2072" s="51"/>
      <c r="BA2072" s="51"/>
      <c r="BB2072" s="51"/>
      <c r="BC2072" s="51"/>
      <c r="BD2072" s="51"/>
      <c r="BE2072" s="51"/>
      <c r="BF2072" s="51"/>
      <c r="BG2072" s="51"/>
      <c r="BH2072" s="51"/>
      <c r="BI2072" s="51"/>
      <c r="BJ2072" s="51"/>
      <c r="BK2072" s="51"/>
      <c r="BL2072" s="51"/>
      <c r="BM2072" s="51"/>
      <c r="BN2072" s="51"/>
      <c r="BO2072" s="51"/>
      <c r="BP2072" s="51"/>
      <c r="BQ2072" s="51"/>
      <c r="BR2072" s="51"/>
      <c r="BS2072" s="51"/>
      <c r="BT2072" s="51"/>
      <c r="BU2072" s="51"/>
      <c r="BV2072" s="51"/>
      <c r="BW2072" s="51"/>
      <c r="BX2072" s="51"/>
      <c r="BY2072" s="51"/>
      <c r="BZ2072" s="51"/>
      <c r="CA2072" s="51"/>
      <c r="CB2072" s="51"/>
      <c r="CC2072" s="51"/>
      <c r="CD2072" s="51"/>
    </row>
    <row r="2073" spans="1:82" s="50" customFormat="1">
      <c r="A2073" s="45"/>
      <c r="B2073" s="49"/>
      <c r="C2073" s="84"/>
      <c r="D2073" s="76"/>
      <c r="F2073" s="48"/>
      <c r="G2073" s="47"/>
      <c r="H2073" s="55"/>
      <c r="I2073" s="55"/>
      <c r="J2073" s="51"/>
      <c r="K2073" s="51"/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  <c r="AB2073" s="51"/>
      <c r="AC2073" s="51"/>
      <c r="AD2073" s="51"/>
      <c r="AE2073" s="51"/>
      <c r="AF2073" s="51"/>
      <c r="AG2073" s="51"/>
      <c r="AH2073" s="51"/>
      <c r="AI2073" s="51"/>
      <c r="AJ2073" s="51"/>
      <c r="AK2073" s="51"/>
      <c r="AL2073" s="51"/>
      <c r="AM2073" s="51"/>
      <c r="AN2073" s="51"/>
      <c r="AO2073" s="51"/>
      <c r="AP2073" s="51"/>
      <c r="AQ2073" s="51"/>
      <c r="AR2073" s="51"/>
      <c r="AS2073" s="51"/>
      <c r="AT2073" s="51"/>
      <c r="AU2073" s="51"/>
      <c r="AV2073" s="51"/>
      <c r="AW2073" s="51"/>
      <c r="AX2073" s="51"/>
      <c r="AY2073" s="51"/>
      <c r="AZ2073" s="51"/>
      <c r="BA2073" s="51"/>
      <c r="BB2073" s="51"/>
      <c r="BC2073" s="51"/>
      <c r="BD2073" s="51"/>
      <c r="BE2073" s="51"/>
      <c r="BF2073" s="51"/>
      <c r="BG2073" s="51"/>
      <c r="BH2073" s="51"/>
      <c r="BI2073" s="51"/>
      <c r="BJ2073" s="51"/>
      <c r="BK2073" s="51"/>
      <c r="BL2073" s="51"/>
      <c r="BM2073" s="51"/>
      <c r="BN2073" s="51"/>
      <c r="BO2073" s="51"/>
      <c r="BP2073" s="51"/>
      <c r="BQ2073" s="51"/>
      <c r="BR2073" s="51"/>
      <c r="BS2073" s="51"/>
      <c r="BT2073" s="51"/>
      <c r="BU2073" s="51"/>
      <c r="BV2073" s="51"/>
      <c r="BW2073" s="51"/>
      <c r="BX2073" s="51"/>
      <c r="BY2073" s="51"/>
      <c r="BZ2073" s="51"/>
      <c r="CA2073" s="51"/>
      <c r="CB2073" s="51"/>
      <c r="CC2073" s="51"/>
      <c r="CD2073" s="51"/>
    </row>
    <row r="2074" spans="1:82" s="50" customFormat="1">
      <c r="A2074" s="45"/>
      <c r="B2074" s="49"/>
      <c r="C2074" s="84"/>
      <c r="D2074" s="76"/>
      <c r="F2074" s="48"/>
      <c r="G2074" s="47"/>
      <c r="H2074" s="55"/>
      <c r="I2074" s="55"/>
      <c r="J2074" s="51"/>
      <c r="K2074" s="51"/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  <c r="AB2074" s="51"/>
      <c r="AC2074" s="51"/>
      <c r="AD2074" s="51"/>
      <c r="AE2074" s="51"/>
      <c r="AF2074" s="51"/>
      <c r="AG2074" s="51"/>
      <c r="AH2074" s="51"/>
      <c r="AI2074" s="51"/>
      <c r="AJ2074" s="51"/>
      <c r="AK2074" s="51"/>
      <c r="AL2074" s="51"/>
      <c r="AM2074" s="51"/>
      <c r="AN2074" s="51"/>
      <c r="AO2074" s="51"/>
      <c r="AP2074" s="51"/>
      <c r="AQ2074" s="51"/>
      <c r="AR2074" s="51"/>
      <c r="AS2074" s="51"/>
      <c r="AT2074" s="51"/>
      <c r="AU2074" s="51"/>
      <c r="AV2074" s="51"/>
      <c r="AW2074" s="51"/>
      <c r="AX2074" s="51"/>
      <c r="AY2074" s="51"/>
      <c r="AZ2074" s="51"/>
      <c r="BA2074" s="51"/>
      <c r="BB2074" s="51"/>
      <c r="BC2074" s="51"/>
      <c r="BD2074" s="51"/>
      <c r="BE2074" s="51"/>
      <c r="BF2074" s="51"/>
      <c r="BG2074" s="51"/>
      <c r="BH2074" s="51"/>
      <c r="BI2074" s="51"/>
      <c r="BJ2074" s="51"/>
      <c r="BK2074" s="51"/>
      <c r="BL2074" s="51"/>
      <c r="BM2074" s="51"/>
      <c r="BN2074" s="51"/>
      <c r="BO2074" s="51"/>
      <c r="BP2074" s="51"/>
      <c r="BQ2074" s="51"/>
      <c r="BR2074" s="51"/>
      <c r="BS2074" s="51"/>
      <c r="BT2074" s="51"/>
      <c r="BU2074" s="51"/>
      <c r="BV2074" s="51"/>
      <c r="BW2074" s="51"/>
      <c r="BX2074" s="51"/>
      <c r="BY2074" s="51"/>
      <c r="BZ2074" s="51"/>
      <c r="CA2074" s="51"/>
      <c r="CB2074" s="51"/>
      <c r="CC2074" s="51"/>
      <c r="CD2074" s="51"/>
    </row>
    <row r="2075" spans="1:82" s="50" customFormat="1">
      <c r="A2075" s="45"/>
      <c r="B2075" s="49"/>
      <c r="C2075" s="84"/>
      <c r="D2075" s="76"/>
      <c r="F2075" s="48"/>
      <c r="G2075" s="47"/>
      <c r="H2075" s="55"/>
      <c r="I2075" s="55"/>
      <c r="J2075" s="51"/>
      <c r="K2075" s="51"/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  <c r="AB2075" s="51"/>
      <c r="AC2075" s="51"/>
      <c r="AD2075" s="51"/>
      <c r="AE2075" s="51"/>
      <c r="AF2075" s="51"/>
      <c r="AG2075" s="51"/>
      <c r="AH2075" s="51"/>
      <c r="AI2075" s="51"/>
      <c r="AJ2075" s="51"/>
      <c r="AK2075" s="51"/>
      <c r="AL2075" s="51"/>
      <c r="AM2075" s="51"/>
      <c r="AN2075" s="51"/>
      <c r="AO2075" s="51"/>
      <c r="AP2075" s="51"/>
      <c r="AQ2075" s="51"/>
      <c r="AR2075" s="51"/>
      <c r="AS2075" s="51"/>
      <c r="AT2075" s="51"/>
      <c r="AU2075" s="51"/>
      <c r="AV2075" s="51"/>
      <c r="AW2075" s="51"/>
      <c r="AX2075" s="51"/>
      <c r="AY2075" s="51"/>
      <c r="AZ2075" s="51"/>
      <c r="BA2075" s="51"/>
      <c r="BB2075" s="51"/>
      <c r="BC2075" s="51"/>
      <c r="BD2075" s="51"/>
      <c r="BE2075" s="51"/>
      <c r="BF2075" s="51"/>
      <c r="BG2075" s="51"/>
      <c r="BH2075" s="51"/>
      <c r="BI2075" s="51"/>
      <c r="BJ2075" s="51"/>
      <c r="BK2075" s="51"/>
      <c r="BL2075" s="51"/>
      <c r="BM2075" s="51"/>
      <c r="BN2075" s="51"/>
      <c r="BO2075" s="51"/>
      <c r="BP2075" s="51"/>
      <c r="BQ2075" s="51"/>
      <c r="BR2075" s="51"/>
      <c r="BS2075" s="51"/>
      <c r="BT2075" s="51"/>
      <c r="BU2075" s="51"/>
      <c r="BV2075" s="51"/>
      <c r="BW2075" s="51"/>
      <c r="BX2075" s="51"/>
      <c r="BY2075" s="51"/>
      <c r="BZ2075" s="51"/>
      <c r="CA2075" s="51"/>
      <c r="CB2075" s="51"/>
      <c r="CC2075" s="51"/>
      <c r="CD2075" s="51"/>
    </row>
    <row r="2076" spans="1:82" s="50" customFormat="1">
      <c r="A2076" s="45"/>
      <c r="B2076" s="49"/>
      <c r="C2076" s="84"/>
      <c r="D2076" s="76"/>
      <c r="F2076" s="48"/>
      <c r="G2076" s="47"/>
      <c r="H2076" s="55"/>
      <c r="I2076" s="55"/>
      <c r="J2076" s="51"/>
      <c r="K2076" s="51"/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  <c r="AB2076" s="51"/>
      <c r="AC2076" s="51"/>
      <c r="AD2076" s="51"/>
      <c r="AE2076" s="51"/>
      <c r="AF2076" s="51"/>
      <c r="AG2076" s="51"/>
      <c r="AH2076" s="51"/>
      <c r="AI2076" s="51"/>
      <c r="AJ2076" s="51"/>
      <c r="AK2076" s="51"/>
      <c r="AL2076" s="51"/>
      <c r="AM2076" s="51"/>
      <c r="AN2076" s="51"/>
      <c r="AO2076" s="51"/>
      <c r="AP2076" s="51"/>
      <c r="AQ2076" s="51"/>
      <c r="AR2076" s="51"/>
      <c r="AS2076" s="51"/>
      <c r="AT2076" s="51"/>
      <c r="AU2076" s="51"/>
      <c r="AV2076" s="51"/>
      <c r="AW2076" s="51"/>
      <c r="AX2076" s="51"/>
      <c r="AY2076" s="51"/>
      <c r="AZ2076" s="51"/>
      <c r="BA2076" s="51"/>
      <c r="BB2076" s="51"/>
      <c r="BC2076" s="51"/>
      <c r="BD2076" s="51"/>
      <c r="BE2076" s="51"/>
      <c r="BF2076" s="51"/>
      <c r="BG2076" s="51"/>
      <c r="BH2076" s="51"/>
      <c r="BI2076" s="51"/>
      <c r="BJ2076" s="51"/>
      <c r="BK2076" s="51"/>
      <c r="BL2076" s="51"/>
      <c r="BM2076" s="51"/>
      <c r="BN2076" s="51"/>
      <c r="BO2076" s="51"/>
      <c r="BP2076" s="51"/>
      <c r="BQ2076" s="51"/>
      <c r="BR2076" s="51"/>
      <c r="BS2076" s="51"/>
      <c r="BT2076" s="51"/>
      <c r="BU2076" s="51"/>
      <c r="BV2076" s="51"/>
      <c r="BW2076" s="51"/>
      <c r="BX2076" s="51"/>
      <c r="BY2076" s="51"/>
      <c r="BZ2076" s="51"/>
      <c r="CA2076" s="51"/>
      <c r="CB2076" s="51"/>
      <c r="CC2076" s="51"/>
      <c r="CD2076" s="51"/>
    </row>
    <row r="2077" spans="1:82" s="50" customFormat="1">
      <c r="A2077" s="45"/>
      <c r="B2077" s="49"/>
      <c r="C2077" s="84"/>
      <c r="D2077" s="76"/>
      <c r="F2077" s="48"/>
      <c r="G2077" s="47"/>
      <c r="H2077" s="55"/>
      <c r="I2077" s="55"/>
      <c r="J2077" s="51"/>
      <c r="K2077" s="51"/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  <c r="AB2077" s="51"/>
      <c r="AC2077" s="51"/>
      <c r="AD2077" s="51"/>
      <c r="AE2077" s="51"/>
      <c r="AF2077" s="51"/>
      <c r="AG2077" s="51"/>
      <c r="AH2077" s="51"/>
      <c r="AI2077" s="51"/>
      <c r="AJ2077" s="51"/>
      <c r="AK2077" s="51"/>
      <c r="AL2077" s="51"/>
      <c r="AM2077" s="51"/>
      <c r="AN2077" s="51"/>
      <c r="AO2077" s="51"/>
      <c r="AP2077" s="51"/>
      <c r="AQ2077" s="51"/>
      <c r="AR2077" s="51"/>
      <c r="AS2077" s="51"/>
      <c r="AT2077" s="51"/>
      <c r="AU2077" s="51"/>
      <c r="AV2077" s="51"/>
      <c r="AW2077" s="51"/>
      <c r="AX2077" s="51"/>
      <c r="AY2077" s="51"/>
      <c r="AZ2077" s="51"/>
      <c r="BA2077" s="51"/>
      <c r="BB2077" s="51"/>
      <c r="BC2077" s="51"/>
      <c r="BD2077" s="51"/>
      <c r="BE2077" s="51"/>
      <c r="BF2077" s="51"/>
      <c r="BG2077" s="51"/>
      <c r="BH2077" s="51"/>
      <c r="BI2077" s="51"/>
      <c r="BJ2077" s="51"/>
      <c r="BK2077" s="51"/>
      <c r="BL2077" s="51"/>
      <c r="BM2077" s="51"/>
      <c r="BN2077" s="51"/>
      <c r="BO2077" s="51"/>
      <c r="BP2077" s="51"/>
      <c r="BQ2077" s="51"/>
      <c r="BR2077" s="51"/>
      <c r="BS2077" s="51"/>
      <c r="BT2077" s="51"/>
      <c r="BU2077" s="51"/>
      <c r="BV2077" s="51"/>
      <c r="BW2077" s="51"/>
      <c r="BX2077" s="51"/>
      <c r="BY2077" s="51"/>
      <c r="BZ2077" s="51"/>
      <c r="CA2077" s="51"/>
      <c r="CB2077" s="51"/>
      <c r="CC2077" s="51"/>
      <c r="CD2077" s="51"/>
    </row>
    <row r="2078" spans="1:82" s="50" customFormat="1">
      <c r="A2078" s="45"/>
      <c r="B2078" s="49"/>
      <c r="C2078" s="84"/>
      <c r="D2078" s="76"/>
      <c r="F2078" s="48"/>
      <c r="G2078" s="47"/>
      <c r="H2078" s="55"/>
      <c r="I2078" s="55"/>
      <c r="J2078" s="51"/>
      <c r="K2078" s="51"/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  <c r="AB2078" s="51"/>
      <c r="AC2078" s="51"/>
      <c r="AD2078" s="51"/>
      <c r="AE2078" s="51"/>
      <c r="AF2078" s="51"/>
      <c r="AG2078" s="51"/>
      <c r="AH2078" s="51"/>
      <c r="AI2078" s="51"/>
      <c r="AJ2078" s="51"/>
      <c r="AK2078" s="51"/>
      <c r="AL2078" s="51"/>
      <c r="AM2078" s="51"/>
      <c r="AN2078" s="51"/>
      <c r="AO2078" s="51"/>
      <c r="AP2078" s="51"/>
      <c r="AQ2078" s="51"/>
      <c r="AR2078" s="51"/>
      <c r="AS2078" s="51"/>
      <c r="AT2078" s="51"/>
      <c r="AU2078" s="51"/>
      <c r="AV2078" s="51"/>
      <c r="AW2078" s="51"/>
      <c r="AX2078" s="51"/>
      <c r="AY2078" s="51"/>
      <c r="AZ2078" s="51"/>
      <c r="BA2078" s="51"/>
      <c r="BB2078" s="51"/>
      <c r="BC2078" s="51"/>
      <c r="BD2078" s="51"/>
      <c r="BE2078" s="51"/>
      <c r="BF2078" s="51"/>
      <c r="BG2078" s="51"/>
      <c r="BH2078" s="51"/>
      <c r="BI2078" s="51"/>
      <c r="BJ2078" s="51"/>
      <c r="BK2078" s="51"/>
      <c r="BL2078" s="51"/>
      <c r="BM2078" s="51"/>
      <c r="BN2078" s="51"/>
      <c r="BO2078" s="51"/>
      <c r="BP2078" s="51"/>
      <c r="BQ2078" s="51"/>
      <c r="BR2078" s="51"/>
      <c r="BS2078" s="51"/>
      <c r="BT2078" s="51"/>
      <c r="BU2078" s="51"/>
      <c r="BV2078" s="51"/>
      <c r="BW2078" s="51"/>
      <c r="BX2078" s="51"/>
      <c r="BY2078" s="51"/>
      <c r="BZ2078" s="51"/>
      <c r="CA2078" s="51"/>
      <c r="CB2078" s="51"/>
      <c r="CC2078" s="51"/>
      <c r="CD2078" s="51"/>
    </row>
    <row r="2079" spans="1:82" s="50" customFormat="1">
      <c r="A2079" s="45"/>
      <c r="B2079" s="49"/>
      <c r="C2079" s="84"/>
      <c r="D2079" s="76"/>
      <c r="F2079" s="48"/>
      <c r="G2079" s="47"/>
      <c r="H2079" s="55"/>
      <c r="I2079" s="55"/>
      <c r="J2079" s="51"/>
      <c r="K2079" s="51"/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  <c r="AB2079" s="51"/>
      <c r="AC2079" s="51"/>
      <c r="AD2079" s="51"/>
      <c r="AE2079" s="51"/>
      <c r="AF2079" s="51"/>
      <c r="AG2079" s="51"/>
      <c r="AH2079" s="51"/>
      <c r="AI2079" s="51"/>
      <c r="AJ2079" s="51"/>
      <c r="AK2079" s="51"/>
      <c r="AL2079" s="51"/>
      <c r="AM2079" s="51"/>
      <c r="AN2079" s="51"/>
      <c r="AO2079" s="51"/>
      <c r="AP2079" s="51"/>
      <c r="AQ2079" s="51"/>
      <c r="AR2079" s="51"/>
      <c r="AS2079" s="51"/>
      <c r="AT2079" s="51"/>
      <c r="AU2079" s="51"/>
      <c r="AV2079" s="51"/>
      <c r="AW2079" s="51"/>
      <c r="AX2079" s="51"/>
      <c r="AY2079" s="51"/>
      <c r="AZ2079" s="51"/>
      <c r="BA2079" s="51"/>
      <c r="BB2079" s="51"/>
      <c r="BC2079" s="51"/>
      <c r="BD2079" s="51"/>
      <c r="BE2079" s="51"/>
      <c r="BF2079" s="51"/>
      <c r="BG2079" s="51"/>
      <c r="BH2079" s="51"/>
      <c r="BI2079" s="51"/>
      <c r="BJ2079" s="51"/>
      <c r="BK2079" s="51"/>
      <c r="BL2079" s="51"/>
      <c r="BM2079" s="51"/>
      <c r="BN2079" s="51"/>
      <c r="BO2079" s="51"/>
      <c r="BP2079" s="51"/>
      <c r="BQ2079" s="51"/>
      <c r="BR2079" s="51"/>
      <c r="BS2079" s="51"/>
      <c r="BT2079" s="51"/>
      <c r="BU2079" s="51"/>
      <c r="BV2079" s="51"/>
      <c r="BW2079" s="51"/>
      <c r="BX2079" s="51"/>
      <c r="BY2079" s="51"/>
      <c r="BZ2079" s="51"/>
      <c r="CA2079" s="51"/>
      <c r="CB2079" s="51"/>
      <c r="CC2079" s="51"/>
      <c r="CD2079" s="51"/>
    </row>
    <row r="2080" spans="1:82" s="50" customFormat="1">
      <c r="A2080" s="45"/>
      <c r="B2080" s="49"/>
      <c r="C2080" s="84"/>
      <c r="D2080" s="76"/>
      <c r="F2080" s="48"/>
      <c r="G2080" s="47"/>
      <c r="H2080" s="55"/>
      <c r="I2080" s="55"/>
      <c r="J2080" s="51"/>
      <c r="K2080" s="51"/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  <c r="AB2080" s="51"/>
      <c r="AC2080" s="51"/>
      <c r="AD2080" s="51"/>
      <c r="AE2080" s="51"/>
      <c r="AF2080" s="51"/>
      <c r="AG2080" s="51"/>
      <c r="AH2080" s="51"/>
      <c r="AI2080" s="51"/>
      <c r="AJ2080" s="51"/>
      <c r="AK2080" s="51"/>
      <c r="AL2080" s="51"/>
      <c r="AM2080" s="51"/>
      <c r="AN2080" s="51"/>
      <c r="AO2080" s="51"/>
      <c r="AP2080" s="51"/>
      <c r="AQ2080" s="51"/>
      <c r="AR2080" s="51"/>
      <c r="AS2080" s="51"/>
      <c r="AT2080" s="51"/>
      <c r="AU2080" s="51"/>
      <c r="AV2080" s="51"/>
      <c r="AW2080" s="51"/>
      <c r="AX2080" s="51"/>
      <c r="AY2080" s="51"/>
      <c r="AZ2080" s="51"/>
      <c r="BA2080" s="51"/>
      <c r="BB2080" s="51"/>
      <c r="BC2080" s="51"/>
      <c r="BD2080" s="51"/>
      <c r="BE2080" s="51"/>
      <c r="BF2080" s="51"/>
      <c r="BG2080" s="51"/>
      <c r="BH2080" s="51"/>
      <c r="BI2080" s="51"/>
      <c r="BJ2080" s="51"/>
      <c r="BK2080" s="51"/>
      <c r="BL2080" s="51"/>
      <c r="BM2080" s="51"/>
      <c r="BN2080" s="51"/>
      <c r="BO2080" s="51"/>
      <c r="BP2080" s="51"/>
      <c r="BQ2080" s="51"/>
      <c r="BR2080" s="51"/>
      <c r="BS2080" s="51"/>
      <c r="BT2080" s="51"/>
      <c r="BU2080" s="51"/>
      <c r="BV2080" s="51"/>
      <c r="BW2080" s="51"/>
      <c r="BX2080" s="51"/>
      <c r="BY2080" s="51"/>
      <c r="BZ2080" s="51"/>
      <c r="CA2080" s="51"/>
      <c r="CB2080" s="51"/>
      <c r="CC2080" s="51"/>
      <c r="CD2080" s="51"/>
    </row>
    <row r="2081" spans="1:82" s="50" customFormat="1">
      <c r="A2081" s="45"/>
      <c r="B2081" s="49"/>
      <c r="C2081" s="84"/>
      <c r="D2081" s="76"/>
      <c r="F2081" s="48"/>
      <c r="G2081" s="47"/>
      <c r="H2081" s="55"/>
      <c r="I2081" s="55"/>
      <c r="J2081" s="51"/>
      <c r="K2081" s="51"/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  <c r="AB2081" s="51"/>
      <c r="AC2081" s="51"/>
      <c r="AD2081" s="51"/>
      <c r="AE2081" s="51"/>
      <c r="AF2081" s="51"/>
      <c r="AG2081" s="51"/>
      <c r="AH2081" s="51"/>
      <c r="AI2081" s="51"/>
      <c r="AJ2081" s="51"/>
      <c r="AK2081" s="51"/>
      <c r="AL2081" s="51"/>
      <c r="AM2081" s="51"/>
      <c r="AN2081" s="51"/>
      <c r="AO2081" s="51"/>
      <c r="AP2081" s="51"/>
      <c r="AQ2081" s="51"/>
      <c r="AR2081" s="51"/>
      <c r="AS2081" s="51"/>
      <c r="AT2081" s="51"/>
      <c r="AU2081" s="51"/>
      <c r="AV2081" s="51"/>
      <c r="AW2081" s="51"/>
      <c r="AX2081" s="51"/>
      <c r="AY2081" s="51"/>
      <c r="AZ2081" s="51"/>
      <c r="BA2081" s="51"/>
      <c r="BB2081" s="51"/>
      <c r="BC2081" s="51"/>
      <c r="BD2081" s="51"/>
      <c r="BE2081" s="51"/>
      <c r="BF2081" s="51"/>
      <c r="BG2081" s="51"/>
      <c r="BH2081" s="51"/>
      <c r="BI2081" s="51"/>
      <c r="BJ2081" s="51"/>
      <c r="BK2081" s="51"/>
      <c r="BL2081" s="51"/>
      <c r="BM2081" s="51"/>
      <c r="BN2081" s="51"/>
      <c r="BO2081" s="51"/>
      <c r="BP2081" s="51"/>
      <c r="BQ2081" s="51"/>
      <c r="BR2081" s="51"/>
      <c r="BS2081" s="51"/>
      <c r="BT2081" s="51"/>
      <c r="BU2081" s="51"/>
      <c r="BV2081" s="51"/>
      <c r="BW2081" s="51"/>
      <c r="BX2081" s="51"/>
      <c r="BY2081" s="51"/>
      <c r="BZ2081" s="51"/>
      <c r="CA2081" s="51"/>
      <c r="CB2081" s="51"/>
      <c r="CC2081" s="51"/>
      <c r="CD2081" s="51"/>
    </row>
    <row r="2082" spans="1:82" s="50" customFormat="1">
      <c r="A2082" s="45"/>
      <c r="B2082" s="49"/>
      <c r="C2082" s="84"/>
      <c r="D2082" s="76"/>
      <c r="F2082" s="48"/>
      <c r="G2082" s="47"/>
      <c r="H2082" s="55"/>
      <c r="I2082" s="55"/>
      <c r="J2082" s="51"/>
      <c r="K2082" s="51"/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  <c r="AB2082" s="51"/>
      <c r="AC2082" s="51"/>
      <c r="AD2082" s="51"/>
      <c r="AE2082" s="51"/>
      <c r="AF2082" s="51"/>
      <c r="AG2082" s="51"/>
      <c r="AH2082" s="51"/>
      <c r="AI2082" s="51"/>
      <c r="AJ2082" s="51"/>
      <c r="AK2082" s="51"/>
      <c r="AL2082" s="51"/>
      <c r="AM2082" s="51"/>
      <c r="AN2082" s="51"/>
      <c r="AO2082" s="51"/>
      <c r="AP2082" s="51"/>
      <c r="AQ2082" s="51"/>
      <c r="AR2082" s="51"/>
      <c r="AS2082" s="51"/>
      <c r="AT2082" s="51"/>
      <c r="AU2082" s="51"/>
      <c r="AV2082" s="51"/>
      <c r="AW2082" s="51"/>
      <c r="AX2082" s="51"/>
      <c r="AY2082" s="51"/>
      <c r="AZ2082" s="51"/>
      <c r="BA2082" s="51"/>
      <c r="BB2082" s="51"/>
      <c r="BC2082" s="51"/>
      <c r="BD2082" s="51"/>
      <c r="BE2082" s="51"/>
      <c r="BF2082" s="51"/>
      <c r="BG2082" s="51"/>
      <c r="BH2082" s="51"/>
      <c r="BI2082" s="51"/>
      <c r="BJ2082" s="51"/>
      <c r="BK2082" s="51"/>
      <c r="BL2082" s="51"/>
      <c r="BM2082" s="51"/>
      <c r="BN2082" s="51"/>
      <c r="BO2082" s="51"/>
      <c r="BP2082" s="51"/>
      <c r="BQ2082" s="51"/>
      <c r="BR2082" s="51"/>
      <c r="BS2082" s="51"/>
      <c r="BT2082" s="51"/>
      <c r="BU2082" s="51"/>
      <c r="BV2082" s="51"/>
      <c r="BW2082" s="51"/>
      <c r="BX2082" s="51"/>
      <c r="BY2082" s="51"/>
      <c r="BZ2082" s="51"/>
      <c r="CA2082" s="51"/>
      <c r="CB2082" s="51"/>
      <c r="CC2082" s="51"/>
      <c r="CD2082" s="51"/>
    </row>
    <row r="2083" spans="1:82" s="50" customFormat="1">
      <c r="A2083" s="45"/>
      <c r="B2083" s="49"/>
      <c r="C2083" s="84"/>
      <c r="D2083" s="76"/>
      <c r="F2083" s="48"/>
      <c r="G2083" s="47"/>
      <c r="H2083" s="55"/>
      <c r="I2083" s="55"/>
      <c r="J2083" s="51"/>
      <c r="K2083" s="51"/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  <c r="AB2083" s="51"/>
      <c r="AC2083" s="51"/>
      <c r="AD2083" s="51"/>
      <c r="AE2083" s="51"/>
      <c r="AF2083" s="51"/>
      <c r="AG2083" s="51"/>
      <c r="AH2083" s="51"/>
      <c r="AI2083" s="51"/>
      <c r="AJ2083" s="51"/>
      <c r="AK2083" s="51"/>
      <c r="AL2083" s="51"/>
      <c r="AM2083" s="51"/>
      <c r="AN2083" s="51"/>
      <c r="AO2083" s="51"/>
      <c r="AP2083" s="51"/>
      <c r="AQ2083" s="51"/>
      <c r="AR2083" s="51"/>
      <c r="AS2083" s="51"/>
      <c r="AT2083" s="51"/>
      <c r="AU2083" s="51"/>
      <c r="AV2083" s="51"/>
      <c r="AW2083" s="51"/>
      <c r="AX2083" s="51"/>
      <c r="AY2083" s="51"/>
      <c r="AZ2083" s="51"/>
      <c r="BA2083" s="51"/>
      <c r="BB2083" s="51"/>
      <c r="BC2083" s="51"/>
      <c r="BD2083" s="51"/>
      <c r="BE2083" s="51"/>
      <c r="BF2083" s="51"/>
      <c r="BG2083" s="51"/>
      <c r="BH2083" s="51"/>
      <c r="BI2083" s="51"/>
      <c r="BJ2083" s="51"/>
      <c r="BK2083" s="51"/>
      <c r="BL2083" s="51"/>
      <c r="BM2083" s="51"/>
      <c r="BN2083" s="51"/>
      <c r="BO2083" s="51"/>
      <c r="BP2083" s="51"/>
      <c r="BQ2083" s="51"/>
      <c r="BR2083" s="51"/>
      <c r="BS2083" s="51"/>
      <c r="BT2083" s="51"/>
      <c r="BU2083" s="51"/>
      <c r="BV2083" s="51"/>
      <c r="BW2083" s="51"/>
      <c r="BX2083" s="51"/>
      <c r="BY2083" s="51"/>
      <c r="BZ2083" s="51"/>
      <c r="CA2083" s="51"/>
      <c r="CB2083" s="51"/>
      <c r="CC2083" s="51"/>
      <c r="CD2083" s="51"/>
    </row>
    <row r="2084" spans="1:82" s="50" customFormat="1">
      <c r="A2084" s="45"/>
      <c r="B2084" s="49"/>
      <c r="C2084" s="84"/>
      <c r="D2084" s="76"/>
      <c r="F2084" s="48"/>
      <c r="G2084" s="47"/>
      <c r="H2084" s="55"/>
      <c r="I2084" s="55"/>
      <c r="J2084" s="51"/>
      <c r="K2084" s="51"/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  <c r="AB2084" s="51"/>
      <c r="AC2084" s="51"/>
      <c r="AD2084" s="51"/>
      <c r="AE2084" s="51"/>
      <c r="AF2084" s="51"/>
      <c r="AG2084" s="51"/>
      <c r="AH2084" s="51"/>
      <c r="AI2084" s="51"/>
      <c r="AJ2084" s="51"/>
      <c r="AK2084" s="51"/>
      <c r="AL2084" s="51"/>
      <c r="AM2084" s="51"/>
      <c r="AN2084" s="51"/>
      <c r="AO2084" s="51"/>
      <c r="AP2084" s="51"/>
      <c r="AQ2084" s="51"/>
      <c r="AR2084" s="51"/>
      <c r="AS2084" s="51"/>
      <c r="AT2084" s="51"/>
      <c r="AU2084" s="51"/>
      <c r="AV2084" s="51"/>
      <c r="AW2084" s="51"/>
      <c r="AX2084" s="51"/>
      <c r="AY2084" s="51"/>
      <c r="AZ2084" s="51"/>
      <c r="BA2084" s="51"/>
      <c r="BB2084" s="51"/>
      <c r="BC2084" s="51"/>
      <c r="BD2084" s="51"/>
      <c r="BE2084" s="51"/>
      <c r="BF2084" s="51"/>
      <c r="BG2084" s="51"/>
      <c r="BH2084" s="51"/>
      <c r="BI2084" s="51"/>
      <c r="BJ2084" s="51"/>
      <c r="BK2084" s="51"/>
      <c r="BL2084" s="51"/>
      <c r="BM2084" s="51"/>
      <c r="BN2084" s="51"/>
      <c r="BO2084" s="51"/>
      <c r="BP2084" s="51"/>
      <c r="BQ2084" s="51"/>
      <c r="BR2084" s="51"/>
      <c r="BS2084" s="51"/>
      <c r="BT2084" s="51"/>
      <c r="BU2084" s="51"/>
      <c r="BV2084" s="51"/>
      <c r="BW2084" s="51"/>
      <c r="BX2084" s="51"/>
      <c r="BY2084" s="51"/>
      <c r="BZ2084" s="51"/>
      <c r="CA2084" s="51"/>
      <c r="CB2084" s="51"/>
      <c r="CC2084" s="51"/>
      <c r="CD2084" s="51"/>
    </row>
    <row r="2085" spans="1:82" s="50" customFormat="1">
      <c r="A2085" s="45"/>
      <c r="B2085" s="49"/>
      <c r="C2085" s="84"/>
      <c r="D2085" s="76"/>
      <c r="F2085" s="48"/>
      <c r="G2085" s="47"/>
      <c r="H2085" s="55"/>
      <c r="I2085" s="55"/>
      <c r="J2085" s="51"/>
      <c r="K2085" s="51"/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  <c r="AB2085" s="51"/>
      <c r="AC2085" s="51"/>
      <c r="AD2085" s="51"/>
      <c r="AE2085" s="51"/>
      <c r="AF2085" s="51"/>
      <c r="AG2085" s="51"/>
      <c r="AH2085" s="51"/>
      <c r="AI2085" s="51"/>
      <c r="AJ2085" s="51"/>
      <c r="AK2085" s="51"/>
      <c r="AL2085" s="51"/>
      <c r="AM2085" s="51"/>
      <c r="AN2085" s="51"/>
      <c r="AO2085" s="51"/>
      <c r="AP2085" s="51"/>
      <c r="AQ2085" s="51"/>
      <c r="AR2085" s="51"/>
      <c r="AS2085" s="51"/>
      <c r="AT2085" s="51"/>
      <c r="AU2085" s="51"/>
      <c r="AV2085" s="51"/>
      <c r="AW2085" s="51"/>
      <c r="AX2085" s="51"/>
      <c r="AY2085" s="51"/>
      <c r="AZ2085" s="51"/>
      <c r="BA2085" s="51"/>
      <c r="BB2085" s="51"/>
      <c r="BC2085" s="51"/>
      <c r="BD2085" s="51"/>
      <c r="BE2085" s="51"/>
      <c r="BF2085" s="51"/>
      <c r="BG2085" s="51"/>
      <c r="BH2085" s="51"/>
      <c r="BI2085" s="51"/>
      <c r="BJ2085" s="51"/>
      <c r="BK2085" s="51"/>
      <c r="BL2085" s="51"/>
      <c r="BM2085" s="51"/>
      <c r="BN2085" s="51"/>
      <c r="BO2085" s="51"/>
      <c r="BP2085" s="51"/>
      <c r="BQ2085" s="51"/>
      <c r="BR2085" s="51"/>
      <c r="BS2085" s="51"/>
      <c r="BT2085" s="51"/>
      <c r="BU2085" s="51"/>
      <c r="BV2085" s="51"/>
      <c r="BW2085" s="51"/>
      <c r="BX2085" s="51"/>
      <c r="BY2085" s="51"/>
      <c r="BZ2085" s="51"/>
      <c r="CA2085" s="51"/>
      <c r="CB2085" s="51"/>
      <c r="CC2085" s="51"/>
      <c r="CD2085" s="51"/>
    </row>
    <row r="2086" spans="1:82" s="50" customFormat="1">
      <c r="A2086" s="45"/>
      <c r="B2086" s="49"/>
      <c r="C2086" s="84"/>
      <c r="D2086" s="76"/>
      <c r="F2086" s="48"/>
      <c r="G2086" s="47"/>
      <c r="H2086" s="55"/>
      <c r="I2086" s="55"/>
      <c r="J2086" s="51"/>
      <c r="K2086" s="51"/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  <c r="AB2086" s="51"/>
      <c r="AC2086" s="51"/>
      <c r="AD2086" s="51"/>
      <c r="AE2086" s="51"/>
      <c r="AF2086" s="51"/>
      <c r="AG2086" s="51"/>
      <c r="AH2086" s="51"/>
      <c r="AI2086" s="51"/>
      <c r="AJ2086" s="51"/>
      <c r="AK2086" s="51"/>
      <c r="AL2086" s="51"/>
      <c r="AM2086" s="51"/>
      <c r="AN2086" s="51"/>
      <c r="AO2086" s="51"/>
      <c r="AP2086" s="51"/>
      <c r="AQ2086" s="51"/>
      <c r="AR2086" s="51"/>
      <c r="AS2086" s="51"/>
      <c r="AT2086" s="51"/>
      <c r="AU2086" s="51"/>
      <c r="AV2086" s="51"/>
      <c r="AW2086" s="51"/>
      <c r="AX2086" s="51"/>
      <c r="AY2086" s="51"/>
      <c r="AZ2086" s="51"/>
      <c r="BA2086" s="51"/>
      <c r="BB2086" s="51"/>
      <c r="BC2086" s="51"/>
      <c r="BD2086" s="51"/>
      <c r="BE2086" s="51"/>
      <c r="BF2086" s="51"/>
      <c r="BG2086" s="51"/>
      <c r="BH2086" s="51"/>
      <c r="BI2086" s="51"/>
      <c r="BJ2086" s="51"/>
      <c r="BK2086" s="51"/>
      <c r="BL2086" s="51"/>
      <c r="BM2086" s="51"/>
      <c r="BN2086" s="51"/>
      <c r="BO2086" s="51"/>
      <c r="BP2086" s="51"/>
      <c r="BQ2086" s="51"/>
      <c r="BR2086" s="51"/>
      <c r="BS2086" s="51"/>
      <c r="BT2086" s="51"/>
      <c r="BU2086" s="51"/>
      <c r="BV2086" s="51"/>
      <c r="BW2086" s="51"/>
      <c r="BX2086" s="51"/>
      <c r="BY2086" s="51"/>
      <c r="BZ2086" s="51"/>
      <c r="CA2086" s="51"/>
      <c r="CB2086" s="51"/>
      <c r="CC2086" s="51"/>
      <c r="CD2086" s="51"/>
    </row>
    <row r="2087" spans="1:82" s="50" customFormat="1">
      <c r="A2087" s="45"/>
      <c r="B2087" s="49"/>
      <c r="C2087" s="84"/>
      <c r="D2087" s="76"/>
      <c r="F2087" s="48"/>
      <c r="G2087" s="47"/>
      <c r="H2087" s="55"/>
      <c r="I2087" s="55"/>
      <c r="J2087" s="51"/>
      <c r="K2087" s="51"/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  <c r="AB2087" s="51"/>
      <c r="AC2087" s="51"/>
      <c r="AD2087" s="51"/>
      <c r="AE2087" s="51"/>
      <c r="AF2087" s="51"/>
      <c r="AG2087" s="51"/>
      <c r="AH2087" s="51"/>
      <c r="AI2087" s="51"/>
      <c r="AJ2087" s="51"/>
      <c r="AK2087" s="51"/>
      <c r="AL2087" s="51"/>
      <c r="AM2087" s="51"/>
      <c r="AN2087" s="51"/>
      <c r="AO2087" s="51"/>
      <c r="AP2087" s="51"/>
      <c r="AQ2087" s="51"/>
      <c r="AR2087" s="51"/>
      <c r="AS2087" s="51"/>
      <c r="AT2087" s="51"/>
      <c r="AU2087" s="51"/>
      <c r="AV2087" s="51"/>
      <c r="AW2087" s="51"/>
      <c r="AX2087" s="51"/>
      <c r="AY2087" s="51"/>
      <c r="AZ2087" s="51"/>
      <c r="BA2087" s="51"/>
      <c r="BB2087" s="51"/>
      <c r="BC2087" s="51"/>
      <c r="BD2087" s="51"/>
      <c r="BE2087" s="51"/>
      <c r="BF2087" s="51"/>
      <c r="BG2087" s="51"/>
      <c r="BH2087" s="51"/>
      <c r="BI2087" s="51"/>
      <c r="BJ2087" s="51"/>
      <c r="BK2087" s="51"/>
      <c r="BL2087" s="51"/>
      <c r="BM2087" s="51"/>
      <c r="BN2087" s="51"/>
      <c r="BO2087" s="51"/>
      <c r="BP2087" s="51"/>
      <c r="BQ2087" s="51"/>
      <c r="BR2087" s="51"/>
      <c r="BS2087" s="51"/>
      <c r="BT2087" s="51"/>
      <c r="BU2087" s="51"/>
      <c r="BV2087" s="51"/>
      <c r="BW2087" s="51"/>
      <c r="BX2087" s="51"/>
      <c r="BY2087" s="51"/>
      <c r="BZ2087" s="51"/>
      <c r="CA2087" s="51"/>
      <c r="CB2087" s="51"/>
      <c r="CC2087" s="51"/>
      <c r="CD2087" s="51"/>
    </row>
    <row r="2088" spans="1:82" s="50" customFormat="1">
      <c r="A2088" s="45"/>
      <c r="B2088" s="49"/>
      <c r="C2088" s="84"/>
      <c r="D2088" s="76"/>
      <c r="F2088" s="48"/>
      <c r="G2088" s="47"/>
      <c r="H2088" s="55"/>
      <c r="I2088" s="55"/>
      <c r="J2088" s="51"/>
      <c r="K2088" s="51"/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  <c r="AB2088" s="51"/>
      <c r="AC2088" s="51"/>
      <c r="AD2088" s="51"/>
      <c r="AE2088" s="51"/>
      <c r="AF2088" s="51"/>
      <c r="AG2088" s="51"/>
      <c r="AH2088" s="51"/>
      <c r="AI2088" s="51"/>
      <c r="AJ2088" s="51"/>
      <c r="AK2088" s="51"/>
      <c r="AL2088" s="51"/>
      <c r="AM2088" s="51"/>
      <c r="AN2088" s="51"/>
      <c r="AO2088" s="51"/>
      <c r="AP2088" s="51"/>
      <c r="AQ2088" s="51"/>
      <c r="AR2088" s="51"/>
      <c r="AS2088" s="51"/>
      <c r="AT2088" s="51"/>
      <c r="AU2088" s="51"/>
      <c r="AV2088" s="51"/>
      <c r="AW2088" s="51"/>
      <c r="AX2088" s="51"/>
      <c r="AY2088" s="51"/>
      <c r="AZ2088" s="51"/>
      <c r="BA2088" s="51"/>
      <c r="BB2088" s="51"/>
      <c r="BC2088" s="51"/>
      <c r="BD2088" s="51"/>
      <c r="BE2088" s="51"/>
      <c r="BF2088" s="51"/>
      <c r="BG2088" s="51"/>
      <c r="BH2088" s="51"/>
      <c r="BI2088" s="51"/>
      <c r="BJ2088" s="51"/>
      <c r="BK2088" s="51"/>
      <c r="BL2088" s="51"/>
      <c r="BM2088" s="51"/>
      <c r="BN2088" s="51"/>
      <c r="BO2088" s="51"/>
      <c r="BP2088" s="51"/>
      <c r="BQ2088" s="51"/>
      <c r="BR2088" s="51"/>
      <c r="BS2088" s="51"/>
      <c r="BT2088" s="51"/>
      <c r="BU2088" s="51"/>
      <c r="BV2088" s="51"/>
      <c r="BW2088" s="51"/>
      <c r="BX2088" s="51"/>
      <c r="BY2088" s="51"/>
      <c r="BZ2088" s="51"/>
      <c r="CA2088" s="51"/>
      <c r="CB2088" s="51"/>
      <c r="CC2088" s="51"/>
      <c r="CD2088" s="51"/>
    </row>
    <row r="2089" spans="1:82" s="50" customFormat="1">
      <c r="A2089" s="45"/>
      <c r="B2089" s="49"/>
      <c r="C2089" s="84"/>
      <c r="D2089" s="76"/>
      <c r="F2089" s="48"/>
      <c r="G2089" s="47"/>
      <c r="H2089" s="55"/>
      <c r="I2089" s="55"/>
      <c r="J2089" s="51"/>
      <c r="K2089" s="51"/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  <c r="AB2089" s="51"/>
      <c r="AC2089" s="51"/>
      <c r="AD2089" s="51"/>
      <c r="AE2089" s="51"/>
      <c r="AF2089" s="51"/>
      <c r="AG2089" s="51"/>
      <c r="AH2089" s="51"/>
      <c r="AI2089" s="51"/>
      <c r="AJ2089" s="51"/>
      <c r="AK2089" s="51"/>
      <c r="AL2089" s="51"/>
      <c r="AM2089" s="51"/>
      <c r="AN2089" s="51"/>
      <c r="AO2089" s="51"/>
      <c r="AP2089" s="51"/>
      <c r="AQ2089" s="51"/>
      <c r="AR2089" s="51"/>
      <c r="AS2089" s="51"/>
      <c r="AT2089" s="51"/>
      <c r="AU2089" s="51"/>
      <c r="AV2089" s="51"/>
      <c r="AW2089" s="51"/>
      <c r="AX2089" s="51"/>
      <c r="AY2089" s="51"/>
      <c r="AZ2089" s="51"/>
      <c r="BA2089" s="51"/>
      <c r="BB2089" s="51"/>
      <c r="BC2089" s="51"/>
      <c r="BD2089" s="51"/>
      <c r="BE2089" s="51"/>
      <c r="BF2089" s="51"/>
      <c r="BG2089" s="51"/>
      <c r="BH2089" s="51"/>
      <c r="BI2089" s="51"/>
      <c r="BJ2089" s="51"/>
      <c r="BK2089" s="51"/>
      <c r="BL2089" s="51"/>
      <c r="BM2089" s="51"/>
      <c r="BN2089" s="51"/>
      <c r="BO2089" s="51"/>
      <c r="BP2089" s="51"/>
      <c r="BQ2089" s="51"/>
      <c r="BR2089" s="51"/>
      <c r="BS2089" s="51"/>
      <c r="BT2089" s="51"/>
      <c r="BU2089" s="51"/>
      <c r="BV2089" s="51"/>
      <c r="BW2089" s="51"/>
      <c r="BX2089" s="51"/>
      <c r="BY2089" s="51"/>
      <c r="BZ2089" s="51"/>
      <c r="CA2089" s="51"/>
      <c r="CB2089" s="51"/>
      <c r="CC2089" s="51"/>
      <c r="CD2089" s="51"/>
    </row>
    <row r="2090" spans="1:82" s="50" customFormat="1">
      <c r="A2090" s="45"/>
      <c r="B2090" s="49"/>
      <c r="C2090" s="84"/>
      <c r="D2090" s="76"/>
      <c r="F2090" s="48"/>
      <c r="G2090" s="47"/>
      <c r="H2090" s="55"/>
      <c r="I2090" s="55"/>
      <c r="J2090" s="51"/>
      <c r="K2090" s="51"/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  <c r="AB2090" s="51"/>
      <c r="AC2090" s="51"/>
      <c r="AD2090" s="51"/>
      <c r="AE2090" s="51"/>
      <c r="AF2090" s="51"/>
      <c r="AG2090" s="51"/>
      <c r="AH2090" s="51"/>
      <c r="AI2090" s="51"/>
      <c r="AJ2090" s="51"/>
      <c r="AK2090" s="51"/>
      <c r="AL2090" s="51"/>
      <c r="AM2090" s="51"/>
      <c r="AN2090" s="51"/>
      <c r="AO2090" s="51"/>
      <c r="AP2090" s="51"/>
      <c r="AQ2090" s="51"/>
      <c r="AR2090" s="51"/>
      <c r="AS2090" s="51"/>
      <c r="AT2090" s="51"/>
      <c r="AU2090" s="51"/>
      <c r="AV2090" s="51"/>
      <c r="AW2090" s="51"/>
      <c r="AX2090" s="51"/>
      <c r="AY2090" s="51"/>
      <c r="AZ2090" s="51"/>
      <c r="BA2090" s="51"/>
      <c r="BB2090" s="51"/>
      <c r="BC2090" s="51"/>
      <c r="BD2090" s="51"/>
      <c r="BE2090" s="51"/>
      <c r="BF2090" s="51"/>
      <c r="BG2090" s="51"/>
      <c r="BH2090" s="51"/>
      <c r="BI2090" s="51"/>
      <c r="BJ2090" s="51"/>
      <c r="BK2090" s="51"/>
      <c r="BL2090" s="51"/>
      <c r="BM2090" s="51"/>
      <c r="BN2090" s="51"/>
      <c r="BO2090" s="51"/>
      <c r="BP2090" s="51"/>
      <c r="BQ2090" s="51"/>
      <c r="BR2090" s="51"/>
      <c r="BS2090" s="51"/>
      <c r="BT2090" s="51"/>
      <c r="BU2090" s="51"/>
      <c r="BV2090" s="51"/>
      <c r="BW2090" s="51"/>
      <c r="BX2090" s="51"/>
      <c r="BY2090" s="51"/>
      <c r="BZ2090" s="51"/>
      <c r="CA2090" s="51"/>
      <c r="CB2090" s="51"/>
      <c r="CC2090" s="51"/>
      <c r="CD2090" s="51"/>
    </row>
    <row r="2091" spans="1:82" s="50" customFormat="1">
      <c r="A2091" s="45"/>
      <c r="B2091" s="49"/>
      <c r="C2091" s="84"/>
      <c r="D2091" s="76"/>
      <c r="F2091" s="48"/>
      <c r="G2091" s="47"/>
      <c r="H2091" s="55"/>
      <c r="I2091" s="55"/>
      <c r="J2091" s="51"/>
      <c r="K2091" s="51"/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  <c r="AB2091" s="51"/>
      <c r="AC2091" s="51"/>
      <c r="AD2091" s="51"/>
      <c r="AE2091" s="51"/>
      <c r="AF2091" s="51"/>
      <c r="AG2091" s="51"/>
      <c r="AH2091" s="51"/>
      <c r="AI2091" s="51"/>
      <c r="AJ2091" s="51"/>
      <c r="AK2091" s="51"/>
      <c r="AL2091" s="51"/>
      <c r="AM2091" s="51"/>
      <c r="AN2091" s="51"/>
      <c r="AO2091" s="51"/>
      <c r="AP2091" s="51"/>
      <c r="AQ2091" s="51"/>
      <c r="AR2091" s="51"/>
      <c r="AS2091" s="51"/>
      <c r="AT2091" s="51"/>
      <c r="AU2091" s="51"/>
      <c r="AV2091" s="51"/>
      <c r="AW2091" s="51"/>
      <c r="AX2091" s="51"/>
      <c r="AY2091" s="51"/>
      <c r="AZ2091" s="51"/>
      <c r="BA2091" s="51"/>
      <c r="BB2091" s="51"/>
      <c r="BC2091" s="51"/>
      <c r="BD2091" s="51"/>
      <c r="BE2091" s="51"/>
      <c r="BF2091" s="51"/>
      <c r="BG2091" s="51"/>
      <c r="BH2091" s="51"/>
      <c r="BI2091" s="51"/>
      <c r="BJ2091" s="51"/>
      <c r="BK2091" s="51"/>
      <c r="BL2091" s="51"/>
      <c r="BM2091" s="51"/>
      <c r="BN2091" s="51"/>
      <c r="BO2091" s="51"/>
      <c r="BP2091" s="51"/>
      <c r="BQ2091" s="51"/>
      <c r="BR2091" s="51"/>
      <c r="BS2091" s="51"/>
      <c r="BT2091" s="51"/>
      <c r="BU2091" s="51"/>
      <c r="BV2091" s="51"/>
      <c r="BW2091" s="51"/>
      <c r="BX2091" s="51"/>
      <c r="BY2091" s="51"/>
      <c r="BZ2091" s="51"/>
      <c r="CA2091" s="51"/>
      <c r="CB2091" s="51"/>
      <c r="CC2091" s="51"/>
      <c r="CD2091" s="51"/>
    </row>
    <row r="2092" spans="1:82" s="50" customFormat="1">
      <c r="A2092" s="45"/>
      <c r="B2092" s="49"/>
      <c r="C2092" s="84"/>
      <c r="D2092" s="76"/>
      <c r="F2092" s="48"/>
      <c r="G2092" s="47"/>
      <c r="H2092" s="55"/>
      <c r="I2092" s="55"/>
      <c r="J2092" s="51"/>
      <c r="K2092" s="51"/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  <c r="AB2092" s="51"/>
      <c r="AC2092" s="51"/>
      <c r="AD2092" s="51"/>
      <c r="AE2092" s="51"/>
      <c r="AF2092" s="51"/>
      <c r="AG2092" s="51"/>
      <c r="AH2092" s="51"/>
      <c r="AI2092" s="51"/>
      <c r="AJ2092" s="51"/>
      <c r="AK2092" s="51"/>
      <c r="AL2092" s="51"/>
      <c r="AM2092" s="51"/>
      <c r="AN2092" s="51"/>
      <c r="AO2092" s="51"/>
      <c r="AP2092" s="51"/>
      <c r="AQ2092" s="51"/>
      <c r="AR2092" s="51"/>
      <c r="AS2092" s="51"/>
      <c r="AT2092" s="51"/>
      <c r="AU2092" s="51"/>
      <c r="AV2092" s="51"/>
      <c r="AW2092" s="51"/>
      <c r="AX2092" s="51"/>
      <c r="AY2092" s="51"/>
      <c r="AZ2092" s="51"/>
      <c r="BA2092" s="51"/>
      <c r="BB2092" s="51"/>
      <c r="BC2092" s="51"/>
      <c r="BD2092" s="51"/>
      <c r="BE2092" s="51"/>
      <c r="BF2092" s="51"/>
      <c r="BG2092" s="51"/>
      <c r="BH2092" s="51"/>
      <c r="BI2092" s="51"/>
      <c r="BJ2092" s="51"/>
      <c r="BK2092" s="51"/>
      <c r="BL2092" s="51"/>
      <c r="BM2092" s="51"/>
      <c r="BN2092" s="51"/>
      <c r="BO2092" s="51"/>
      <c r="BP2092" s="51"/>
      <c r="BQ2092" s="51"/>
      <c r="BR2092" s="51"/>
      <c r="BS2092" s="51"/>
      <c r="BT2092" s="51"/>
      <c r="BU2092" s="51"/>
      <c r="BV2092" s="51"/>
      <c r="BW2092" s="51"/>
      <c r="BX2092" s="51"/>
      <c r="BY2092" s="51"/>
      <c r="BZ2092" s="51"/>
      <c r="CA2092" s="51"/>
      <c r="CB2092" s="51"/>
      <c r="CC2092" s="51"/>
      <c r="CD2092" s="51"/>
    </row>
    <row r="2093" spans="1:82" s="50" customFormat="1">
      <c r="A2093" s="45"/>
      <c r="B2093" s="49"/>
      <c r="C2093" s="84"/>
      <c r="D2093" s="76"/>
      <c r="F2093" s="48"/>
      <c r="G2093" s="47"/>
      <c r="H2093" s="55"/>
      <c r="I2093" s="55"/>
      <c r="J2093" s="51"/>
      <c r="K2093" s="51"/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  <c r="AB2093" s="51"/>
      <c r="AC2093" s="51"/>
      <c r="AD2093" s="51"/>
      <c r="AE2093" s="51"/>
      <c r="AF2093" s="51"/>
      <c r="AG2093" s="51"/>
      <c r="AH2093" s="51"/>
      <c r="AI2093" s="51"/>
      <c r="AJ2093" s="51"/>
      <c r="AK2093" s="51"/>
      <c r="AL2093" s="51"/>
      <c r="AM2093" s="51"/>
      <c r="AN2093" s="51"/>
      <c r="AO2093" s="51"/>
      <c r="AP2093" s="51"/>
      <c r="AQ2093" s="51"/>
      <c r="AR2093" s="51"/>
      <c r="AS2093" s="51"/>
      <c r="AT2093" s="51"/>
      <c r="AU2093" s="51"/>
      <c r="AV2093" s="51"/>
      <c r="AW2093" s="51"/>
      <c r="AX2093" s="51"/>
      <c r="AY2093" s="51"/>
      <c r="AZ2093" s="51"/>
      <c r="BA2093" s="51"/>
      <c r="BB2093" s="51"/>
      <c r="BC2093" s="51"/>
      <c r="BD2093" s="51"/>
      <c r="BE2093" s="51"/>
      <c r="BF2093" s="51"/>
      <c r="BG2093" s="51"/>
      <c r="BH2093" s="51"/>
      <c r="BI2093" s="51"/>
      <c r="BJ2093" s="51"/>
      <c r="BK2093" s="51"/>
      <c r="BL2093" s="51"/>
      <c r="BM2093" s="51"/>
      <c r="BN2093" s="51"/>
      <c r="BO2093" s="51"/>
      <c r="BP2093" s="51"/>
      <c r="BQ2093" s="51"/>
      <c r="BR2093" s="51"/>
      <c r="BS2093" s="51"/>
      <c r="BT2093" s="51"/>
      <c r="BU2093" s="51"/>
      <c r="BV2093" s="51"/>
      <c r="BW2093" s="51"/>
      <c r="BX2093" s="51"/>
      <c r="BY2093" s="51"/>
      <c r="BZ2093" s="51"/>
      <c r="CA2093" s="51"/>
      <c r="CB2093" s="51"/>
      <c r="CC2093" s="51"/>
      <c r="CD2093" s="51"/>
    </row>
    <row r="2094" spans="1:82" s="50" customFormat="1">
      <c r="A2094" s="45"/>
      <c r="B2094" s="49"/>
      <c r="C2094" s="84"/>
      <c r="D2094" s="76"/>
      <c r="F2094" s="48"/>
      <c r="G2094" s="47"/>
      <c r="H2094" s="55"/>
      <c r="I2094" s="55"/>
      <c r="J2094" s="51"/>
      <c r="K2094" s="51"/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  <c r="AB2094" s="51"/>
      <c r="AC2094" s="51"/>
      <c r="AD2094" s="51"/>
      <c r="AE2094" s="51"/>
      <c r="AF2094" s="51"/>
      <c r="AG2094" s="51"/>
      <c r="AH2094" s="51"/>
      <c r="AI2094" s="51"/>
      <c r="AJ2094" s="51"/>
      <c r="AK2094" s="51"/>
      <c r="AL2094" s="51"/>
      <c r="AM2094" s="51"/>
      <c r="AN2094" s="51"/>
      <c r="AO2094" s="51"/>
      <c r="AP2094" s="51"/>
      <c r="AQ2094" s="51"/>
      <c r="AR2094" s="51"/>
      <c r="AS2094" s="51"/>
      <c r="AT2094" s="51"/>
      <c r="AU2094" s="51"/>
      <c r="AV2094" s="51"/>
      <c r="AW2094" s="51"/>
      <c r="AX2094" s="51"/>
      <c r="AY2094" s="51"/>
      <c r="AZ2094" s="51"/>
      <c r="BA2094" s="51"/>
      <c r="BB2094" s="51"/>
      <c r="BC2094" s="51"/>
      <c r="BD2094" s="51"/>
      <c r="BE2094" s="51"/>
      <c r="BF2094" s="51"/>
      <c r="BG2094" s="51"/>
      <c r="BH2094" s="51"/>
      <c r="BI2094" s="51"/>
      <c r="BJ2094" s="51"/>
      <c r="BK2094" s="51"/>
      <c r="BL2094" s="51"/>
      <c r="BM2094" s="51"/>
      <c r="BN2094" s="51"/>
      <c r="BO2094" s="51"/>
      <c r="BP2094" s="51"/>
      <c r="BQ2094" s="51"/>
      <c r="BR2094" s="51"/>
      <c r="BS2094" s="51"/>
      <c r="BT2094" s="51"/>
      <c r="BU2094" s="51"/>
      <c r="BV2094" s="51"/>
      <c r="BW2094" s="51"/>
      <c r="BX2094" s="51"/>
      <c r="BY2094" s="51"/>
      <c r="BZ2094" s="51"/>
      <c r="CA2094" s="51"/>
      <c r="CB2094" s="51"/>
      <c r="CC2094" s="51"/>
      <c r="CD2094" s="51"/>
    </row>
    <row r="2095" spans="1:82" s="50" customFormat="1">
      <c r="A2095" s="45"/>
      <c r="B2095" s="49"/>
      <c r="C2095" s="84"/>
      <c r="D2095" s="76"/>
      <c r="F2095" s="48"/>
      <c r="G2095" s="47"/>
      <c r="H2095" s="55"/>
      <c r="I2095" s="55"/>
      <c r="J2095" s="51"/>
      <c r="K2095" s="51"/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  <c r="AB2095" s="51"/>
      <c r="AC2095" s="51"/>
      <c r="AD2095" s="51"/>
      <c r="AE2095" s="51"/>
      <c r="AF2095" s="51"/>
      <c r="AG2095" s="51"/>
      <c r="AH2095" s="51"/>
      <c r="AI2095" s="51"/>
      <c r="AJ2095" s="51"/>
      <c r="AK2095" s="51"/>
      <c r="AL2095" s="51"/>
      <c r="AM2095" s="51"/>
      <c r="AN2095" s="51"/>
      <c r="AO2095" s="51"/>
      <c r="AP2095" s="51"/>
      <c r="AQ2095" s="51"/>
      <c r="AR2095" s="51"/>
      <c r="AS2095" s="51"/>
      <c r="AT2095" s="51"/>
      <c r="AU2095" s="51"/>
      <c r="AV2095" s="51"/>
      <c r="AW2095" s="51"/>
      <c r="AX2095" s="51"/>
      <c r="AY2095" s="51"/>
      <c r="AZ2095" s="51"/>
      <c r="BA2095" s="51"/>
      <c r="BB2095" s="51"/>
      <c r="BC2095" s="51"/>
      <c r="BD2095" s="51"/>
      <c r="BE2095" s="51"/>
      <c r="BF2095" s="51"/>
      <c r="BG2095" s="51"/>
      <c r="BH2095" s="51"/>
      <c r="BI2095" s="51"/>
      <c r="BJ2095" s="51"/>
      <c r="BK2095" s="51"/>
      <c r="BL2095" s="51"/>
      <c r="BM2095" s="51"/>
      <c r="BN2095" s="51"/>
      <c r="BO2095" s="51"/>
      <c r="BP2095" s="51"/>
      <c r="BQ2095" s="51"/>
      <c r="BR2095" s="51"/>
      <c r="BS2095" s="51"/>
      <c r="BT2095" s="51"/>
      <c r="BU2095" s="51"/>
      <c r="BV2095" s="51"/>
      <c r="BW2095" s="51"/>
      <c r="BX2095" s="51"/>
      <c r="BY2095" s="51"/>
      <c r="BZ2095" s="51"/>
      <c r="CA2095" s="51"/>
      <c r="CB2095" s="51"/>
      <c r="CC2095" s="51"/>
      <c r="CD2095" s="51"/>
    </row>
    <row r="2096" spans="1:82" s="50" customFormat="1">
      <c r="A2096" s="45"/>
      <c r="B2096" s="49"/>
      <c r="C2096" s="84"/>
      <c r="D2096" s="76"/>
      <c r="F2096" s="48"/>
      <c r="G2096" s="47"/>
      <c r="H2096" s="55"/>
      <c r="I2096" s="55"/>
      <c r="J2096" s="51"/>
      <c r="K2096" s="51"/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  <c r="AB2096" s="51"/>
      <c r="AC2096" s="51"/>
      <c r="AD2096" s="51"/>
      <c r="AE2096" s="51"/>
      <c r="AF2096" s="51"/>
      <c r="AG2096" s="51"/>
      <c r="AH2096" s="51"/>
      <c r="AI2096" s="51"/>
      <c r="AJ2096" s="51"/>
      <c r="AK2096" s="51"/>
      <c r="AL2096" s="51"/>
      <c r="AM2096" s="51"/>
      <c r="AN2096" s="51"/>
      <c r="AO2096" s="51"/>
      <c r="AP2096" s="51"/>
      <c r="AQ2096" s="51"/>
      <c r="AR2096" s="51"/>
      <c r="AS2096" s="51"/>
      <c r="AT2096" s="51"/>
      <c r="AU2096" s="51"/>
      <c r="AV2096" s="51"/>
      <c r="AW2096" s="51"/>
      <c r="AX2096" s="51"/>
      <c r="AY2096" s="51"/>
      <c r="AZ2096" s="51"/>
      <c r="BA2096" s="51"/>
      <c r="BB2096" s="51"/>
      <c r="BC2096" s="51"/>
      <c r="BD2096" s="51"/>
      <c r="BE2096" s="51"/>
      <c r="BF2096" s="51"/>
      <c r="BG2096" s="51"/>
      <c r="BH2096" s="51"/>
      <c r="BI2096" s="51"/>
      <c r="BJ2096" s="51"/>
      <c r="BK2096" s="51"/>
      <c r="BL2096" s="51"/>
      <c r="BM2096" s="51"/>
      <c r="BN2096" s="51"/>
      <c r="BO2096" s="51"/>
      <c r="BP2096" s="51"/>
      <c r="BQ2096" s="51"/>
      <c r="BR2096" s="51"/>
      <c r="BS2096" s="51"/>
      <c r="BT2096" s="51"/>
      <c r="BU2096" s="51"/>
      <c r="BV2096" s="51"/>
      <c r="BW2096" s="51"/>
      <c r="BX2096" s="51"/>
      <c r="BY2096" s="51"/>
      <c r="BZ2096" s="51"/>
      <c r="CA2096" s="51"/>
      <c r="CB2096" s="51"/>
      <c r="CC2096" s="51"/>
      <c r="CD2096" s="51"/>
    </row>
    <row r="2097" spans="1:82" s="50" customFormat="1">
      <c r="A2097" s="45"/>
      <c r="B2097" s="49"/>
      <c r="C2097" s="84"/>
      <c r="D2097" s="76"/>
      <c r="F2097" s="48"/>
      <c r="G2097" s="47"/>
      <c r="H2097" s="55"/>
      <c r="I2097" s="55"/>
      <c r="J2097" s="51"/>
      <c r="K2097" s="51"/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  <c r="AB2097" s="51"/>
      <c r="AC2097" s="51"/>
      <c r="AD2097" s="51"/>
      <c r="AE2097" s="51"/>
      <c r="AF2097" s="51"/>
      <c r="AG2097" s="51"/>
      <c r="AH2097" s="51"/>
      <c r="AI2097" s="51"/>
      <c r="AJ2097" s="51"/>
      <c r="AK2097" s="51"/>
      <c r="AL2097" s="51"/>
      <c r="AM2097" s="51"/>
      <c r="AN2097" s="51"/>
      <c r="AO2097" s="51"/>
      <c r="AP2097" s="51"/>
      <c r="AQ2097" s="51"/>
      <c r="AR2097" s="51"/>
      <c r="AS2097" s="51"/>
      <c r="AT2097" s="51"/>
      <c r="AU2097" s="51"/>
      <c r="AV2097" s="51"/>
      <c r="AW2097" s="51"/>
      <c r="AX2097" s="51"/>
      <c r="AY2097" s="51"/>
      <c r="AZ2097" s="51"/>
      <c r="BA2097" s="51"/>
      <c r="BB2097" s="51"/>
      <c r="BC2097" s="51"/>
      <c r="BD2097" s="51"/>
      <c r="BE2097" s="51"/>
      <c r="BF2097" s="51"/>
      <c r="BG2097" s="51"/>
      <c r="BH2097" s="51"/>
      <c r="BI2097" s="51"/>
      <c r="BJ2097" s="51"/>
      <c r="BK2097" s="51"/>
      <c r="BL2097" s="51"/>
      <c r="BM2097" s="51"/>
      <c r="BN2097" s="51"/>
      <c r="BO2097" s="51"/>
      <c r="BP2097" s="51"/>
      <c r="BQ2097" s="51"/>
      <c r="BR2097" s="51"/>
      <c r="BS2097" s="51"/>
      <c r="BT2097" s="51"/>
      <c r="BU2097" s="51"/>
      <c r="BV2097" s="51"/>
      <c r="BW2097" s="51"/>
      <c r="BX2097" s="51"/>
      <c r="BY2097" s="51"/>
      <c r="BZ2097" s="51"/>
      <c r="CA2097" s="51"/>
      <c r="CB2097" s="51"/>
      <c r="CC2097" s="51"/>
      <c r="CD2097" s="51"/>
    </row>
    <row r="2098" spans="1:82" s="50" customFormat="1">
      <c r="A2098" s="45"/>
      <c r="B2098" s="49"/>
      <c r="C2098" s="84"/>
      <c r="D2098" s="76"/>
      <c r="F2098" s="48"/>
      <c r="G2098" s="47"/>
      <c r="H2098" s="55"/>
      <c r="I2098" s="55"/>
      <c r="J2098" s="51"/>
      <c r="K2098" s="51"/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  <c r="AB2098" s="51"/>
      <c r="AC2098" s="51"/>
      <c r="AD2098" s="51"/>
      <c r="AE2098" s="51"/>
      <c r="AF2098" s="51"/>
      <c r="AG2098" s="51"/>
      <c r="AH2098" s="51"/>
      <c r="AI2098" s="51"/>
      <c r="AJ2098" s="51"/>
      <c r="AK2098" s="51"/>
      <c r="AL2098" s="51"/>
      <c r="AM2098" s="51"/>
      <c r="AN2098" s="51"/>
      <c r="AO2098" s="51"/>
      <c r="AP2098" s="51"/>
      <c r="AQ2098" s="51"/>
      <c r="AR2098" s="51"/>
      <c r="AS2098" s="51"/>
      <c r="AT2098" s="51"/>
      <c r="AU2098" s="51"/>
      <c r="AV2098" s="51"/>
      <c r="AW2098" s="51"/>
      <c r="AX2098" s="51"/>
      <c r="AY2098" s="51"/>
      <c r="AZ2098" s="51"/>
      <c r="BA2098" s="51"/>
      <c r="BB2098" s="51"/>
      <c r="BC2098" s="51"/>
      <c r="BD2098" s="51"/>
      <c r="BE2098" s="51"/>
      <c r="BF2098" s="51"/>
      <c r="BG2098" s="51"/>
      <c r="BH2098" s="51"/>
      <c r="BI2098" s="51"/>
      <c r="BJ2098" s="51"/>
      <c r="BK2098" s="51"/>
      <c r="BL2098" s="51"/>
      <c r="BM2098" s="51"/>
      <c r="BN2098" s="51"/>
      <c r="BO2098" s="51"/>
      <c r="BP2098" s="51"/>
      <c r="BQ2098" s="51"/>
      <c r="BR2098" s="51"/>
      <c r="BS2098" s="51"/>
      <c r="BT2098" s="51"/>
      <c r="BU2098" s="51"/>
      <c r="BV2098" s="51"/>
      <c r="BW2098" s="51"/>
      <c r="BX2098" s="51"/>
      <c r="BY2098" s="51"/>
      <c r="BZ2098" s="51"/>
      <c r="CA2098" s="51"/>
      <c r="CB2098" s="51"/>
      <c r="CC2098" s="51"/>
      <c r="CD2098" s="51"/>
    </row>
    <row r="2099" spans="1:82" s="50" customFormat="1">
      <c r="A2099" s="45"/>
      <c r="B2099" s="49"/>
      <c r="C2099" s="84"/>
      <c r="D2099" s="76"/>
      <c r="F2099" s="48"/>
      <c r="G2099" s="47"/>
      <c r="H2099" s="55"/>
      <c r="I2099" s="55"/>
      <c r="J2099" s="51"/>
      <c r="K2099" s="51"/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  <c r="AB2099" s="51"/>
      <c r="AC2099" s="51"/>
      <c r="AD2099" s="51"/>
      <c r="AE2099" s="51"/>
      <c r="AF2099" s="51"/>
      <c r="AG2099" s="51"/>
      <c r="AH2099" s="51"/>
      <c r="AI2099" s="51"/>
      <c r="AJ2099" s="51"/>
      <c r="AK2099" s="51"/>
      <c r="AL2099" s="51"/>
      <c r="AM2099" s="51"/>
      <c r="AN2099" s="51"/>
      <c r="AO2099" s="51"/>
      <c r="AP2099" s="51"/>
      <c r="AQ2099" s="51"/>
      <c r="AR2099" s="51"/>
      <c r="AS2099" s="51"/>
      <c r="AT2099" s="51"/>
      <c r="AU2099" s="51"/>
      <c r="AV2099" s="51"/>
      <c r="AW2099" s="51"/>
      <c r="AX2099" s="51"/>
      <c r="AY2099" s="51"/>
      <c r="AZ2099" s="51"/>
      <c r="BA2099" s="51"/>
      <c r="BB2099" s="51"/>
      <c r="BC2099" s="51"/>
      <c r="BD2099" s="51"/>
      <c r="BE2099" s="51"/>
      <c r="BF2099" s="51"/>
      <c r="BG2099" s="51"/>
      <c r="BH2099" s="51"/>
      <c r="BI2099" s="51"/>
      <c r="BJ2099" s="51"/>
      <c r="BK2099" s="51"/>
      <c r="BL2099" s="51"/>
      <c r="BM2099" s="51"/>
      <c r="BN2099" s="51"/>
      <c r="BO2099" s="51"/>
      <c r="BP2099" s="51"/>
      <c r="BQ2099" s="51"/>
      <c r="BR2099" s="51"/>
      <c r="BS2099" s="51"/>
      <c r="BT2099" s="51"/>
      <c r="BU2099" s="51"/>
      <c r="BV2099" s="51"/>
      <c r="BW2099" s="51"/>
      <c r="BX2099" s="51"/>
      <c r="BY2099" s="51"/>
      <c r="BZ2099" s="51"/>
      <c r="CA2099" s="51"/>
      <c r="CB2099" s="51"/>
      <c r="CC2099" s="51"/>
      <c r="CD2099" s="51"/>
    </row>
    <row r="2100" spans="1:82" s="50" customFormat="1">
      <c r="A2100" s="45"/>
      <c r="B2100" s="49"/>
      <c r="C2100" s="84"/>
      <c r="D2100" s="76"/>
      <c r="F2100" s="48"/>
      <c r="G2100" s="47"/>
      <c r="H2100" s="55"/>
      <c r="I2100" s="55"/>
      <c r="J2100" s="51"/>
      <c r="K2100" s="51"/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  <c r="AB2100" s="51"/>
      <c r="AC2100" s="51"/>
      <c r="AD2100" s="51"/>
      <c r="AE2100" s="51"/>
      <c r="AF2100" s="51"/>
      <c r="AG2100" s="51"/>
      <c r="AH2100" s="51"/>
      <c r="AI2100" s="51"/>
      <c r="AJ2100" s="51"/>
      <c r="AK2100" s="51"/>
      <c r="AL2100" s="51"/>
      <c r="AM2100" s="51"/>
      <c r="AN2100" s="51"/>
      <c r="AO2100" s="51"/>
      <c r="AP2100" s="51"/>
      <c r="AQ2100" s="51"/>
      <c r="AR2100" s="51"/>
      <c r="AS2100" s="51"/>
      <c r="AT2100" s="51"/>
      <c r="AU2100" s="51"/>
      <c r="AV2100" s="51"/>
      <c r="AW2100" s="51"/>
      <c r="AX2100" s="51"/>
      <c r="AY2100" s="51"/>
      <c r="AZ2100" s="51"/>
      <c r="BA2100" s="51"/>
      <c r="BB2100" s="51"/>
      <c r="BC2100" s="51"/>
      <c r="BD2100" s="51"/>
      <c r="BE2100" s="51"/>
      <c r="BF2100" s="51"/>
      <c r="BG2100" s="51"/>
      <c r="BH2100" s="51"/>
      <c r="BI2100" s="51"/>
      <c r="BJ2100" s="51"/>
      <c r="BK2100" s="51"/>
      <c r="BL2100" s="51"/>
      <c r="BM2100" s="51"/>
      <c r="BN2100" s="51"/>
      <c r="BO2100" s="51"/>
      <c r="BP2100" s="51"/>
      <c r="BQ2100" s="51"/>
      <c r="BR2100" s="51"/>
      <c r="BS2100" s="51"/>
      <c r="BT2100" s="51"/>
      <c r="BU2100" s="51"/>
      <c r="BV2100" s="51"/>
      <c r="BW2100" s="51"/>
      <c r="BX2100" s="51"/>
      <c r="BY2100" s="51"/>
      <c r="BZ2100" s="51"/>
      <c r="CA2100" s="51"/>
      <c r="CB2100" s="51"/>
      <c r="CC2100" s="51"/>
      <c r="CD2100" s="51"/>
    </row>
    <row r="2101" spans="1:82" s="50" customFormat="1">
      <c r="A2101" s="45"/>
      <c r="B2101" s="49"/>
      <c r="C2101" s="84"/>
      <c r="D2101" s="76"/>
      <c r="F2101" s="48"/>
      <c r="G2101" s="47"/>
      <c r="H2101" s="55"/>
      <c r="I2101" s="55"/>
      <c r="J2101" s="51"/>
      <c r="K2101" s="51"/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  <c r="AB2101" s="51"/>
      <c r="AC2101" s="51"/>
      <c r="AD2101" s="51"/>
      <c r="AE2101" s="51"/>
      <c r="AF2101" s="51"/>
      <c r="AG2101" s="51"/>
      <c r="AH2101" s="51"/>
      <c r="AI2101" s="51"/>
      <c r="AJ2101" s="51"/>
      <c r="AK2101" s="51"/>
      <c r="AL2101" s="51"/>
      <c r="AM2101" s="51"/>
      <c r="AN2101" s="51"/>
      <c r="AO2101" s="51"/>
      <c r="AP2101" s="51"/>
      <c r="AQ2101" s="51"/>
      <c r="AR2101" s="51"/>
      <c r="AS2101" s="51"/>
      <c r="AT2101" s="51"/>
      <c r="AU2101" s="51"/>
      <c r="AV2101" s="51"/>
      <c r="AW2101" s="51"/>
      <c r="AX2101" s="51"/>
      <c r="AY2101" s="51"/>
      <c r="AZ2101" s="51"/>
      <c r="BA2101" s="51"/>
      <c r="BB2101" s="51"/>
      <c r="BC2101" s="51"/>
      <c r="BD2101" s="51"/>
      <c r="BE2101" s="51"/>
      <c r="BF2101" s="51"/>
      <c r="BG2101" s="51"/>
      <c r="BH2101" s="51"/>
      <c r="BI2101" s="51"/>
      <c r="BJ2101" s="51"/>
      <c r="BK2101" s="51"/>
      <c r="BL2101" s="51"/>
      <c r="BM2101" s="51"/>
      <c r="BN2101" s="51"/>
      <c r="BO2101" s="51"/>
      <c r="BP2101" s="51"/>
      <c r="BQ2101" s="51"/>
      <c r="BR2101" s="51"/>
      <c r="BS2101" s="51"/>
      <c r="BT2101" s="51"/>
      <c r="BU2101" s="51"/>
      <c r="BV2101" s="51"/>
      <c r="BW2101" s="51"/>
      <c r="BX2101" s="51"/>
      <c r="BY2101" s="51"/>
      <c r="BZ2101" s="51"/>
      <c r="CA2101" s="51"/>
      <c r="CB2101" s="51"/>
      <c r="CC2101" s="51"/>
      <c r="CD2101" s="51"/>
    </row>
    <row r="2102" spans="1:82" s="50" customFormat="1">
      <c r="A2102" s="45"/>
      <c r="B2102" s="49"/>
      <c r="C2102" s="84"/>
      <c r="D2102" s="76"/>
      <c r="F2102" s="48"/>
      <c r="G2102" s="47"/>
      <c r="H2102" s="55"/>
      <c r="I2102" s="55"/>
      <c r="J2102" s="51"/>
      <c r="K2102" s="51"/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  <c r="AB2102" s="51"/>
      <c r="AC2102" s="51"/>
      <c r="AD2102" s="51"/>
      <c r="AE2102" s="51"/>
      <c r="AF2102" s="51"/>
      <c r="AG2102" s="51"/>
      <c r="AH2102" s="51"/>
      <c r="AI2102" s="51"/>
      <c r="AJ2102" s="51"/>
      <c r="AK2102" s="51"/>
      <c r="AL2102" s="51"/>
      <c r="AM2102" s="51"/>
      <c r="AN2102" s="51"/>
      <c r="AO2102" s="51"/>
      <c r="AP2102" s="51"/>
      <c r="AQ2102" s="51"/>
      <c r="AR2102" s="51"/>
      <c r="AS2102" s="51"/>
      <c r="AT2102" s="51"/>
      <c r="AU2102" s="51"/>
      <c r="AV2102" s="51"/>
      <c r="AW2102" s="51"/>
      <c r="AX2102" s="51"/>
      <c r="AY2102" s="51"/>
      <c r="AZ2102" s="51"/>
      <c r="BA2102" s="51"/>
      <c r="BB2102" s="51"/>
      <c r="BC2102" s="51"/>
      <c r="BD2102" s="51"/>
      <c r="BE2102" s="51"/>
      <c r="BF2102" s="51"/>
      <c r="BG2102" s="51"/>
      <c r="BH2102" s="51"/>
      <c r="BI2102" s="51"/>
      <c r="BJ2102" s="51"/>
      <c r="BK2102" s="51"/>
      <c r="BL2102" s="51"/>
      <c r="BM2102" s="51"/>
      <c r="BN2102" s="51"/>
      <c r="BO2102" s="51"/>
      <c r="BP2102" s="51"/>
      <c r="BQ2102" s="51"/>
      <c r="BR2102" s="51"/>
      <c r="BS2102" s="51"/>
      <c r="BT2102" s="51"/>
      <c r="BU2102" s="51"/>
      <c r="BV2102" s="51"/>
      <c r="BW2102" s="51"/>
      <c r="BX2102" s="51"/>
      <c r="BY2102" s="51"/>
      <c r="BZ2102" s="51"/>
      <c r="CA2102" s="51"/>
      <c r="CB2102" s="51"/>
      <c r="CC2102" s="51"/>
      <c r="CD2102" s="51"/>
    </row>
    <row r="2103" spans="1:82" s="50" customFormat="1">
      <c r="A2103" s="45"/>
      <c r="B2103" s="49"/>
      <c r="C2103" s="84"/>
      <c r="D2103" s="76"/>
      <c r="F2103" s="48"/>
      <c r="G2103" s="47"/>
      <c r="H2103" s="55"/>
      <c r="I2103" s="55"/>
      <c r="J2103" s="51"/>
      <c r="K2103" s="51"/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  <c r="AB2103" s="51"/>
      <c r="AC2103" s="51"/>
      <c r="AD2103" s="51"/>
      <c r="AE2103" s="51"/>
      <c r="AF2103" s="51"/>
      <c r="AG2103" s="51"/>
      <c r="AH2103" s="51"/>
      <c r="AI2103" s="51"/>
      <c r="AJ2103" s="51"/>
      <c r="AK2103" s="51"/>
      <c r="AL2103" s="51"/>
      <c r="AM2103" s="51"/>
      <c r="AN2103" s="51"/>
      <c r="AO2103" s="51"/>
      <c r="AP2103" s="51"/>
      <c r="AQ2103" s="51"/>
      <c r="AR2103" s="51"/>
      <c r="AS2103" s="51"/>
      <c r="AT2103" s="51"/>
      <c r="AU2103" s="51"/>
      <c r="AV2103" s="51"/>
      <c r="AW2103" s="51"/>
      <c r="AX2103" s="51"/>
      <c r="AY2103" s="51"/>
      <c r="AZ2103" s="51"/>
      <c r="BA2103" s="51"/>
      <c r="BB2103" s="51"/>
      <c r="BC2103" s="51"/>
      <c r="BD2103" s="51"/>
      <c r="BE2103" s="51"/>
      <c r="BF2103" s="51"/>
      <c r="BG2103" s="51"/>
      <c r="BH2103" s="51"/>
      <c r="BI2103" s="51"/>
      <c r="BJ2103" s="51"/>
      <c r="BK2103" s="51"/>
      <c r="BL2103" s="51"/>
      <c r="BM2103" s="51"/>
      <c r="BN2103" s="51"/>
      <c r="BO2103" s="51"/>
      <c r="BP2103" s="51"/>
      <c r="BQ2103" s="51"/>
      <c r="BR2103" s="51"/>
      <c r="BS2103" s="51"/>
      <c r="BT2103" s="51"/>
      <c r="BU2103" s="51"/>
      <c r="BV2103" s="51"/>
      <c r="BW2103" s="51"/>
      <c r="BX2103" s="51"/>
      <c r="BY2103" s="51"/>
      <c r="BZ2103" s="51"/>
      <c r="CA2103" s="51"/>
      <c r="CB2103" s="51"/>
      <c r="CC2103" s="51"/>
      <c r="CD2103" s="51"/>
    </row>
    <row r="2104" spans="1:82" s="50" customFormat="1">
      <c r="A2104" s="45"/>
      <c r="B2104" s="49"/>
      <c r="C2104" s="84"/>
      <c r="D2104" s="76"/>
      <c r="F2104" s="48"/>
      <c r="G2104" s="47"/>
      <c r="H2104" s="55"/>
      <c r="I2104" s="55"/>
      <c r="J2104" s="51"/>
      <c r="K2104" s="51"/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  <c r="AB2104" s="51"/>
      <c r="AC2104" s="51"/>
      <c r="AD2104" s="51"/>
      <c r="AE2104" s="51"/>
      <c r="AF2104" s="51"/>
      <c r="AG2104" s="51"/>
      <c r="AH2104" s="51"/>
      <c r="AI2104" s="51"/>
      <c r="AJ2104" s="51"/>
      <c r="AK2104" s="51"/>
      <c r="AL2104" s="51"/>
      <c r="AM2104" s="51"/>
      <c r="AN2104" s="51"/>
      <c r="AO2104" s="51"/>
      <c r="AP2104" s="51"/>
      <c r="AQ2104" s="51"/>
      <c r="AR2104" s="51"/>
      <c r="AS2104" s="51"/>
      <c r="AT2104" s="51"/>
      <c r="AU2104" s="51"/>
      <c r="AV2104" s="51"/>
      <c r="AW2104" s="51"/>
      <c r="AX2104" s="51"/>
      <c r="AY2104" s="51"/>
      <c r="AZ2104" s="51"/>
      <c r="BA2104" s="51"/>
      <c r="BB2104" s="51"/>
      <c r="BC2104" s="51"/>
      <c r="BD2104" s="51"/>
      <c r="BE2104" s="51"/>
      <c r="BF2104" s="51"/>
      <c r="BG2104" s="51"/>
      <c r="BH2104" s="51"/>
      <c r="BI2104" s="51"/>
      <c r="BJ2104" s="51"/>
      <c r="BK2104" s="51"/>
      <c r="BL2104" s="51"/>
      <c r="BM2104" s="51"/>
      <c r="BN2104" s="51"/>
      <c r="BO2104" s="51"/>
      <c r="BP2104" s="51"/>
      <c r="BQ2104" s="51"/>
      <c r="BR2104" s="51"/>
      <c r="BS2104" s="51"/>
      <c r="BT2104" s="51"/>
      <c r="BU2104" s="51"/>
      <c r="BV2104" s="51"/>
      <c r="BW2104" s="51"/>
      <c r="BX2104" s="51"/>
      <c r="BY2104" s="51"/>
      <c r="BZ2104" s="51"/>
      <c r="CA2104" s="51"/>
      <c r="CB2104" s="51"/>
      <c r="CC2104" s="51"/>
      <c r="CD2104" s="51"/>
    </row>
    <row r="2105" spans="1:82" s="50" customFormat="1">
      <c r="A2105" s="45"/>
      <c r="B2105" s="49"/>
      <c r="C2105" s="84"/>
      <c r="D2105" s="76"/>
      <c r="F2105" s="48"/>
      <c r="G2105" s="47"/>
      <c r="H2105" s="55"/>
      <c r="I2105" s="55"/>
      <c r="J2105" s="51"/>
      <c r="K2105" s="51"/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  <c r="AB2105" s="51"/>
      <c r="AC2105" s="51"/>
      <c r="AD2105" s="51"/>
      <c r="AE2105" s="51"/>
      <c r="AF2105" s="51"/>
      <c r="AG2105" s="51"/>
      <c r="AH2105" s="51"/>
      <c r="AI2105" s="51"/>
      <c r="AJ2105" s="51"/>
      <c r="AK2105" s="51"/>
      <c r="AL2105" s="51"/>
      <c r="AM2105" s="51"/>
      <c r="AN2105" s="51"/>
      <c r="AO2105" s="51"/>
      <c r="AP2105" s="51"/>
      <c r="AQ2105" s="51"/>
      <c r="AR2105" s="51"/>
      <c r="AS2105" s="51"/>
      <c r="AT2105" s="51"/>
      <c r="AU2105" s="51"/>
      <c r="AV2105" s="51"/>
      <c r="AW2105" s="51"/>
      <c r="AX2105" s="51"/>
      <c r="AY2105" s="51"/>
      <c r="AZ2105" s="51"/>
      <c r="BA2105" s="51"/>
      <c r="BB2105" s="51"/>
      <c r="BC2105" s="51"/>
      <c r="BD2105" s="51"/>
      <c r="BE2105" s="51"/>
      <c r="BF2105" s="51"/>
      <c r="BG2105" s="51"/>
      <c r="BH2105" s="51"/>
      <c r="BI2105" s="51"/>
      <c r="BJ2105" s="51"/>
      <c r="BK2105" s="51"/>
      <c r="BL2105" s="51"/>
      <c r="BM2105" s="51"/>
      <c r="BN2105" s="51"/>
      <c r="BO2105" s="51"/>
      <c r="BP2105" s="51"/>
      <c r="BQ2105" s="51"/>
      <c r="BR2105" s="51"/>
      <c r="BS2105" s="51"/>
      <c r="BT2105" s="51"/>
      <c r="BU2105" s="51"/>
      <c r="BV2105" s="51"/>
      <c r="BW2105" s="51"/>
      <c r="BX2105" s="51"/>
      <c r="BY2105" s="51"/>
      <c r="BZ2105" s="51"/>
      <c r="CA2105" s="51"/>
      <c r="CB2105" s="51"/>
      <c r="CC2105" s="51"/>
      <c r="CD2105" s="51"/>
    </row>
    <row r="2106" spans="1:82" s="50" customFormat="1">
      <c r="A2106" s="45"/>
      <c r="B2106" s="49"/>
      <c r="C2106" s="84"/>
      <c r="D2106" s="76"/>
      <c r="F2106" s="48"/>
      <c r="G2106" s="47"/>
      <c r="H2106" s="55"/>
      <c r="I2106" s="55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  <c r="AB2106" s="51"/>
      <c r="AC2106" s="51"/>
      <c r="AD2106" s="51"/>
      <c r="AE2106" s="51"/>
      <c r="AF2106" s="51"/>
      <c r="AG2106" s="51"/>
      <c r="AH2106" s="51"/>
      <c r="AI2106" s="51"/>
      <c r="AJ2106" s="51"/>
      <c r="AK2106" s="51"/>
      <c r="AL2106" s="51"/>
      <c r="AM2106" s="51"/>
      <c r="AN2106" s="51"/>
      <c r="AO2106" s="51"/>
      <c r="AP2106" s="51"/>
      <c r="AQ2106" s="51"/>
      <c r="AR2106" s="51"/>
      <c r="AS2106" s="51"/>
      <c r="AT2106" s="51"/>
      <c r="AU2106" s="51"/>
      <c r="AV2106" s="51"/>
      <c r="AW2106" s="51"/>
      <c r="AX2106" s="51"/>
      <c r="AY2106" s="51"/>
      <c r="AZ2106" s="51"/>
      <c r="BA2106" s="51"/>
      <c r="BB2106" s="51"/>
      <c r="BC2106" s="51"/>
      <c r="BD2106" s="51"/>
      <c r="BE2106" s="51"/>
      <c r="BF2106" s="51"/>
      <c r="BG2106" s="51"/>
      <c r="BH2106" s="51"/>
      <c r="BI2106" s="51"/>
      <c r="BJ2106" s="51"/>
      <c r="BK2106" s="51"/>
      <c r="BL2106" s="51"/>
      <c r="BM2106" s="51"/>
      <c r="BN2106" s="51"/>
      <c r="BO2106" s="51"/>
      <c r="BP2106" s="51"/>
      <c r="BQ2106" s="51"/>
      <c r="BR2106" s="51"/>
      <c r="BS2106" s="51"/>
      <c r="BT2106" s="51"/>
      <c r="BU2106" s="51"/>
      <c r="BV2106" s="51"/>
      <c r="BW2106" s="51"/>
      <c r="BX2106" s="51"/>
      <c r="BY2106" s="51"/>
      <c r="BZ2106" s="51"/>
      <c r="CA2106" s="51"/>
      <c r="CB2106" s="51"/>
      <c r="CC2106" s="51"/>
      <c r="CD2106" s="51"/>
    </row>
    <row r="2107" spans="1:82" s="50" customFormat="1">
      <c r="A2107" s="45"/>
      <c r="B2107" s="49"/>
      <c r="C2107" s="84"/>
      <c r="D2107" s="76"/>
      <c r="F2107" s="48"/>
      <c r="G2107" s="47"/>
      <c r="H2107" s="55"/>
      <c r="I2107" s="55"/>
      <c r="J2107" s="51"/>
      <c r="K2107" s="51"/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  <c r="AB2107" s="51"/>
      <c r="AC2107" s="51"/>
      <c r="AD2107" s="51"/>
      <c r="AE2107" s="51"/>
      <c r="AF2107" s="51"/>
      <c r="AG2107" s="51"/>
      <c r="AH2107" s="51"/>
      <c r="AI2107" s="51"/>
      <c r="AJ2107" s="51"/>
      <c r="AK2107" s="51"/>
      <c r="AL2107" s="51"/>
      <c r="AM2107" s="51"/>
      <c r="AN2107" s="51"/>
      <c r="AO2107" s="51"/>
      <c r="AP2107" s="51"/>
      <c r="AQ2107" s="51"/>
      <c r="AR2107" s="51"/>
      <c r="AS2107" s="51"/>
      <c r="AT2107" s="51"/>
      <c r="AU2107" s="51"/>
      <c r="AV2107" s="51"/>
      <c r="AW2107" s="51"/>
      <c r="AX2107" s="51"/>
      <c r="AY2107" s="51"/>
      <c r="AZ2107" s="51"/>
      <c r="BA2107" s="51"/>
      <c r="BB2107" s="51"/>
      <c r="BC2107" s="51"/>
      <c r="BD2107" s="51"/>
      <c r="BE2107" s="51"/>
      <c r="BF2107" s="51"/>
      <c r="BG2107" s="51"/>
      <c r="BH2107" s="51"/>
      <c r="BI2107" s="51"/>
      <c r="BJ2107" s="51"/>
      <c r="BK2107" s="51"/>
      <c r="BL2107" s="51"/>
      <c r="BM2107" s="51"/>
      <c r="BN2107" s="51"/>
      <c r="BO2107" s="51"/>
      <c r="BP2107" s="51"/>
      <c r="BQ2107" s="51"/>
      <c r="BR2107" s="51"/>
      <c r="BS2107" s="51"/>
      <c r="BT2107" s="51"/>
      <c r="BU2107" s="51"/>
      <c r="BV2107" s="51"/>
      <c r="BW2107" s="51"/>
      <c r="BX2107" s="51"/>
      <c r="BY2107" s="51"/>
      <c r="BZ2107" s="51"/>
      <c r="CA2107" s="51"/>
      <c r="CB2107" s="51"/>
      <c r="CC2107" s="51"/>
      <c r="CD2107" s="51"/>
    </row>
    <row r="2108" spans="1:82" s="50" customFormat="1">
      <c r="A2108" s="45"/>
      <c r="B2108" s="49"/>
      <c r="C2108" s="84"/>
      <c r="D2108" s="76"/>
      <c r="F2108" s="48"/>
      <c r="G2108" s="47"/>
      <c r="H2108" s="55"/>
      <c r="I2108" s="55"/>
      <c r="J2108" s="51"/>
      <c r="K2108" s="51"/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  <c r="AB2108" s="51"/>
      <c r="AC2108" s="51"/>
      <c r="AD2108" s="51"/>
      <c r="AE2108" s="51"/>
      <c r="AF2108" s="51"/>
      <c r="AG2108" s="51"/>
      <c r="AH2108" s="51"/>
      <c r="AI2108" s="51"/>
      <c r="AJ2108" s="51"/>
      <c r="AK2108" s="51"/>
      <c r="AL2108" s="51"/>
      <c r="AM2108" s="51"/>
      <c r="AN2108" s="51"/>
      <c r="AO2108" s="51"/>
      <c r="AP2108" s="51"/>
      <c r="AQ2108" s="51"/>
      <c r="AR2108" s="51"/>
      <c r="AS2108" s="51"/>
      <c r="AT2108" s="51"/>
      <c r="AU2108" s="51"/>
      <c r="AV2108" s="51"/>
      <c r="AW2108" s="51"/>
      <c r="AX2108" s="51"/>
      <c r="AY2108" s="51"/>
      <c r="AZ2108" s="51"/>
      <c r="BA2108" s="51"/>
      <c r="BB2108" s="51"/>
      <c r="BC2108" s="51"/>
      <c r="BD2108" s="51"/>
      <c r="BE2108" s="51"/>
      <c r="BF2108" s="51"/>
      <c r="BG2108" s="51"/>
      <c r="BH2108" s="51"/>
      <c r="BI2108" s="51"/>
      <c r="BJ2108" s="51"/>
      <c r="BK2108" s="51"/>
      <c r="BL2108" s="51"/>
      <c r="BM2108" s="51"/>
      <c r="BN2108" s="51"/>
      <c r="BO2108" s="51"/>
      <c r="BP2108" s="51"/>
      <c r="BQ2108" s="51"/>
      <c r="BR2108" s="51"/>
      <c r="BS2108" s="51"/>
      <c r="BT2108" s="51"/>
      <c r="BU2108" s="51"/>
      <c r="BV2108" s="51"/>
      <c r="BW2108" s="51"/>
      <c r="BX2108" s="51"/>
      <c r="BY2108" s="51"/>
      <c r="BZ2108" s="51"/>
      <c r="CA2108" s="51"/>
      <c r="CB2108" s="51"/>
      <c r="CC2108" s="51"/>
      <c r="CD2108" s="51"/>
    </row>
    <row r="2109" spans="1:82" s="50" customFormat="1">
      <c r="A2109" s="45"/>
      <c r="B2109" s="49"/>
      <c r="C2109" s="84"/>
      <c r="D2109" s="76"/>
      <c r="F2109" s="48"/>
      <c r="G2109" s="47"/>
      <c r="H2109" s="55"/>
      <c r="I2109" s="55"/>
      <c r="J2109" s="51"/>
      <c r="K2109" s="51"/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  <c r="AB2109" s="51"/>
      <c r="AC2109" s="51"/>
      <c r="AD2109" s="51"/>
      <c r="AE2109" s="51"/>
      <c r="AF2109" s="51"/>
      <c r="AG2109" s="51"/>
      <c r="AH2109" s="51"/>
      <c r="AI2109" s="51"/>
      <c r="AJ2109" s="51"/>
      <c r="AK2109" s="51"/>
      <c r="AL2109" s="51"/>
      <c r="AM2109" s="51"/>
      <c r="AN2109" s="51"/>
      <c r="AO2109" s="51"/>
      <c r="AP2109" s="51"/>
      <c r="AQ2109" s="51"/>
      <c r="AR2109" s="51"/>
      <c r="AS2109" s="51"/>
      <c r="AT2109" s="51"/>
      <c r="AU2109" s="51"/>
      <c r="AV2109" s="51"/>
      <c r="AW2109" s="51"/>
      <c r="AX2109" s="51"/>
      <c r="AY2109" s="51"/>
      <c r="AZ2109" s="51"/>
      <c r="BA2109" s="51"/>
      <c r="BB2109" s="51"/>
      <c r="BC2109" s="51"/>
      <c r="BD2109" s="51"/>
      <c r="BE2109" s="51"/>
      <c r="BF2109" s="51"/>
      <c r="BG2109" s="51"/>
      <c r="BH2109" s="51"/>
      <c r="BI2109" s="51"/>
      <c r="BJ2109" s="51"/>
      <c r="BK2109" s="51"/>
      <c r="BL2109" s="51"/>
      <c r="BM2109" s="51"/>
      <c r="BN2109" s="51"/>
      <c r="BO2109" s="51"/>
      <c r="BP2109" s="51"/>
      <c r="BQ2109" s="51"/>
      <c r="BR2109" s="51"/>
      <c r="BS2109" s="51"/>
      <c r="BT2109" s="51"/>
      <c r="BU2109" s="51"/>
      <c r="BV2109" s="51"/>
      <c r="BW2109" s="51"/>
      <c r="BX2109" s="51"/>
      <c r="BY2109" s="51"/>
      <c r="BZ2109" s="51"/>
      <c r="CA2109" s="51"/>
      <c r="CB2109" s="51"/>
      <c r="CC2109" s="51"/>
      <c r="CD2109" s="51"/>
    </row>
    <row r="2110" spans="1:82" s="50" customFormat="1">
      <c r="A2110" s="45"/>
      <c r="B2110" s="49"/>
      <c r="C2110" s="84"/>
      <c r="D2110" s="76"/>
      <c r="F2110" s="48"/>
      <c r="G2110" s="47"/>
      <c r="H2110" s="55"/>
      <c r="I2110" s="55"/>
      <c r="J2110" s="51"/>
      <c r="K2110" s="51"/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  <c r="AB2110" s="51"/>
      <c r="AC2110" s="51"/>
      <c r="AD2110" s="51"/>
      <c r="AE2110" s="51"/>
      <c r="AF2110" s="51"/>
      <c r="AG2110" s="51"/>
      <c r="AH2110" s="51"/>
      <c r="AI2110" s="51"/>
      <c r="AJ2110" s="51"/>
      <c r="AK2110" s="51"/>
      <c r="AL2110" s="51"/>
      <c r="AM2110" s="51"/>
      <c r="AN2110" s="51"/>
      <c r="AO2110" s="51"/>
      <c r="AP2110" s="51"/>
      <c r="AQ2110" s="51"/>
      <c r="AR2110" s="51"/>
      <c r="AS2110" s="51"/>
      <c r="AT2110" s="51"/>
      <c r="AU2110" s="51"/>
      <c r="AV2110" s="51"/>
      <c r="AW2110" s="51"/>
      <c r="AX2110" s="51"/>
      <c r="AY2110" s="51"/>
      <c r="AZ2110" s="51"/>
      <c r="BA2110" s="51"/>
      <c r="BB2110" s="51"/>
      <c r="BC2110" s="51"/>
      <c r="BD2110" s="51"/>
      <c r="BE2110" s="51"/>
      <c r="BF2110" s="51"/>
      <c r="BG2110" s="51"/>
      <c r="BH2110" s="51"/>
      <c r="BI2110" s="51"/>
      <c r="BJ2110" s="51"/>
      <c r="BK2110" s="51"/>
      <c r="BL2110" s="51"/>
      <c r="BM2110" s="51"/>
      <c r="BN2110" s="51"/>
      <c r="BO2110" s="51"/>
      <c r="BP2110" s="51"/>
      <c r="BQ2110" s="51"/>
      <c r="BR2110" s="51"/>
      <c r="BS2110" s="51"/>
      <c r="BT2110" s="51"/>
      <c r="BU2110" s="51"/>
      <c r="BV2110" s="51"/>
      <c r="BW2110" s="51"/>
      <c r="BX2110" s="51"/>
      <c r="BY2110" s="51"/>
      <c r="BZ2110" s="51"/>
      <c r="CA2110" s="51"/>
      <c r="CB2110" s="51"/>
      <c r="CC2110" s="51"/>
      <c r="CD2110" s="51"/>
    </row>
    <row r="2111" spans="1:82" s="50" customFormat="1">
      <c r="A2111" s="45"/>
      <c r="B2111" s="49"/>
      <c r="C2111" s="84"/>
      <c r="D2111" s="76"/>
      <c r="F2111" s="48"/>
      <c r="G2111" s="47"/>
      <c r="H2111" s="55"/>
      <c r="I2111" s="55"/>
      <c r="J2111" s="51"/>
      <c r="K2111" s="51"/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  <c r="AB2111" s="51"/>
      <c r="AC2111" s="51"/>
      <c r="AD2111" s="51"/>
      <c r="AE2111" s="51"/>
      <c r="AF2111" s="51"/>
      <c r="AG2111" s="51"/>
      <c r="AH2111" s="51"/>
      <c r="AI2111" s="51"/>
      <c r="AJ2111" s="51"/>
      <c r="AK2111" s="51"/>
      <c r="AL2111" s="51"/>
      <c r="AM2111" s="51"/>
      <c r="AN2111" s="51"/>
      <c r="AO2111" s="51"/>
      <c r="AP2111" s="51"/>
      <c r="AQ2111" s="51"/>
      <c r="AR2111" s="51"/>
      <c r="AS2111" s="51"/>
      <c r="AT2111" s="51"/>
      <c r="AU2111" s="51"/>
      <c r="AV2111" s="51"/>
      <c r="AW2111" s="51"/>
      <c r="AX2111" s="51"/>
      <c r="AY2111" s="51"/>
      <c r="AZ2111" s="51"/>
      <c r="BA2111" s="51"/>
      <c r="BB2111" s="51"/>
      <c r="BC2111" s="51"/>
      <c r="BD2111" s="51"/>
      <c r="BE2111" s="51"/>
      <c r="BF2111" s="51"/>
      <c r="BG2111" s="51"/>
      <c r="BH2111" s="51"/>
      <c r="BI2111" s="51"/>
      <c r="BJ2111" s="51"/>
      <c r="BK2111" s="51"/>
      <c r="BL2111" s="51"/>
      <c r="BM2111" s="51"/>
      <c r="BN2111" s="51"/>
      <c r="BO2111" s="51"/>
      <c r="BP2111" s="51"/>
      <c r="BQ2111" s="51"/>
      <c r="BR2111" s="51"/>
      <c r="BS2111" s="51"/>
      <c r="BT2111" s="51"/>
      <c r="BU2111" s="51"/>
      <c r="BV2111" s="51"/>
      <c r="BW2111" s="51"/>
      <c r="BX2111" s="51"/>
      <c r="BY2111" s="51"/>
      <c r="BZ2111" s="51"/>
      <c r="CA2111" s="51"/>
      <c r="CB2111" s="51"/>
      <c r="CC2111" s="51"/>
      <c r="CD2111" s="51"/>
    </row>
    <row r="2112" spans="1:82" s="50" customFormat="1">
      <c r="A2112" s="45"/>
      <c r="B2112" s="49"/>
      <c r="C2112" s="84"/>
      <c r="D2112" s="76"/>
      <c r="F2112" s="48"/>
      <c r="G2112" s="47"/>
      <c r="H2112" s="55"/>
      <c r="I2112" s="55"/>
      <c r="J2112" s="51"/>
      <c r="K2112" s="51"/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  <c r="AB2112" s="51"/>
      <c r="AC2112" s="51"/>
      <c r="AD2112" s="51"/>
      <c r="AE2112" s="51"/>
      <c r="AF2112" s="51"/>
      <c r="AG2112" s="51"/>
      <c r="AH2112" s="51"/>
      <c r="AI2112" s="51"/>
      <c r="AJ2112" s="51"/>
      <c r="AK2112" s="51"/>
      <c r="AL2112" s="51"/>
      <c r="AM2112" s="51"/>
      <c r="AN2112" s="51"/>
      <c r="AO2112" s="51"/>
      <c r="AP2112" s="51"/>
      <c r="AQ2112" s="51"/>
      <c r="AR2112" s="51"/>
      <c r="AS2112" s="51"/>
      <c r="AT2112" s="51"/>
      <c r="AU2112" s="51"/>
      <c r="AV2112" s="51"/>
      <c r="AW2112" s="51"/>
      <c r="AX2112" s="51"/>
      <c r="AY2112" s="51"/>
      <c r="AZ2112" s="51"/>
      <c r="BA2112" s="51"/>
      <c r="BB2112" s="51"/>
      <c r="BC2112" s="51"/>
      <c r="BD2112" s="51"/>
      <c r="BE2112" s="51"/>
      <c r="BF2112" s="51"/>
      <c r="BG2112" s="51"/>
      <c r="BH2112" s="51"/>
      <c r="BI2112" s="51"/>
      <c r="BJ2112" s="51"/>
      <c r="BK2112" s="51"/>
      <c r="BL2112" s="51"/>
      <c r="BM2112" s="51"/>
      <c r="BN2112" s="51"/>
      <c r="BO2112" s="51"/>
      <c r="BP2112" s="51"/>
      <c r="BQ2112" s="51"/>
      <c r="BR2112" s="51"/>
      <c r="BS2112" s="51"/>
      <c r="BT2112" s="51"/>
      <c r="BU2112" s="51"/>
      <c r="BV2112" s="51"/>
      <c r="BW2112" s="51"/>
      <c r="BX2112" s="51"/>
      <c r="BY2112" s="51"/>
      <c r="BZ2112" s="51"/>
      <c r="CA2112" s="51"/>
      <c r="CB2112" s="51"/>
      <c r="CC2112" s="51"/>
      <c r="CD2112" s="51"/>
    </row>
    <row r="2113" spans="1:82" s="50" customFormat="1">
      <c r="A2113" s="45"/>
      <c r="B2113" s="49"/>
      <c r="C2113" s="84"/>
      <c r="D2113" s="76"/>
      <c r="F2113" s="48"/>
      <c r="G2113" s="47"/>
      <c r="H2113" s="55"/>
      <c r="I2113" s="55"/>
      <c r="J2113" s="51"/>
      <c r="K2113" s="51"/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  <c r="AB2113" s="51"/>
      <c r="AC2113" s="51"/>
      <c r="AD2113" s="51"/>
      <c r="AE2113" s="51"/>
      <c r="AF2113" s="51"/>
      <c r="AG2113" s="51"/>
      <c r="AH2113" s="51"/>
      <c r="AI2113" s="51"/>
      <c r="AJ2113" s="51"/>
      <c r="AK2113" s="51"/>
      <c r="AL2113" s="51"/>
      <c r="AM2113" s="51"/>
      <c r="AN2113" s="51"/>
      <c r="AO2113" s="51"/>
      <c r="AP2113" s="51"/>
      <c r="AQ2113" s="51"/>
      <c r="AR2113" s="51"/>
      <c r="AS2113" s="51"/>
      <c r="AT2113" s="51"/>
      <c r="AU2113" s="51"/>
      <c r="AV2113" s="51"/>
      <c r="AW2113" s="51"/>
      <c r="AX2113" s="51"/>
      <c r="AY2113" s="51"/>
      <c r="AZ2113" s="51"/>
      <c r="BA2113" s="51"/>
      <c r="BB2113" s="51"/>
      <c r="BC2113" s="51"/>
      <c r="BD2113" s="51"/>
      <c r="BE2113" s="51"/>
      <c r="BF2113" s="51"/>
      <c r="BG2113" s="51"/>
      <c r="BH2113" s="51"/>
      <c r="BI2113" s="51"/>
      <c r="BJ2113" s="51"/>
      <c r="BK2113" s="51"/>
      <c r="BL2113" s="51"/>
      <c r="BM2113" s="51"/>
      <c r="BN2113" s="51"/>
      <c r="BO2113" s="51"/>
      <c r="BP2113" s="51"/>
      <c r="BQ2113" s="51"/>
      <c r="BR2113" s="51"/>
      <c r="BS2113" s="51"/>
      <c r="BT2113" s="51"/>
      <c r="BU2113" s="51"/>
      <c r="BV2113" s="51"/>
      <c r="BW2113" s="51"/>
      <c r="BX2113" s="51"/>
      <c r="BY2113" s="51"/>
      <c r="BZ2113" s="51"/>
      <c r="CA2113" s="51"/>
      <c r="CB2113" s="51"/>
      <c r="CC2113" s="51"/>
      <c r="CD2113" s="51"/>
    </row>
    <row r="2114" spans="1:82" s="50" customFormat="1">
      <c r="A2114" s="45"/>
      <c r="B2114" s="49"/>
      <c r="C2114" s="84"/>
      <c r="D2114" s="76"/>
      <c r="F2114" s="48"/>
      <c r="G2114" s="47"/>
      <c r="H2114" s="55"/>
      <c r="I2114" s="55"/>
      <c r="J2114" s="51"/>
      <c r="K2114" s="51"/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  <c r="AB2114" s="51"/>
      <c r="AC2114" s="51"/>
      <c r="AD2114" s="51"/>
      <c r="AE2114" s="51"/>
      <c r="AF2114" s="51"/>
      <c r="AG2114" s="51"/>
      <c r="AH2114" s="51"/>
      <c r="AI2114" s="51"/>
      <c r="AJ2114" s="51"/>
      <c r="AK2114" s="51"/>
      <c r="AL2114" s="51"/>
      <c r="AM2114" s="51"/>
      <c r="AN2114" s="51"/>
      <c r="AO2114" s="51"/>
      <c r="AP2114" s="51"/>
      <c r="AQ2114" s="51"/>
      <c r="AR2114" s="51"/>
      <c r="AS2114" s="51"/>
      <c r="AT2114" s="51"/>
      <c r="AU2114" s="51"/>
      <c r="AV2114" s="51"/>
      <c r="AW2114" s="51"/>
      <c r="AX2114" s="51"/>
      <c r="AY2114" s="51"/>
      <c r="AZ2114" s="51"/>
      <c r="BA2114" s="51"/>
      <c r="BB2114" s="51"/>
      <c r="BC2114" s="51"/>
      <c r="BD2114" s="51"/>
      <c r="BE2114" s="51"/>
      <c r="BF2114" s="51"/>
      <c r="BG2114" s="51"/>
      <c r="BH2114" s="51"/>
      <c r="BI2114" s="51"/>
      <c r="BJ2114" s="51"/>
      <c r="BK2114" s="51"/>
      <c r="BL2114" s="51"/>
      <c r="BM2114" s="51"/>
      <c r="BN2114" s="51"/>
      <c r="BO2114" s="51"/>
      <c r="BP2114" s="51"/>
      <c r="BQ2114" s="51"/>
      <c r="BR2114" s="51"/>
      <c r="BS2114" s="51"/>
      <c r="BT2114" s="51"/>
      <c r="BU2114" s="51"/>
      <c r="BV2114" s="51"/>
      <c r="BW2114" s="51"/>
      <c r="BX2114" s="51"/>
      <c r="BY2114" s="51"/>
      <c r="BZ2114" s="51"/>
      <c r="CA2114" s="51"/>
      <c r="CB2114" s="51"/>
      <c r="CC2114" s="51"/>
      <c r="CD2114" s="51"/>
    </row>
    <row r="2115" spans="1:82" s="50" customFormat="1">
      <c r="A2115" s="45"/>
      <c r="B2115" s="49"/>
      <c r="C2115" s="84"/>
      <c r="D2115" s="76"/>
      <c r="F2115" s="48"/>
      <c r="G2115" s="47"/>
      <c r="H2115" s="55"/>
      <c r="I2115" s="55"/>
      <c r="J2115" s="51"/>
      <c r="K2115" s="51"/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  <c r="AB2115" s="51"/>
      <c r="AC2115" s="51"/>
      <c r="AD2115" s="51"/>
      <c r="AE2115" s="51"/>
      <c r="AF2115" s="51"/>
      <c r="AG2115" s="51"/>
      <c r="AH2115" s="51"/>
      <c r="AI2115" s="51"/>
      <c r="AJ2115" s="51"/>
      <c r="AK2115" s="51"/>
      <c r="AL2115" s="51"/>
      <c r="AM2115" s="51"/>
      <c r="AN2115" s="51"/>
      <c r="AO2115" s="51"/>
      <c r="AP2115" s="51"/>
      <c r="AQ2115" s="51"/>
      <c r="AR2115" s="51"/>
      <c r="AS2115" s="51"/>
      <c r="AT2115" s="51"/>
      <c r="AU2115" s="51"/>
      <c r="AV2115" s="51"/>
      <c r="AW2115" s="51"/>
      <c r="AX2115" s="51"/>
      <c r="AY2115" s="51"/>
      <c r="AZ2115" s="51"/>
      <c r="BA2115" s="51"/>
      <c r="BB2115" s="51"/>
      <c r="BC2115" s="51"/>
      <c r="BD2115" s="51"/>
      <c r="BE2115" s="51"/>
      <c r="BF2115" s="51"/>
      <c r="BG2115" s="51"/>
      <c r="BH2115" s="51"/>
      <c r="BI2115" s="51"/>
      <c r="BJ2115" s="51"/>
      <c r="BK2115" s="51"/>
      <c r="BL2115" s="51"/>
      <c r="BM2115" s="51"/>
      <c r="BN2115" s="51"/>
      <c r="BO2115" s="51"/>
      <c r="BP2115" s="51"/>
      <c r="BQ2115" s="51"/>
      <c r="BR2115" s="51"/>
      <c r="BS2115" s="51"/>
      <c r="BT2115" s="51"/>
      <c r="BU2115" s="51"/>
      <c r="BV2115" s="51"/>
      <c r="BW2115" s="51"/>
      <c r="BX2115" s="51"/>
      <c r="BY2115" s="51"/>
      <c r="BZ2115" s="51"/>
      <c r="CA2115" s="51"/>
      <c r="CB2115" s="51"/>
      <c r="CC2115" s="51"/>
      <c r="CD2115" s="51"/>
    </row>
    <row r="2116" spans="1:82" s="50" customFormat="1">
      <c r="A2116" s="45"/>
      <c r="B2116" s="49"/>
      <c r="C2116" s="84"/>
      <c r="D2116" s="76"/>
      <c r="F2116" s="48"/>
      <c r="G2116" s="47"/>
      <c r="H2116" s="55"/>
      <c r="I2116" s="55"/>
      <c r="J2116" s="51"/>
      <c r="K2116" s="51"/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  <c r="AB2116" s="51"/>
      <c r="AC2116" s="51"/>
      <c r="AD2116" s="51"/>
      <c r="AE2116" s="51"/>
      <c r="AF2116" s="51"/>
      <c r="AG2116" s="51"/>
      <c r="AH2116" s="51"/>
      <c r="AI2116" s="51"/>
      <c r="AJ2116" s="51"/>
      <c r="AK2116" s="51"/>
      <c r="AL2116" s="51"/>
      <c r="AM2116" s="51"/>
      <c r="AN2116" s="51"/>
      <c r="AO2116" s="51"/>
      <c r="AP2116" s="51"/>
      <c r="AQ2116" s="51"/>
      <c r="AR2116" s="51"/>
      <c r="AS2116" s="51"/>
      <c r="AT2116" s="51"/>
      <c r="AU2116" s="51"/>
      <c r="AV2116" s="51"/>
      <c r="AW2116" s="51"/>
      <c r="AX2116" s="51"/>
      <c r="AY2116" s="51"/>
      <c r="AZ2116" s="51"/>
      <c r="BA2116" s="51"/>
      <c r="BB2116" s="51"/>
      <c r="BC2116" s="51"/>
      <c r="BD2116" s="51"/>
      <c r="BE2116" s="51"/>
      <c r="BF2116" s="51"/>
      <c r="BG2116" s="51"/>
      <c r="BH2116" s="51"/>
      <c r="BI2116" s="51"/>
      <c r="BJ2116" s="51"/>
      <c r="BK2116" s="51"/>
      <c r="BL2116" s="51"/>
      <c r="BM2116" s="51"/>
      <c r="BN2116" s="51"/>
      <c r="BO2116" s="51"/>
      <c r="BP2116" s="51"/>
      <c r="BQ2116" s="51"/>
      <c r="BR2116" s="51"/>
      <c r="BS2116" s="51"/>
      <c r="BT2116" s="51"/>
      <c r="BU2116" s="51"/>
      <c r="BV2116" s="51"/>
      <c r="BW2116" s="51"/>
      <c r="BX2116" s="51"/>
      <c r="BY2116" s="51"/>
      <c r="BZ2116" s="51"/>
      <c r="CA2116" s="51"/>
      <c r="CB2116" s="51"/>
      <c r="CC2116" s="51"/>
      <c r="CD2116" s="51"/>
    </row>
    <row r="2117" spans="1:82" s="50" customFormat="1">
      <c r="A2117" s="45"/>
      <c r="B2117" s="49"/>
      <c r="C2117" s="84"/>
      <c r="D2117" s="76"/>
      <c r="F2117" s="48"/>
      <c r="G2117" s="47"/>
      <c r="H2117" s="55"/>
      <c r="I2117" s="55"/>
      <c r="J2117" s="51"/>
      <c r="K2117" s="51"/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  <c r="AB2117" s="51"/>
      <c r="AC2117" s="51"/>
      <c r="AD2117" s="51"/>
      <c r="AE2117" s="51"/>
      <c r="AF2117" s="51"/>
      <c r="AG2117" s="51"/>
      <c r="AH2117" s="51"/>
      <c r="AI2117" s="51"/>
      <c r="AJ2117" s="51"/>
      <c r="AK2117" s="51"/>
      <c r="AL2117" s="51"/>
      <c r="AM2117" s="51"/>
      <c r="AN2117" s="51"/>
      <c r="AO2117" s="51"/>
      <c r="AP2117" s="51"/>
      <c r="AQ2117" s="51"/>
      <c r="AR2117" s="51"/>
      <c r="AS2117" s="51"/>
      <c r="AT2117" s="51"/>
      <c r="AU2117" s="51"/>
      <c r="AV2117" s="51"/>
      <c r="AW2117" s="51"/>
      <c r="AX2117" s="51"/>
      <c r="AY2117" s="51"/>
      <c r="AZ2117" s="51"/>
      <c r="BA2117" s="51"/>
      <c r="BB2117" s="51"/>
      <c r="BC2117" s="51"/>
      <c r="BD2117" s="51"/>
      <c r="BE2117" s="51"/>
      <c r="BF2117" s="51"/>
      <c r="BG2117" s="51"/>
      <c r="BH2117" s="51"/>
      <c r="BI2117" s="51"/>
      <c r="BJ2117" s="51"/>
      <c r="BK2117" s="51"/>
      <c r="BL2117" s="51"/>
      <c r="BM2117" s="51"/>
      <c r="BN2117" s="51"/>
      <c r="BO2117" s="51"/>
      <c r="BP2117" s="51"/>
      <c r="BQ2117" s="51"/>
      <c r="BR2117" s="51"/>
      <c r="BS2117" s="51"/>
      <c r="BT2117" s="51"/>
      <c r="BU2117" s="51"/>
      <c r="BV2117" s="51"/>
      <c r="BW2117" s="51"/>
      <c r="BX2117" s="51"/>
      <c r="BY2117" s="51"/>
      <c r="BZ2117" s="51"/>
      <c r="CA2117" s="51"/>
      <c r="CB2117" s="51"/>
      <c r="CC2117" s="51"/>
      <c r="CD2117" s="51"/>
    </row>
    <row r="2118" spans="1:82" s="50" customFormat="1">
      <c r="A2118" s="45"/>
      <c r="B2118" s="49"/>
      <c r="C2118" s="84"/>
      <c r="D2118" s="76"/>
      <c r="F2118" s="48"/>
      <c r="G2118" s="47"/>
      <c r="H2118" s="55"/>
      <c r="I2118" s="55"/>
      <c r="J2118" s="51"/>
      <c r="K2118" s="51"/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  <c r="AB2118" s="51"/>
      <c r="AC2118" s="51"/>
      <c r="AD2118" s="51"/>
      <c r="AE2118" s="51"/>
      <c r="AF2118" s="51"/>
      <c r="AG2118" s="51"/>
      <c r="AH2118" s="51"/>
      <c r="AI2118" s="51"/>
      <c r="AJ2118" s="51"/>
      <c r="AK2118" s="51"/>
      <c r="AL2118" s="51"/>
      <c r="AM2118" s="51"/>
      <c r="AN2118" s="51"/>
      <c r="AO2118" s="51"/>
      <c r="AP2118" s="51"/>
      <c r="AQ2118" s="51"/>
      <c r="AR2118" s="51"/>
      <c r="AS2118" s="51"/>
      <c r="AT2118" s="51"/>
      <c r="AU2118" s="51"/>
      <c r="AV2118" s="51"/>
      <c r="AW2118" s="51"/>
      <c r="AX2118" s="51"/>
      <c r="AY2118" s="51"/>
      <c r="AZ2118" s="51"/>
      <c r="BA2118" s="51"/>
      <c r="BB2118" s="51"/>
      <c r="BC2118" s="51"/>
      <c r="BD2118" s="51"/>
      <c r="BE2118" s="51"/>
      <c r="BF2118" s="51"/>
      <c r="BG2118" s="51"/>
      <c r="BH2118" s="51"/>
      <c r="BI2118" s="51"/>
      <c r="BJ2118" s="51"/>
      <c r="BK2118" s="51"/>
      <c r="BL2118" s="51"/>
      <c r="BM2118" s="51"/>
      <c r="BN2118" s="51"/>
      <c r="BO2118" s="51"/>
      <c r="BP2118" s="51"/>
      <c r="BQ2118" s="51"/>
      <c r="BR2118" s="51"/>
      <c r="BS2118" s="51"/>
      <c r="BT2118" s="51"/>
      <c r="BU2118" s="51"/>
      <c r="BV2118" s="51"/>
      <c r="BW2118" s="51"/>
      <c r="BX2118" s="51"/>
      <c r="BY2118" s="51"/>
      <c r="BZ2118" s="51"/>
      <c r="CA2118" s="51"/>
      <c r="CB2118" s="51"/>
      <c r="CC2118" s="51"/>
      <c r="CD2118" s="51"/>
    </row>
    <row r="2119" spans="1:82" s="50" customFormat="1">
      <c r="A2119" s="45"/>
      <c r="B2119" s="49"/>
      <c r="C2119" s="84"/>
      <c r="D2119" s="76"/>
      <c r="F2119" s="48"/>
      <c r="G2119" s="47"/>
      <c r="H2119" s="55"/>
      <c r="I2119" s="55"/>
      <c r="J2119" s="51"/>
      <c r="K2119" s="51"/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  <c r="AB2119" s="51"/>
      <c r="AC2119" s="51"/>
      <c r="AD2119" s="51"/>
      <c r="AE2119" s="51"/>
      <c r="AF2119" s="51"/>
      <c r="AG2119" s="51"/>
      <c r="AH2119" s="51"/>
      <c r="AI2119" s="51"/>
      <c r="AJ2119" s="51"/>
      <c r="AK2119" s="51"/>
      <c r="AL2119" s="51"/>
      <c r="AM2119" s="51"/>
      <c r="AN2119" s="51"/>
      <c r="AO2119" s="51"/>
      <c r="AP2119" s="51"/>
      <c r="AQ2119" s="51"/>
      <c r="AR2119" s="51"/>
      <c r="AS2119" s="51"/>
      <c r="AT2119" s="51"/>
      <c r="AU2119" s="51"/>
      <c r="AV2119" s="51"/>
      <c r="AW2119" s="51"/>
      <c r="AX2119" s="51"/>
      <c r="AY2119" s="51"/>
      <c r="AZ2119" s="51"/>
      <c r="BA2119" s="51"/>
      <c r="BB2119" s="51"/>
      <c r="BC2119" s="51"/>
      <c r="BD2119" s="51"/>
      <c r="BE2119" s="51"/>
      <c r="BF2119" s="51"/>
      <c r="BG2119" s="51"/>
      <c r="BH2119" s="51"/>
      <c r="BI2119" s="51"/>
      <c r="BJ2119" s="51"/>
      <c r="BK2119" s="51"/>
      <c r="BL2119" s="51"/>
      <c r="BM2119" s="51"/>
      <c r="BN2119" s="51"/>
      <c r="BO2119" s="51"/>
      <c r="BP2119" s="51"/>
      <c r="BQ2119" s="51"/>
      <c r="BR2119" s="51"/>
      <c r="BS2119" s="51"/>
      <c r="BT2119" s="51"/>
      <c r="BU2119" s="51"/>
      <c r="BV2119" s="51"/>
      <c r="BW2119" s="51"/>
      <c r="BX2119" s="51"/>
      <c r="BY2119" s="51"/>
      <c r="BZ2119" s="51"/>
      <c r="CA2119" s="51"/>
      <c r="CB2119" s="51"/>
      <c r="CC2119" s="51"/>
      <c r="CD2119" s="51"/>
    </row>
    <row r="2120" spans="1:82" s="50" customFormat="1">
      <c r="A2120" s="45"/>
      <c r="B2120" s="49"/>
      <c r="C2120" s="84"/>
      <c r="D2120" s="76"/>
      <c r="F2120" s="48"/>
      <c r="G2120" s="47"/>
      <c r="H2120" s="55"/>
      <c r="I2120" s="55"/>
      <c r="J2120" s="51"/>
      <c r="K2120" s="51"/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  <c r="AB2120" s="51"/>
      <c r="AC2120" s="51"/>
      <c r="AD2120" s="51"/>
      <c r="AE2120" s="51"/>
      <c r="AF2120" s="51"/>
      <c r="AG2120" s="51"/>
      <c r="AH2120" s="51"/>
      <c r="AI2120" s="51"/>
      <c r="AJ2120" s="51"/>
      <c r="AK2120" s="51"/>
      <c r="AL2120" s="51"/>
      <c r="AM2120" s="51"/>
      <c r="AN2120" s="51"/>
      <c r="AO2120" s="51"/>
      <c r="AP2120" s="51"/>
      <c r="AQ2120" s="51"/>
      <c r="AR2120" s="51"/>
      <c r="AS2120" s="51"/>
      <c r="AT2120" s="51"/>
      <c r="AU2120" s="51"/>
      <c r="AV2120" s="51"/>
      <c r="AW2120" s="51"/>
      <c r="AX2120" s="51"/>
      <c r="AY2120" s="51"/>
      <c r="AZ2120" s="51"/>
      <c r="BA2120" s="51"/>
      <c r="BB2120" s="51"/>
      <c r="BC2120" s="51"/>
      <c r="BD2120" s="51"/>
      <c r="BE2120" s="51"/>
      <c r="BF2120" s="51"/>
      <c r="BG2120" s="51"/>
      <c r="BH2120" s="51"/>
      <c r="BI2120" s="51"/>
      <c r="BJ2120" s="51"/>
      <c r="BK2120" s="51"/>
      <c r="BL2120" s="51"/>
      <c r="BM2120" s="51"/>
      <c r="BN2120" s="51"/>
      <c r="BO2120" s="51"/>
      <c r="BP2120" s="51"/>
      <c r="BQ2120" s="51"/>
      <c r="BR2120" s="51"/>
      <c r="BS2120" s="51"/>
      <c r="BT2120" s="51"/>
      <c r="BU2120" s="51"/>
      <c r="BV2120" s="51"/>
      <c r="BW2120" s="51"/>
      <c r="BX2120" s="51"/>
      <c r="BY2120" s="51"/>
      <c r="BZ2120" s="51"/>
      <c r="CA2120" s="51"/>
      <c r="CB2120" s="51"/>
      <c r="CC2120" s="51"/>
      <c r="CD2120" s="51"/>
    </row>
    <row r="2121" spans="1:82" s="50" customFormat="1">
      <c r="A2121" s="45"/>
      <c r="B2121" s="49"/>
      <c r="C2121" s="84"/>
      <c r="D2121" s="76"/>
      <c r="F2121" s="48"/>
      <c r="G2121" s="47"/>
      <c r="H2121" s="55"/>
      <c r="I2121" s="55"/>
      <c r="J2121" s="51"/>
      <c r="K2121" s="51"/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  <c r="AB2121" s="51"/>
      <c r="AC2121" s="51"/>
      <c r="AD2121" s="51"/>
      <c r="AE2121" s="51"/>
      <c r="AF2121" s="51"/>
      <c r="AG2121" s="51"/>
      <c r="AH2121" s="51"/>
      <c r="AI2121" s="51"/>
      <c r="AJ2121" s="51"/>
      <c r="AK2121" s="51"/>
      <c r="AL2121" s="51"/>
      <c r="AM2121" s="51"/>
      <c r="AN2121" s="51"/>
      <c r="AO2121" s="51"/>
      <c r="AP2121" s="51"/>
      <c r="AQ2121" s="51"/>
      <c r="AR2121" s="51"/>
      <c r="AS2121" s="51"/>
      <c r="AT2121" s="51"/>
      <c r="AU2121" s="51"/>
      <c r="AV2121" s="51"/>
      <c r="AW2121" s="51"/>
      <c r="AX2121" s="51"/>
      <c r="AY2121" s="51"/>
      <c r="AZ2121" s="51"/>
      <c r="BA2121" s="51"/>
      <c r="BB2121" s="51"/>
      <c r="BC2121" s="51"/>
      <c r="BD2121" s="51"/>
      <c r="BE2121" s="51"/>
      <c r="BF2121" s="51"/>
      <c r="BG2121" s="51"/>
      <c r="BH2121" s="51"/>
      <c r="BI2121" s="51"/>
      <c r="BJ2121" s="51"/>
      <c r="BK2121" s="51"/>
      <c r="BL2121" s="51"/>
      <c r="BM2121" s="51"/>
      <c r="BN2121" s="51"/>
      <c r="BO2121" s="51"/>
      <c r="BP2121" s="51"/>
      <c r="BQ2121" s="51"/>
      <c r="BR2121" s="51"/>
      <c r="BS2121" s="51"/>
      <c r="BT2121" s="51"/>
      <c r="BU2121" s="51"/>
      <c r="BV2121" s="51"/>
      <c r="BW2121" s="51"/>
      <c r="BX2121" s="51"/>
      <c r="BY2121" s="51"/>
      <c r="BZ2121" s="51"/>
      <c r="CA2121" s="51"/>
      <c r="CB2121" s="51"/>
      <c r="CC2121" s="51"/>
      <c r="CD2121" s="51"/>
    </row>
    <row r="2122" spans="1:82" s="50" customFormat="1">
      <c r="A2122" s="45"/>
      <c r="B2122" s="49"/>
      <c r="C2122" s="84"/>
      <c r="D2122" s="76"/>
      <c r="F2122" s="48"/>
      <c r="G2122" s="47"/>
      <c r="H2122" s="55"/>
      <c r="I2122" s="55"/>
      <c r="J2122" s="51"/>
      <c r="K2122" s="51"/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  <c r="AB2122" s="51"/>
      <c r="AC2122" s="51"/>
      <c r="AD2122" s="51"/>
      <c r="AE2122" s="51"/>
      <c r="AF2122" s="51"/>
      <c r="AG2122" s="51"/>
      <c r="AH2122" s="51"/>
      <c r="AI2122" s="51"/>
      <c r="AJ2122" s="51"/>
      <c r="AK2122" s="51"/>
      <c r="AL2122" s="51"/>
      <c r="AM2122" s="51"/>
      <c r="AN2122" s="51"/>
      <c r="AO2122" s="51"/>
      <c r="AP2122" s="51"/>
      <c r="AQ2122" s="51"/>
      <c r="AR2122" s="51"/>
      <c r="AS2122" s="51"/>
      <c r="AT2122" s="51"/>
      <c r="AU2122" s="51"/>
      <c r="AV2122" s="51"/>
      <c r="AW2122" s="51"/>
      <c r="AX2122" s="51"/>
      <c r="AY2122" s="51"/>
      <c r="AZ2122" s="51"/>
      <c r="BA2122" s="51"/>
      <c r="BB2122" s="51"/>
      <c r="BC2122" s="51"/>
      <c r="BD2122" s="51"/>
      <c r="BE2122" s="51"/>
      <c r="BF2122" s="51"/>
      <c r="BG2122" s="51"/>
      <c r="BH2122" s="51"/>
      <c r="BI2122" s="51"/>
      <c r="BJ2122" s="51"/>
      <c r="BK2122" s="51"/>
      <c r="BL2122" s="51"/>
      <c r="BM2122" s="51"/>
      <c r="BN2122" s="51"/>
      <c r="BO2122" s="51"/>
      <c r="BP2122" s="51"/>
      <c r="BQ2122" s="51"/>
      <c r="BR2122" s="51"/>
      <c r="BS2122" s="51"/>
      <c r="BT2122" s="51"/>
      <c r="BU2122" s="51"/>
      <c r="BV2122" s="51"/>
      <c r="BW2122" s="51"/>
      <c r="BX2122" s="51"/>
      <c r="BY2122" s="51"/>
      <c r="BZ2122" s="51"/>
      <c r="CA2122" s="51"/>
      <c r="CB2122" s="51"/>
      <c r="CC2122" s="51"/>
      <c r="CD2122" s="51"/>
    </row>
  </sheetData>
  <protectedRanges>
    <protectedRange sqref="A5:I5 B6:I87" name="Range1"/>
  </protectedRanges>
  <autoFilter ref="A5:CD87" xr:uid="{00000000-0001-0000-0000-000000000000}">
    <filterColumn colId="6">
      <filters>
        <dateGroupItem year="2025" dateTimeGrouping="year"/>
        <dateGroupItem year="2024" dateTimeGrouping="year"/>
        <dateGroupItem year="2023" dateTimeGrouping="year"/>
      </filters>
    </filterColumn>
    <sortState xmlns:xlrd2="http://schemas.microsoft.com/office/spreadsheetml/2017/richdata2" ref="A6:CD87">
      <sortCondition ref="F5:F87"/>
    </sortState>
  </autoFilter>
  <conditionalFormatting sqref="F2:F3">
    <cfRule type="containsText" dxfId="2" priority="103" operator="containsText" text="Not Applicable">
      <formula>NOT(ISERROR(SEARCH("Not Applicable",F2)))</formula>
    </cfRule>
    <cfRule type="endsWith" dxfId="1" priority="104" operator="endsWith" text="No">
      <formula>RIGHT(F2,LEN("No"))="No"</formula>
    </cfRule>
    <cfRule type="containsText" dxfId="0" priority="105" operator="containsText" text="yes">
      <formula>NOT(ISERROR(SEARCH("yes",F2)))</formula>
    </cfRule>
  </conditionalFormatting>
  <dataValidations count="1">
    <dataValidation type="list" allowBlank="1" showInputMessage="1" showErrorMessage="1" sqref="E27:E35 E37 E39:E87 E12:E15 E17:E24 E6:E10" xr:uid="{6E405B52-789B-4C00-B9AC-7B657250E88F}">
      <formula1>#REF!</formula1>
    </dataValidation>
  </dataValidations>
  <printOptions horizontalCentered="1" verticalCentered="1"/>
  <pageMargins left="0" right="0" top="0" bottom="0" header="0" footer="0"/>
  <pageSetup paperSize="8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H39"/>
  <sheetViews>
    <sheetView zoomScale="90" zoomScaleNormal="90" workbookViewId="0">
      <selection activeCell="A5" sqref="A5"/>
    </sheetView>
  </sheetViews>
  <sheetFormatPr defaultRowHeight="14.25"/>
  <cols>
    <col min="1" max="1" width="18.59765625" bestFit="1" customWidth="1"/>
    <col min="2" max="2" width="18" bestFit="1" customWidth="1"/>
    <col min="3" max="3" width="22.265625" customWidth="1"/>
    <col min="4" max="4" width="24.86328125" customWidth="1"/>
    <col min="5" max="5" width="17.86328125" customWidth="1"/>
    <col min="6" max="6" width="85.73046875" customWidth="1"/>
  </cols>
  <sheetData>
    <row r="3" spans="1:7" ht="57">
      <c r="C3" s="28" t="s">
        <v>166</v>
      </c>
      <c r="D3" s="28"/>
      <c r="E3" s="28"/>
      <c r="F3" s="1"/>
    </row>
    <row r="4" spans="1:7" ht="78.75" customHeight="1">
      <c r="A4" s="85" t="s">
        <v>167</v>
      </c>
      <c r="B4" s="86" t="s">
        <v>168</v>
      </c>
      <c r="C4" s="87" t="s">
        <v>169</v>
      </c>
      <c r="D4" s="87" t="s">
        <v>170</v>
      </c>
      <c r="E4" s="87" t="s">
        <v>171</v>
      </c>
      <c r="F4" s="88" t="s">
        <v>172</v>
      </c>
    </row>
    <row r="5" spans="1:7">
      <c r="A5" s="85" t="s">
        <v>173</v>
      </c>
      <c r="B5" s="85" t="s">
        <v>174</v>
      </c>
      <c r="C5" s="89" t="e">
        <f>#REF!</f>
        <v>#REF!</v>
      </c>
      <c r="D5" s="89" t="e">
        <f>#REF!</f>
        <v>#REF!</v>
      </c>
      <c r="E5" s="90" t="e">
        <f>C5-D5</f>
        <v>#REF!</v>
      </c>
      <c r="F5" s="91"/>
    </row>
    <row r="6" spans="1:7" ht="15" customHeight="1">
      <c r="A6" s="85" t="s">
        <v>173</v>
      </c>
      <c r="B6" s="85" t="s">
        <v>175</v>
      </c>
      <c r="C6" s="89" t="e">
        <f>#REF!</f>
        <v>#REF!</v>
      </c>
      <c r="D6" s="133" t="e">
        <f>#REF!</f>
        <v>#REF!</v>
      </c>
      <c r="E6" s="135" t="e">
        <f>(C6+C7+C8)-D6</f>
        <v>#REF!</v>
      </c>
      <c r="F6" s="137" t="s">
        <v>176</v>
      </c>
      <c r="G6" t="s">
        <v>177</v>
      </c>
    </row>
    <row r="7" spans="1:7">
      <c r="A7" s="85" t="s">
        <v>173</v>
      </c>
      <c r="B7" s="85" t="s">
        <v>178</v>
      </c>
      <c r="C7" s="89" t="e">
        <f>#REF!</f>
        <v>#REF!</v>
      </c>
      <c r="D7" s="139"/>
      <c r="E7" s="140"/>
      <c r="F7" s="141"/>
    </row>
    <row r="8" spans="1:7">
      <c r="A8" s="85" t="s">
        <v>173</v>
      </c>
      <c r="B8" s="85" t="s">
        <v>179</v>
      </c>
      <c r="C8" s="89" t="e">
        <f>#REF!</f>
        <v>#REF!</v>
      </c>
      <c r="D8" s="134"/>
      <c r="E8" s="136"/>
      <c r="F8" s="138"/>
    </row>
    <row r="9" spans="1:7">
      <c r="A9" s="85" t="s">
        <v>173</v>
      </c>
      <c r="B9" s="85" t="s">
        <v>180</v>
      </c>
      <c r="C9" s="89" t="e">
        <f>#REF!</f>
        <v>#REF!</v>
      </c>
      <c r="D9" s="89" t="e">
        <f>#REF!</f>
        <v>#REF!</v>
      </c>
      <c r="E9" s="90" t="e">
        <f>C9-D9</f>
        <v>#REF!</v>
      </c>
      <c r="F9" s="91"/>
    </row>
    <row r="10" spans="1:7">
      <c r="A10" s="92" t="s">
        <v>181</v>
      </c>
      <c r="B10" s="93" t="s">
        <v>182</v>
      </c>
      <c r="C10" s="94" t="e">
        <f>SUM(C5:C9)</f>
        <v>#REF!</v>
      </c>
      <c r="D10" s="94" t="e">
        <f t="shared" ref="D10" si="0">SUM(D5:D9)</f>
        <v>#REF!</v>
      </c>
      <c r="E10" s="95" t="e">
        <f>C10-D10</f>
        <v>#REF!</v>
      </c>
      <c r="F10" s="91"/>
    </row>
    <row r="11" spans="1:7">
      <c r="A11" s="85" t="s">
        <v>183</v>
      </c>
      <c r="B11" s="85" t="s">
        <v>184</v>
      </c>
      <c r="C11" s="89" t="e">
        <f>#REF!</f>
        <v>#REF!</v>
      </c>
      <c r="D11" s="89" t="e">
        <f>#REF!</f>
        <v>#REF!</v>
      </c>
      <c r="E11" s="90" t="e">
        <f>C11-D11</f>
        <v>#REF!</v>
      </c>
      <c r="F11" s="91"/>
    </row>
    <row r="12" spans="1:7" ht="15" customHeight="1">
      <c r="A12" s="85" t="s">
        <v>183</v>
      </c>
      <c r="B12" s="85" t="s">
        <v>185</v>
      </c>
      <c r="C12" s="89" t="e">
        <f>#REF!</f>
        <v>#REF!</v>
      </c>
      <c r="D12" s="133" t="e">
        <f>#REF!</f>
        <v>#REF!</v>
      </c>
      <c r="E12" s="135" t="e">
        <f>C12+C13-D12</f>
        <v>#REF!</v>
      </c>
      <c r="F12" s="137" t="s">
        <v>176</v>
      </c>
    </row>
    <row r="13" spans="1:7">
      <c r="A13" s="85" t="s">
        <v>183</v>
      </c>
      <c r="B13" s="85" t="s">
        <v>186</v>
      </c>
      <c r="C13" s="89" t="e">
        <f>#REF!</f>
        <v>#REF!</v>
      </c>
      <c r="D13" s="134"/>
      <c r="E13" s="136"/>
      <c r="F13" s="138"/>
    </row>
    <row r="14" spans="1:7">
      <c r="A14" s="85" t="s">
        <v>183</v>
      </c>
      <c r="B14" s="85" t="s">
        <v>187</v>
      </c>
      <c r="C14" s="89" t="e">
        <f>#REF!</f>
        <v>#REF!</v>
      </c>
      <c r="D14" s="89" t="e">
        <f>#REF!</f>
        <v>#REF!</v>
      </c>
      <c r="E14" s="90" t="e">
        <f>C14-D14</f>
        <v>#REF!</v>
      </c>
      <c r="F14" s="91"/>
    </row>
    <row r="15" spans="1:7">
      <c r="A15" s="92" t="s">
        <v>188</v>
      </c>
      <c r="B15" s="93" t="s">
        <v>182</v>
      </c>
      <c r="C15" s="94" t="e">
        <f>SUM(C11:C14)</f>
        <v>#REF!</v>
      </c>
      <c r="D15" s="94" t="e">
        <f t="shared" ref="D15:E15" si="1">SUM(D11:D14)</f>
        <v>#REF!</v>
      </c>
      <c r="E15" s="95" t="e">
        <f t="shared" si="1"/>
        <v>#REF!</v>
      </c>
      <c r="F15" s="91"/>
    </row>
    <row r="16" spans="1:7">
      <c r="A16" s="85" t="s">
        <v>189</v>
      </c>
      <c r="B16" s="85" t="s">
        <v>190</v>
      </c>
      <c r="C16" s="89" t="e">
        <f>#REF!</f>
        <v>#REF!</v>
      </c>
      <c r="D16" s="89" t="e">
        <f>#REF!</f>
        <v>#REF!</v>
      </c>
      <c r="E16" s="90" t="e">
        <f>C16-D16</f>
        <v>#REF!</v>
      </c>
      <c r="F16" s="91"/>
    </row>
    <row r="17" spans="1:8" ht="15" customHeight="1">
      <c r="A17" s="85" t="s">
        <v>189</v>
      </c>
      <c r="B17" s="85" t="s">
        <v>191</v>
      </c>
      <c r="C17" s="89" t="e">
        <f>#REF!</f>
        <v>#REF!</v>
      </c>
      <c r="D17" s="133" t="e">
        <f>#REF!</f>
        <v>#REF!</v>
      </c>
      <c r="E17" s="135" t="e">
        <f>C17+C18-D17</f>
        <v>#REF!</v>
      </c>
      <c r="F17" s="137" t="s">
        <v>176</v>
      </c>
    </row>
    <row r="18" spans="1:8">
      <c r="A18" s="85" t="s">
        <v>189</v>
      </c>
      <c r="B18" s="85" t="s">
        <v>192</v>
      </c>
      <c r="C18" s="89">
        <f>KM!AC107</f>
        <v>132.6</v>
      </c>
      <c r="D18" s="134"/>
      <c r="E18" s="136"/>
      <c r="F18" s="138"/>
    </row>
    <row r="19" spans="1:8">
      <c r="A19" s="85" t="s">
        <v>189</v>
      </c>
      <c r="B19" s="85" t="s">
        <v>193</v>
      </c>
      <c r="C19" s="89">
        <f>MR!AC107</f>
        <v>132.6</v>
      </c>
      <c r="D19" s="89" t="e">
        <f>MR!AB107</f>
        <v>#REF!</v>
      </c>
      <c r="E19" s="90" t="e">
        <f>C19-D19</f>
        <v>#REF!</v>
      </c>
      <c r="F19" s="91"/>
    </row>
    <row r="20" spans="1:8">
      <c r="A20" s="92" t="s">
        <v>194</v>
      </c>
      <c r="B20" s="93" t="s">
        <v>182</v>
      </c>
      <c r="C20" s="94" t="e">
        <f>SUM(C16:C19)</f>
        <v>#REF!</v>
      </c>
      <c r="D20" s="94" t="e">
        <f t="shared" ref="D20" si="2">SUM(D16:D19)</f>
        <v>#REF!</v>
      </c>
      <c r="E20" s="95" t="e">
        <f t="shared" ref="E20" si="3">SUM(E16:E19)</f>
        <v>#REF!</v>
      </c>
      <c r="F20" s="91"/>
    </row>
    <row r="21" spans="1:8">
      <c r="A21" s="92" t="s">
        <v>195</v>
      </c>
      <c r="B21" s="92"/>
      <c r="C21" s="94" t="e">
        <f>SUM(C20,C15,C10)</f>
        <v>#REF!</v>
      </c>
      <c r="D21" s="94" t="e">
        <f t="shared" ref="D21" si="4">SUM(D20,D15,D10)</f>
        <v>#REF!</v>
      </c>
      <c r="E21" s="95" t="e">
        <f>C21-D21</f>
        <v>#REF!</v>
      </c>
      <c r="F21" s="96"/>
    </row>
    <row r="22" spans="1:8">
      <c r="A22" s="85"/>
      <c r="B22" s="85"/>
      <c r="C22" s="85"/>
      <c r="D22" s="85"/>
      <c r="E22" s="85"/>
      <c r="F22" s="96" t="s">
        <v>177</v>
      </c>
    </row>
    <row r="23" spans="1:8">
      <c r="A23" s="85"/>
      <c r="B23" s="85"/>
      <c r="C23" s="85"/>
      <c r="D23" s="85"/>
      <c r="E23" s="85"/>
      <c r="F23" s="96"/>
    </row>
    <row r="24" spans="1:8">
      <c r="A24" s="85"/>
      <c r="B24" s="85"/>
      <c r="C24" s="85"/>
      <c r="D24" s="85"/>
      <c r="E24" s="85"/>
      <c r="F24" s="96"/>
    </row>
    <row r="26" spans="1:8" ht="14.65" thickBot="1">
      <c r="A26" t="s">
        <v>177</v>
      </c>
      <c r="H26" t="s">
        <v>177</v>
      </c>
    </row>
    <row r="27" spans="1:8">
      <c r="A27" s="41" t="s">
        <v>196</v>
      </c>
      <c r="B27" s="30"/>
      <c r="C27" s="30"/>
      <c r="D27" s="31"/>
    </row>
    <row r="28" spans="1:8">
      <c r="A28" s="32"/>
      <c r="D28" s="34"/>
    </row>
    <row r="29" spans="1:8" ht="28.5">
      <c r="A29" s="42"/>
      <c r="B29" s="43" t="s">
        <v>197</v>
      </c>
      <c r="C29" s="43" t="s">
        <v>198</v>
      </c>
      <c r="D29" s="44" t="s">
        <v>199</v>
      </c>
    </row>
    <row r="30" spans="1:8">
      <c r="A30" s="32" t="s">
        <v>200</v>
      </c>
      <c r="B30" s="38">
        <v>0.3</v>
      </c>
      <c r="C30" s="38">
        <v>0.3</v>
      </c>
      <c r="D30" s="39">
        <v>0.3</v>
      </c>
      <c r="E30" s="29"/>
    </row>
    <row r="31" spans="1:8">
      <c r="A31" s="32" t="s">
        <v>201</v>
      </c>
      <c r="B31" s="38">
        <v>0.6</v>
      </c>
      <c r="C31" s="38">
        <v>0.1</v>
      </c>
      <c r="D31" s="39">
        <v>0.1</v>
      </c>
      <c r="E31" s="29"/>
    </row>
    <row r="32" spans="1:8">
      <c r="A32" s="32" t="s">
        <v>202</v>
      </c>
      <c r="B32" s="38">
        <v>0.1</v>
      </c>
      <c r="C32" s="38">
        <v>0.6</v>
      </c>
      <c r="D32" s="39">
        <v>0.6</v>
      </c>
      <c r="E32" s="29"/>
    </row>
    <row r="33" spans="1:5" ht="14.65" thickBot="1">
      <c r="A33" s="35"/>
      <c r="B33" s="36">
        <f>SUM(B30:B32)</f>
        <v>0.99999999999999989</v>
      </c>
      <c r="C33" s="36">
        <f t="shared" ref="C33:D33" si="5">SUM(C30:C32)</f>
        <v>1</v>
      </c>
      <c r="D33" s="40">
        <f t="shared" si="5"/>
        <v>1</v>
      </c>
    </row>
    <row r="35" spans="1:5" ht="14.65" thickBot="1"/>
    <row r="36" spans="1:5">
      <c r="A36" s="41" t="s">
        <v>203</v>
      </c>
      <c r="B36" s="30"/>
      <c r="C36" s="30"/>
      <c r="D36" s="30"/>
      <c r="E36" s="31"/>
    </row>
    <row r="37" spans="1:5">
      <c r="A37" s="32"/>
      <c r="B37" s="33"/>
      <c r="C37" s="33"/>
      <c r="D37" s="33"/>
      <c r="E37" s="34"/>
    </row>
    <row r="38" spans="1:5" ht="28.5">
      <c r="A38" s="42"/>
      <c r="B38" s="43" t="s">
        <v>197</v>
      </c>
      <c r="C38" s="43" t="s">
        <v>198</v>
      </c>
      <c r="D38" s="43" t="s">
        <v>199</v>
      </c>
      <c r="E38" s="44" t="s">
        <v>204</v>
      </c>
    </row>
    <row r="39" spans="1:5" ht="14.65" thickBot="1">
      <c r="A39" s="35" t="s">
        <v>202</v>
      </c>
      <c r="B39" s="36">
        <v>0.1</v>
      </c>
      <c r="C39" s="36">
        <v>0.4</v>
      </c>
      <c r="D39" s="36">
        <v>0.5</v>
      </c>
      <c r="E39" s="37">
        <f>SUM(B39:D39)</f>
        <v>1</v>
      </c>
    </row>
  </sheetData>
  <mergeCells count="9">
    <mergeCell ref="D17:D18"/>
    <mergeCell ref="E17:E18"/>
    <mergeCell ref="F17:F18"/>
    <mergeCell ref="D6:D8"/>
    <mergeCell ref="E6:E8"/>
    <mergeCell ref="F6:F8"/>
    <mergeCell ref="F12:F13"/>
    <mergeCell ref="D12:D13"/>
    <mergeCell ref="E12:E13"/>
  </mergeCells>
  <pageMargins left="0.7" right="0.7" top="0.75" bottom="0.75" header="0.3" footer="0.3"/>
  <pageSetup paperSize="8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I266"/>
  <sheetViews>
    <sheetView zoomScale="90" zoomScaleNormal="90" zoomScaleSheetLayoutView="85" workbookViewId="0">
      <pane xSplit="3" ySplit="14" topLeftCell="AA87" activePane="bottomRight" state="frozen"/>
      <selection pane="topRight" activeCell="G92" sqref="G92"/>
      <selection pane="bottomLeft" activeCell="G92" sqref="G92"/>
      <selection pane="bottomRight" activeCell="AC14" sqref="AC14"/>
    </sheetView>
  </sheetViews>
  <sheetFormatPr defaultColWidth="10.265625" defaultRowHeight="12.75"/>
  <cols>
    <col min="1" max="1" width="78" style="22" customWidth="1"/>
    <col min="2" max="2" width="20.73046875" style="22" bestFit="1" customWidth="1"/>
    <col min="3" max="3" width="33.73046875" style="23" customWidth="1"/>
    <col min="4" max="4" width="11.86328125" style="7" customWidth="1"/>
    <col min="5" max="5" width="9" style="7" customWidth="1"/>
    <col min="6" max="6" width="11.59765625" style="7" customWidth="1"/>
    <col min="7" max="7" width="9" style="7" customWidth="1"/>
    <col min="8" max="8" width="11.86328125" style="7" customWidth="1"/>
    <col min="9" max="9" width="9" style="7" customWidth="1"/>
    <col min="10" max="10" width="11" style="7" customWidth="1"/>
    <col min="11" max="11" width="9" style="7" customWidth="1"/>
    <col min="12" max="12" width="11.265625" style="7" customWidth="1"/>
    <col min="13" max="13" width="9" style="7" customWidth="1"/>
    <col min="14" max="14" width="11.86328125" style="7" customWidth="1"/>
    <col min="15" max="15" width="9" style="7" customWidth="1"/>
    <col min="16" max="16" width="10.86328125" style="7" customWidth="1"/>
    <col min="17" max="17" width="9" style="7" customWidth="1"/>
    <col min="18" max="18" width="10.86328125" style="7" customWidth="1"/>
    <col min="19" max="19" width="9" style="7" customWidth="1"/>
    <col min="20" max="20" width="11.265625" style="7" customWidth="1"/>
    <col min="21" max="21" width="9" style="7" customWidth="1"/>
    <col min="22" max="22" width="11" style="7" customWidth="1"/>
    <col min="23" max="23" width="6.86328125" style="7" customWidth="1"/>
    <col min="24" max="24" width="12" style="7" customWidth="1"/>
    <col min="25" max="25" width="6.86328125" style="7" customWidth="1"/>
    <col min="26" max="26" width="11.59765625" style="7" customWidth="1"/>
    <col min="27" max="27" width="6.86328125" style="7" customWidth="1"/>
    <col min="28" max="30" width="38.265625" style="7" customWidth="1"/>
    <col min="31" max="50" width="9" style="4" customWidth="1"/>
    <col min="51" max="186" width="9" style="7" customWidth="1"/>
    <col min="187" max="187" width="34.265625" style="7" customWidth="1"/>
    <col min="188" max="188" width="9" style="7" customWidth="1"/>
    <col min="189" max="189" width="23.59765625" style="7" bestFit="1" customWidth="1"/>
    <col min="190" max="190" width="22.59765625" style="7" bestFit="1" customWidth="1"/>
    <col min="191" max="191" width="25" style="7" bestFit="1" customWidth="1"/>
    <col min="192" max="16384" width="10.265625" style="7"/>
  </cols>
  <sheetData>
    <row r="1" spans="1:191" s="4" customFormat="1">
      <c r="A1" s="2"/>
      <c r="B1" s="2"/>
      <c r="C1" s="3"/>
    </row>
    <row r="2" spans="1:191" s="4" customFormat="1">
      <c r="A2" s="2"/>
      <c r="B2" s="2"/>
      <c r="C2" s="3"/>
      <c r="D2" s="5">
        <v>42095</v>
      </c>
      <c r="F2" s="5">
        <v>42125</v>
      </c>
      <c r="H2" s="5">
        <v>42156</v>
      </c>
      <c r="J2" s="5">
        <v>42186</v>
      </c>
      <c r="L2" s="5">
        <v>42217</v>
      </c>
      <c r="N2" s="5">
        <v>42248</v>
      </c>
      <c r="P2" s="5">
        <v>42278</v>
      </c>
      <c r="R2" s="5">
        <v>42309</v>
      </c>
      <c r="T2" s="5">
        <v>42339</v>
      </c>
      <c r="V2" s="5">
        <v>42370</v>
      </c>
      <c r="X2" s="5">
        <v>42401</v>
      </c>
      <c r="Z2" s="5">
        <v>42430</v>
      </c>
      <c r="AB2" s="5"/>
      <c r="AC2" s="5"/>
      <c r="AD2" s="5"/>
    </row>
    <row r="3" spans="1:191" s="4" customFormat="1">
      <c r="A3" s="2"/>
      <c r="B3" s="2"/>
      <c r="C3" s="3"/>
      <c r="D3" s="5">
        <v>42124</v>
      </c>
      <c r="F3" s="5">
        <v>42155</v>
      </c>
      <c r="H3" s="5">
        <v>42185</v>
      </c>
      <c r="J3" s="5">
        <v>42216</v>
      </c>
      <c r="L3" s="5">
        <v>42247</v>
      </c>
      <c r="N3" s="5">
        <v>42277</v>
      </c>
      <c r="P3" s="5">
        <v>42308</v>
      </c>
      <c r="R3" s="5">
        <v>42338</v>
      </c>
      <c r="T3" s="5">
        <v>42369</v>
      </c>
      <c r="V3" s="5">
        <v>42400</v>
      </c>
      <c r="X3" s="5">
        <v>42429</v>
      </c>
      <c r="Z3" s="5">
        <v>42460</v>
      </c>
      <c r="AB3" s="5"/>
      <c r="AC3" s="5"/>
      <c r="AD3" s="5"/>
    </row>
    <row r="4" spans="1:191" s="4" customFormat="1">
      <c r="A4" s="2"/>
      <c r="B4" s="2"/>
      <c r="C4" s="3"/>
      <c r="D4" s="5">
        <v>42097</v>
      </c>
      <c r="F4" s="5">
        <v>42128</v>
      </c>
      <c r="L4" s="5">
        <v>42247</v>
      </c>
      <c r="T4" s="5">
        <v>42363</v>
      </c>
      <c r="V4" s="5">
        <v>42370</v>
      </c>
    </row>
    <row r="5" spans="1:191" s="4" customFormat="1">
      <c r="A5" s="2"/>
      <c r="B5" s="2"/>
      <c r="C5" s="3"/>
      <c r="D5" s="5">
        <v>42100</v>
      </c>
      <c r="F5" s="5">
        <v>42149</v>
      </c>
      <c r="T5" s="5">
        <v>42366</v>
      </c>
    </row>
    <row r="6" spans="1:191" s="4" customFormat="1" ht="17.25">
      <c r="A6" s="6" t="s">
        <v>205</v>
      </c>
      <c r="B6" s="6"/>
      <c r="C6" s="3"/>
    </row>
    <row r="7" spans="1:191" ht="13.5">
      <c r="A7" s="97" t="s">
        <v>206</v>
      </c>
      <c r="B7" s="98" t="s">
        <v>207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 t="s">
        <v>204</v>
      </c>
      <c r="AC7" s="4" t="s">
        <v>208</v>
      </c>
      <c r="AD7" s="4" t="s">
        <v>209</v>
      </c>
      <c r="AY7" s="4"/>
    </row>
    <row r="8" spans="1:191" ht="13.5">
      <c r="A8" s="99" t="s">
        <v>210</v>
      </c>
      <c r="B8" s="99"/>
      <c r="C8" s="100"/>
      <c r="D8" s="101">
        <f>NETWORKDAYS(D2,D3,D4:D5)</f>
        <v>20</v>
      </c>
      <c r="E8" s="102"/>
      <c r="F8" s="101">
        <f>NETWORKDAYS(F2,F3,F4:F5)</f>
        <v>19</v>
      </c>
      <c r="G8" s="102"/>
      <c r="H8" s="101">
        <f>NETWORKDAYS(H2,H3,H4:H5)</f>
        <v>22</v>
      </c>
      <c r="I8" s="102"/>
      <c r="J8" s="101">
        <f>NETWORKDAYS(J2,J3,J4:J5)</f>
        <v>23</v>
      </c>
      <c r="K8" s="102"/>
      <c r="L8" s="101">
        <f>NETWORKDAYS(L2,L3,L4:L5)</f>
        <v>20</v>
      </c>
      <c r="M8" s="102"/>
      <c r="N8" s="101">
        <f>NETWORKDAYS(N2,N3,N4:N5)</f>
        <v>22</v>
      </c>
      <c r="O8" s="102"/>
      <c r="P8" s="101">
        <f>NETWORKDAYS(P2,P3,P4:P5)</f>
        <v>22</v>
      </c>
      <c r="Q8" s="102"/>
      <c r="R8" s="101">
        <f>NETWORKDAYS(R2,R3,R4:R5)</f>
        <v>21</v>
      </c>
      <c r="S8" s="102"/>
      <c r="T8" s="101">
        <f>NETWORKDAYS(T2,T3,T4:T5)</f>
        <v>21</v>
      </c>
      <c r="U8" s="102"/>
      <c r="V8" s="101">
        <f>NETWORKDAYS(V2,V3,V4:V5)</f>
        <v>20</v>
      </c>
      <c r="W8" s="102"/>
      <c r="X8" s="101">
        <f>NETWORKDAYS(X2,X3,X4:X5)</f>
        <v>21</v>
      </c>
      <c r="Y8" s="102"/>
      <c r="Z8" s="101">
        <f>NETWORKDAYS(Z2,Z3,Z4:Z5)</f>
        <v>23</v>
      </c>
      <c r="AA8" s="103"/>
      <c r="AB8" s="25">
        <f>SUM(D8:AA8)</f>
        <v>254</v>
      </c>
      <c r="AC8" s="25">
        <f>28</f>
        <v>28</v>
      </c>
      <c r="AD8" s="25">
        <v>5</v>
      </c>
      <c r="GE8" s="8" t="s">
        <v>211</v>
      </c>
      <c r="GG8" s="8" t="s">
        <v>212</v>
      </c>
      <c r="GH8" s="8" t="s">
        <v>213</v>
      </c>
      <c r="GI8" s="8" t="s">
        <v>214</v>
      </c>
    </row>
    <row r="9" spans="1:191" ht="13.5">
      <c r="A9" s="99" t="s">
        <v>215</v>
      </c>
      <c r="B9" s="104"/>
      <c r="C9" s="105"/>
      <c r="D9" s="9">
        <f>D8-3</f>
        <v>17</v>
      </c>
      <c r="E9" s="10"/>
      <c r="F9" s="9">
        <f>F8-5</f>
        <v>14</v>
      </c>
      <c r="G9" s="10"/>
      <c r="H9" s="9">
        <f>H8-4</f>
        <v>18</v>
      </c>
      <c r="I9" s="10"/>
      <c r="J9" s="9">
        <f>J8-5</f>
        <v>18</v>
      </c>
      <c r="K9" s="10"/>
      <c r="L9" s="9">
        <f>L8-4</f>
        <v>16</v>
      </c>
      <c r="M9" s="10"/>
      <c r="N9" s="9">
        <f>N8-4</f>
        <v>18</v>
      </c>
      <c r="O9" s="10"/>
      <c r="P9" s="9">
        <f>P8-5</f>
        <v>17</v>
      </c>
      <c r="Q9" s="10"/>
      <c r="R9" s="9">
        <f>R8-4</f>
        <v>17</v>
      </c>
      <c r="S9" s="10"/>
      <c r="T9" s="9">
        <f>T8-3</f>
        <v>18</v>
      </c>
      <c r="U9" s="10"/>
      <c r="V9" s="9">
        <f>V8-4</f>
        <v>16</v>
      </c>
      <c r="W9" s="10"/>
      <c r="X9" s="9">
        <f>X8-4</f>
        <v>17</v>
      </c>
      <c r="Y9" s="10"/>
      <c r="Z9" s="9">
        <f>Z8-4</f>
        <v>19</v>
      </c>
      <c r="AA9" s="26"/>
      <c r="AB9" s="25">
        <f>SUM(D9:AA9)</f>
        <v>205</v>
      </c>
      <c r="AC9" s="25">
        <f>28</f>
        <v>28</v>
      </c>
      <c r="AD9" s="25">
        <v>5</v>
      </c>
    </row>
    <row r="10" spans="1:191" s="4" customFormat="1" ht="15">
      <c r="A10" s="11" t="s">
        <v>216</v>
      </c>
      <c r="B10" s="12"/>
      <c r="C10" s="3"/>
      <c r="AB10" s="4" t="s">
        <v>217</v>
      </c>
      <c r="GE10" s="4" t="e">
        <f>#REF!</f>
        <v>#REF!</v>
      </c>
      <c r="GF10" s="4" t="e">
        <f>#REF!</f>
        <v>#REF!</v>
      </c>
      <c r="GG10" s="4" t="e">
        <f>#REF!</f>
        <v>#REF!</v>
      </c>
      <c r="GH10" s="4" t="e">
        <f>#REF!</f>
        <v>#REF!</v>
      </c>
      <c r="GI10" s="4" t="e">
        <f>#REF!</f>
        <v>#REF!</v>
      </c>
    </row>
    <row r="11" spans="1:191" ht="15">
      <c r="A11" s="13" t="s">
        <v>218</v>
      </c>
      <c r="B11" s="14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U11" s="4"/>
      <c r="V11" s="4"/>
      <c r="W11" s="4"/>
      <c r="X11" s="4"/>
      <c r="Y11" s="4"/>
      <c r="Z11" s="4"/>
      <c r="AA11" s="27" t="s">
        <v>210</v>
      </c>
      <c r="AB11" s="4">
        <f>AB8-AC8-AD8</f>
        <v>221</v>
      </c>
      <c r="AC11" s="4"/>
      <c r="AD11" s="4"/>
      <c r="GE11" s="7" t="e">
        <f>#REF!</f>
        <v>#REF!</v>
      </c>
      <c r="GF11" s="7" t="e">
        <f>#REF!</f>
        <v>#REF!</v>
      </c>
      <c r="GG11" s="7" t="e">
        <f>#REF!</f>
        <v>#REF!</v>
      </c>
      <c r="GH11" s="7" t="e">
        <f>#REF!</f>
        <v>#REF!</v>
      </c>
      <c r="GI11" s="7" t="e">
        <f>#REF!</f>
        <v>#REF!</v>
      </c>
    </row>
    <row r="12" spans="1:191" s="4" customFormat="1" ht="12.75" customHeight="1">
      <c r="B12" s="15"/>
      <c r="C12" s="16"/>
      <c r="Z12" s="7"/>
      <c r="AA12" s="27" t="s">
        <v>215</v>
      </c>
      <c r="AB12" s="4">
        <f>AB9-AC9-AD9</f>
        <v>172</v>
      </c>
      <c r="GE12" s="4" t="e">
        <f>#REF!</f>
        <v>#REF!</v>
      </c>
      <c r="GF12" s="4" t="e">
        <f>#REF!</f>
        <v>#REF!</v>
      </c>
      <c r="GG12" s="4" t="e">
        <f>#REF!</f>
        <v>#REF!</v>
      </c>
      <c r="GH12" s="4" t="e">
        <f>#REF!</f>
        <v>#REF!</v>
      </c>
    </row>
    <row r="13" spans="1:191" s="8" customFormat="1" ht="48" customHeight="1">
      <c r="A13" s="106" t="s">
        <v>219</v>
      </c>
      <c r="B13" s="107" t="s">
        <v>220</v>
      </c>
      <c r="C13" s="107" t="s">
        <v>221</v>
      </c>
      <c r="D13" s="108" t="s">
        <v>222</v>
      </c>
      <c r="E13" s="109">
        <v>15</v>
      </c>
      <c r="F13" s="108" t="s">
        <v>223</v>
      </c>
      <c r="G13" s="109">
        <v>15</v>
      </c>
      <c r="H13" s="108" t="s">
        <v>224</v>
      </c>
      <c r="I13" s="109">
        <v>15</v>
      </c>
      <c r="J13" s="108" t="s">
        <v>225</v>
      </c>
      <c r="K13" s="109">
        <v>15</v>
      </c>
      <c r="L13" s="108" t="s">
        <v>226</v>
      </c>
      <c r="M13" s="109">
        <v>15</v>
      </c>
      <c r="N13" s="108" t="s">
        <v>227</v>
      </c>
      <c r="O13" s="109">
        <v>15</v>
      </c>
      <c r="P13" s="108" t="s">
        <v>228</v>
      </c>
      <c r="Q13" s="109">
        <v>15</v>
      </c>
      <c r="R13" s="108" t="s">
        <v>229</v>
      </c>
      <c r="S13" s="109">
        <v>15</v>
      </c>
      <c r="T13" s="108" t="s">
        <v>230</v>
      </c>
      <c r="U13" s="109">
        <v>15</v>
      </c>
      <c r="V13" s="108" t="s">
        <v>231</v>
      </c>
      <c r="W13" s="109">
        <v>16</v>
      </c>
      <c r="X13" s="108" t="s">
        <v>232</v>
      </c>
      <c r="Y13" s="109">
        <v>16</v>
      </c>
      <c r="Z13" s="108" t="s">
        <v>233</v>
      </c>
      <c r="AA13" s="109">
        <v>16</v>
      </c>
      <c r="AB13" s="142" t="s">
        <v>234</v>
      </c>
      <c r="AC13" s="142"/>
      <c r="AD13" s="142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GE13" s="7" t="e">
        <f>#REF!</f>
        <v>#REF!</v>
      </c>
      <c r="GF13" s="7" t="e">
        <f>#REF!</f>
        <v>#REF!</v>
      </c>
      <c r="GG13" s="7" t="e">
        <f>#REF!</f>
        <v>#REF!</v>
      </c>
      <c r="GH13" s="7" t="e">
        <f>#REF!</f>
        <v>#REF!</v>
      </c>
    </row>
    <row r="14" spans="1:191" s="8" customFormat="1" ht="90">
      <c r="A14" s="18"/>
      <c r="B14" s="19"/>
      <c r="C14" s="20"/>
      <c r="D14" s="110" t="s">
        <v>235</v>
      </c>
      <c r="E14" s="110" t="s">
        <v>236</v>
      </c>
      <c r="F14" s="110" t="s">
        <v>235</v>
      </c>
      <c r="G14" s="110" t="s">
        <v>236</v>
      </c>
      <c r="H14" s="110" t="s">
        <v>235</v>
      </c>
      <c r="I14" s="110" t="s">
        <v>236</v>
      </c>
      <c r="J14" s="110" t="s">
        <v>235</v>
      </c>
      <c r="K14" s="110" t="s">
        <v>236</v>
      </c>
      <c r="L14" s="110" t="s">
        <v>235</v>
      </c>
      <c r="M14" s="110" t="s">
        <v>236</v>
      </c>
      <c r="N14" s="110" t="s">
        <v>235</v>
      </c>
      <c r="O14" s="110" t="s">
        <v>236</v>
      </c>
      <c r="P14" s="110" t="s">
        <v>235</v>
      </c>
      <c r="Q14" s="110" t="s">
        <v>236</v>
      </c>
      <c r="R14" s="110" t="s">
        <v>235</v>
      </c>
      <c r="S14" s="110" t="s">
        <v>236</v>
      </c>
      <c r="T14" s="110" t="s">
        <v>235</v>
      </c>
      <c r="U14" s="110" t="s">
        <v>236</v>
      </c>
      <c r="V14" s="110" t="s">
        <v>235</v>
      </c>
      <c r="W14" s="110" t="s">
        <v>236</v>
      </c>
      <c r="X14" s="110" t="s">
        <v>235</v>
      </c>
      <c r="Y14" s="110" t="s">
        <v>236</v>
      </c>
      <c r="Z14" s="110" t="s">
        <v>235</v>
      </c>
      <c r="AA14" s="110" t="s">
        <v>236</v>
      </c>
      <c r="AB14" s="111" t="s">
        <v>237</v>
      </c>
      <c r="AC14" s="111" t="s">
        <v>238</v>
      </c>
      <c r="AD14" s="111" t="s">
        <v>239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GE14" s="7" t="e">
        <f>#REF!</f>
        <v>#REF!</v>
      </c>
      <c r="GF14" s="7" t="e">
        <f>#REF!</f>
        <v>#REF!</v>
      </c>
      <c r="GG14" s="7" t="e">
        <f>#REF!</f>
        <v>#REF!</v>
      </c>
      <c r="GH14" s="7" t="e">
        <f>#REF!</f>
        <v>#REF!</v>
      </c>
    </row>
    <row r="15" spans="1:191" ht="13.5">
      <c r="A15" s="112" t="s">
        <v>240</v>
      </c>
      <c r="B15" s="113"/>
      <c r="C15" s="114"/>
      <c r="E15" s="21"/>
      <c r="G15" s="21"/>
      <c r="I15" s="21"/>
      <c r="K15" s="21"/>
      <c r="M15" s="21"/>
      <c r="O15" s="21"/>
      <c r="Q15" s="21"/>
      <c r="S15" s="21"/>
      <c r="U15" s="21"/>
      <c r="W15" s="21"/>
      <c r="Y15" s="21"/>
      <c r="AA15" s="21"/>
      <c r="GE15" s="7" t="e">
        <f>#REF!</f>
        <v>#REF!</v>
      </c>
      <c r="GF15" s="7" t="e">
        <f>#REF!</f>
        <v>#REF!</v>
      </c>
      <c r="GG15" s="7" t="e">
        <f>#REF!</f>
        <v>#REF!</v>
      </c>
    </row>
    <row r="16" spans="1:191" ht="13.5">
      <c r="A16" s="115" t="s">
        <v>241</v>
      </c>
      <c r="B16" s="116"/>
      <c r="C16" s="117" t="s">
        <v>242</v>
      </c>
      <c r="D16" s="118"/>
      <c r="E16" s="119">
        <f>D16/D$8</f>
        <v>0</v>
      </c>
      <c r="F16" s="118"/>
      <c r="G16" s="119">
        <f>F16/F$8</f>
        <v>0</v>
      </c>
      <c r="H16" s="118"/>
      <c r="I16" s="119">
        <f>H16/H$8</f>
        <v>0</v>
      </c>
      <c r="J16" s="118"/>
      <c r="K16" s="119">
        <f>J16/J$8</f>
        <v>0</v>
      </c>
      <c r="L16" s="118"/>
      <c r="M16" s="119">
        <f>L16/L$8</f>
        <v>0</v>
      </c>
      <c r="N16" s="118"/>
      <c r="O16" s="119">
        <f>N16/N$8</f>
        <v>0</v>
      </c>
      <c r="P16" s="118"/>
      <c r="Q16" s="119">
        <f>P16/P$8</f>
        <v>0</v>
      </c>
      <c r="R16" s="118"/>
      <c r="S16" s="119">
        <f>R16/R$8</f>
        <v>0</v>
      </c>
      <c r="T16" s="118"/>
      <c r="U16" s="119">
        <f>T16/T$8</f>
        <v>0</v>
      </c>
      <c r="V16" s="118"/>
      <c r="W16" s="119">
        <f>V16/V$8</f>
        <v>0</v>
      </c>
      <c r="X16" s="118"/>
      <c r="Y16" s="119">
        <f>X16/X$8</f>
        <v>0</v>
      </c>
      <c r="Z16" s="118"/>
      <c r="AA16" s="119">
        <f>Z16/Z$8</f>
        <v>0</v>
      </c>
      <c r="AB16" s="118" t="e">
        <f>VLOOKUP(C16,#REF!,2,FALSE)*Summary!$C$39</f>
        <v>#REF!</v>
      </c>
      <c r="AC16" s="118"/>
      <c r="AD16" s="118"/>
    </row>
    <row r="17" spans="1:30" ht="13.5">
      <c r="A17" s="115" t="s">
        <v>243</v>
      </c>
      <c r="B17" s="116"/>
      <c r="C17" s="117"/>
      <c r="D17" s="118"/>
      <c r="E17" s="119">
        <f t="shared" ref="E17:E57" si="0">D17/D$8</f>
        <v>0</v>
      </c>
      <c r="F17" s="118"/>
      <c r="G17" s="119">
        <f t="shared" ref="G17:G57" si="1">F17/F$8</f>
        <v>0</v>
      </c>
      <c r="H17" s="118"/>
      <c r="I17" s="119">
        <f t="shared" ref="I17:I57" si="2">H17/H$8</f>
        <v>0</v>
      </c>
      <c r="J17" s="118"/>
      <c r="K17" s="119">
        <f t="shared" ref="K17:K57" si="3">J17/J$8</f>
        <v>0</v>
      </c>
      <c r="L17" s="118"/>
      <c r="M17" s="119">
        <f t="shared" ref="M17:M57" si="4">L17/L$8</f>
        <v>0</v>
      </c>
      <c r="N17" s="118"/>
      <c r="O17" s="119">
        <f t="shared" ref="O17:O57" si="5">N17/N$8</f>
        <v>0</v>
      </c>
      <c r="P17" s="118"/>
      <c r="Q17" s="119">
        <f t="shared" ref="Q17:Q57" si="6">P17/P$8</f>
        <v>0</v>
      </c>
      <c r="R17" s="118"/>
      <c r="S17" s="119">
        <f t="shared" ref="S17:S57" si="7">R17/R$8</f>
        <v>0</v>
      </c>
      <c r="T17" s="118"/>
      <c r="U17" s="119">
        <f t="shared" ref="U17:U57" si="8">T17/T$8</f>
        <v>0</v>
      </c>
      <c r="V17" s="118"/>
      <c r="W17" s="119">
        <f t="shared" ref="W17:W57" si="9">V17/V$8</f>
        <v>0</v>
      </c>
      <c r="X17" s="118"/>
      <c r="Y17" s="119">
        <f t="shared" ref="Y17:Y57" si="10">X17/X$8</f>
        <v>0</v>
      </c>
      <c r="Z17" s="118"/>
      <c r="AA17" s="119">
        <f t="shared" ref="AA17:AA57" si="11">Z17/Z$8</f>
        <v>0</v>
      </c>
      <c r="AB17" s="118" t="e">
        <f>VLOOKUP(C17,#REF!,2,FALSE)*Summary!$C$39</f>
        <v>#REF!</v>
      </c>
      <c r="AC17" s="118"/>
      <c r="AD17" s="118"/>
    </row>
    <row r="18" spans="1:30" ht="13.5">
      <c r="A18" s="115" t="s">
        <v>244</v>
      </c>
      <c r="B18" s="116"/>
      <c r="C18" s="116" t="s">
        <v>245</v>
      </c>
      <c r="D18" s="118"/>
      <c r="E18" s="119">
        <f t="shared" si="0"/>
        <v>0</v>
      </c>
      <c r="F18" s="118"/>
      <c r="G18" s="119">
        <f t="shared" si="1"/>
        <v>0</v>
      </c>
      <c r="H18" s="118"/>
      <c r="I18" s="119">
        <f t="shared" si="2"/>
        <v>0</v>
      </c>
      <c r="J18" s="118"/>
      <c r="K18" s="119">
        <f t="shared" si="3"/>
        <v>0</v>
      </c>
      <c r="L18" s="118"/>
      <c r="M18" s="119">
        <f t="shared" si="4"/>
        <v>0</v>
      </c>
      <c r="N18" s="118"/>
      <c r="O18" s="119">
        <f t="shared" si="5"/>
        <v>0</v>
      </c>
      <c r="P18" s="118"/>
      <c r="Q18" s="119">
        <f t="shared" si="6"/>
        <v>0</v>
      </c>
      <c r="R18" s="118"/>
      <c r="S18" s="119">
        <f t="shared" si="7"/>
        <v>0</v>
      </c>
      <c r="T18" s="118"/>
      <c r="U18" s="119">
        <f t="shared" si="8"/>
        <v>0</v>
      </c>
      <c r="V18" s="118"/>
      <c r="W18" s="119">
        <f t="shared" si="9"/>
        <v>0</v>
      </c>
      <c r="X18" s="118"/>
      <c r="Y18" s="119">
        <f t="shared" si="10"/>
        <v>0</v>
      </c>
      <c r="Z18" s="118"/>
      <c r="AA18" s="119">
        <f t="shared" si="11"/>
        <v>0</v>
      </c>
      <c r="AB18" s="118" t="e">
        <f>VLOOKUP(C18,#REF!,2,FALSE)*Summary!$C$39</f>
        <v>#REF!</v>
      </c>
      <c r="AC18" s="118"/>
      <c r="AD18" s="118"/>
    </row>
    <row r="19" spans="1:30" ht="13.5">
      <c r="A19" s="115" t="s">
        <v>246</v>
      </c>
      <c r="B19" s="116"/>
      <c r="C19" s="117" t="s">
        <v>242</v>
      </c>
      <c r="D19" s="118"/>
      <c r="E19" s="119">
        <f t="shared" si="0"/>
        <v>0</v>
      </c>
      <c r="F19" s="118"/>
      <c r="G19" s="119">
        <f t="shared" si="1"/>
        <v>0</v>
      </c>
      <c r="H19" s="118"/>
      <c r="I19" s="119">
        <f t="shared" si="2"/>
        <v>0</v>
      </c>
      <c r="J19" s="118"/>
      <c r="K19" s="119">
        <f t="shared" si="3"/>
        <v>0</v>
      </c>
      <c r="L19" s="118"/>
      <c r="M19" s="119">
        <f t="shared" si="4"/>
        <v>0</v>
      </c>
      <c r="N19" s="118"/>
      <c r="O19" s="119">
        <f t="shared" si="5"/>
        <v>0</v>
      </c>
      <c r="P19" s="118"/>
      <c r="Q19" s="119">
        <f t="shared" si="6"/>
        <v>0</v>
      </c>
      <c r="R19" s="118"/>
      <c r="S19" s="119">
        <f t="shared" si="7"/>
        <v>0</v>
      </c>
      <c r="T19" s="118"/>
      <c r="U19" s="119">
        <f t="shared" si="8"/>
        <v>0</v>
      </c>
      <c r="V19" s="118"/>
      <c r="W19" s="119">
        <f t="shared" si="9"/>
        <v>0</v>
      </c>
      <c r="X19" s="118"/>
      <c r="Y19" s="119">
        <f t="shared" si="10"/>
        <v>0</v>
      </c>
      <c r="Z19" s="118"/>
      <c r="AA19" s="119">
        <f t="shared" si="11"/>
        <v>0</v>
      </c>
      <c r="AB19" s="118" t="e">
        <f>VLOOKUP(C19,#REF!,2,FALSE)*Summary!$C$39</f>
        <v>#REF!</v>
      </c>
      <c r="AC19" s="118"/>
      <c r="AD19" s="118"/>
    </row>
    <row r="20" spans="1:30" ht="13.5">
      <c r="A20" s="115" t="s">
        <v>247</v>
      </c>
      <c r="B20" s="116"/>
      <c r="C20" s="117" t="s">
        <v>242</v>
      </c>
      <c r="D20" s="118"/>
      <c r="E20" s="119">
        <f t="shared" si="0"/>
        <v>0</v>
      </c>
      <c r="F20" s="118"/>
      <c r="G20" s="119">
        <f t="shared" si="1"/>
        <v>0</v>
      </c>
      <c r="H20" s="118"/>
      <c r="I20" s="119">
        <f t="shared" si="2"/>
        <v>0</v>
      </c>
      <c r="J20" s="118"/>
      <c r="K20" s="119">
        <f t="shared" si="3"/>
        <v>0</v>
      </c>
      <c r="L20" s="118"/>
      <c r="M20" s="119">
        <f t="shared" si="4"/>
        <v>0</v>
      </c>
      <c r="N20" s="118"/>
      <c r="O20" s="119">
        <f t="shared" si="5"/>
        <v>0</v>
      </c>
      <c r="P20" s="118"/>
      <c r="Q20" s="119">
        <f t="shared" si="6"/>
        <v>0</v>
      </c>
      <c r="R20" s="118"/>
      <c r="S20" s="119">
        <f t="shared" si="7"/>
        <v>0</v>
      </c>
      <c r="T20" s="118"/>
      <c r="U20" s="119">
        <f t="shared" si="8"/>
        <v>0</v>
      </c>
      <c r="V20" s="118"/>
      <c r="W20" s="119">
        <f t="shared" si="9"/>
        <v>0</v>
      </c>
      <c r="X20" s="118"/>
      <c r="Y20" s="119">
        <f t="shared" si="10"/>
        <v>0</v>
      </c>
      <c r="Z20" s="118"/>
      <c r="AA20" s="119">
        <f t="shared" si="11"/>
        <v>0</v>
      </c>
      <c r="AB20" s="118" t="e">
        <f>VLOOKUP(C20,#REF!,2,FALSE)*Summary!$C$39</f>
        <v>#REF!</v>
      </c>
      <c r="AC20" s="118"/>
      <c r="AD20" s="118"/>
    </row>
    <row r="21" spans="1:30" ht="13.5">
      <c r="A21" s="115" t="s">
        <v>248</v>
      </c>
      <c r="B21" s="116"/>
      <c r="C21" s="117" t="s">
        <v>245</v>
      </c>
      <c r="D21" s="118"/>
      <c r="E21" s="119">
        <f t="shared" si="0"/>
        <v>0</v>
      </c>
      <c r="F21" s="118"/>
      <c r="G21" s="119">
        <f t="shared" si="1"/>
        <v>0</v>
      </c>
      <c r="H21" s="118"/>
      <c r="I21" s="119">
        <f t="shared" si="2"/>
        <v>0</v>
      </c>
      <c r="J21" s="118"/>
      <c r="K21" s="119">
        <f t="shared" si="3"/>
        <v>0</v>
      </c>
      <c r="L21" s="118"/>
      <c r="M21" s="119">
        <f t="shared" si="4"/>
        <v>0</v>
      </c>
      <c r="N21" s="118"/>
      <c r="O21" s="119">
        <f t="shared" si="5"/>
        <v>0</v>
      </c>
      <c r="P21" s="118"/>
      <c r="Q21" s="119">
        <f t="shared" si="6"/>
        <v>0</v>
      </c>
      <c r="R21" s="118"/>
      <c r="S21" s="119">
        <f t="shared" si="7"/>
        <v>0</v>
      </c>
      <c r="T21" s="118"/>
      <c r="U21" s="119">
        <f t="shared" si="8"/>
        <v>0</v>
      </c>
      <c r="V21" s="118"/>
      <c r="W21" s="119">
        <f t="shared" si="9"/>
        <v>0</v>
      </c>
      <c r="X21" s="118"/>
      <c r="Y21" s="119">
        <f t="shared" si="10"/>
        <v>0</v>
      </c>
      <c r="Z21" s="118"/>
      <c r="AA21" s="119">
        <f t="shared" si="11"/>
        <v>0</v>
      </c>
      <c r="AB21" s="118" t="e">
        <f>VLOOKUP(C21,#REF!,2,FALSE)*Summary!$C$39</f>
        <v>#REF!</v>
      </c>
      <c r="AC21" s="118"/>
      <c r="AD21" s="118"/>
    </row>
    <row r="22" spans="1:30" ht="13.5">
      <c r="A22" s="115" t="s">
        <v>249</v>
      </c>
      <c r="B22" s="116"/>
      <c r="C22" s="117" t="s">
        <v>245</v>
      </c>
      <c r="D22" s="118"/>
      <c r="E22" s="119">
        <f t="shared" si="0"/>
        <v>0</v>
      </c>
      <c r="F22" s="118"/>
      <c r="G22" s="119">
        <f t="shared" si="1"/>
        <v>0</v>
      </c>
      <c r="H22" s="118"/>
      <c r="I22" s="119">
        <f t="shared" si="2"/>
        <v>0</v>
      </c>
      <c r="J22" s="118"/>
      <c r="K22" s="119">
        <f t="shared" si="3"/>
        <v>0</v>
      </c>
      <c r="L22" s="118"/>
      <c r="M22" s="119">
        <f t="shared" si="4"/>
        <v>0</v>
      </c>
      <c r="N22" s="118"/>
      <c r="O22" s="119">
        <f t="shared" si="5"/>
        <v>0</v>
      </c>
      <c r="P22" s="118"/>
      <c r="Q22" s="119">
        <f t="shared" si="6"/>
        <v>0</v>
      </c>
      <c r="R22" s="118"/>
      <c r="S22" s="119">
        <f t="shared" si="7"/>
        <v>0</v>
      </c>
      <c r="T22" s="118"/>
      <c r="U22" s="119">
        <f t="shared" si="8"/>
        <v>0</v>
      </c>
      <c r="V22" s="118"/>
      <c r="W22" s="119">
        <f t="shared" si="9"/>
        <v>0</v>
      </c>
      <c r="X22" s="118"/>
      <c r="Y22" s="119">
        <f t="shared" si="10"/>
        <v>0</v>
      </c>
      <c r="Z22" s="118"/>
      <c r="AA22" s="119">
        <f t="shared" si="11"/>
        <v>0</v>
      </c>
      <c r="AB22" s="118" t="e">
        <f>VLOOKUP(C22,#REF!,2,FALSE)*Summary!$C$39</f>
        <v>#REF!</v>
      </c>
      <c r="AC22" s="118"/>
      <c r="AD22" s="118"/>
    </row>
    <row r="23" spans="1:30" ht="13.5">
      <c r="A23" s="115" t="s">
        <v>250</v>
      </c>
      <c r="B23" s="116"/>
      <c r="C23" s="117" t="s">
        <v>242</v>
      </c>
      <c r="D23" s="118"/>
      <c r="E23" s="119">
        <f t="shared" si="0"/>
        <v>0</v>
      </c>
      <c r="F23" s="118"/>
      <c r="G23" s="119">
        <f t="shared" si="1"/>
        <v>0</v>
      </c>
      <c r="H23" s="118"/>
      <c r="I23" s="119">
        <f t="shared" si="2"/>
        <v>0</v>
      </c>
      <c r="J23" s="118"/>
      <c r="K23" s="119">
        <f t="shared" si="3"/>
        <v>0</v>
      </c>
      <c r="L23" s="118"/>
      <c r="M23" s="119">
        <f t="shared" si="4"/>
        <v>0</v>
      </c>
      <c r="N23" s="118"/>
      <c r="O23" s="119">
        <f t="shared" si="5"/>
        <v>0</v>
      </c>
      <c r="P23" s="118"/>
      <c r="Q23" s="119">
        <f t="shared" si="6"/>
        <v>0</v>
      </c>
      <c r="R23" s="118"/>
      <c r="S23" s="119">
        <f t="shared" si="7"/>
        <v>0</v>
      </c>
      <c r="T23" s="118"/>
      <c r="U23" s="119">
        <f t="shared" si="8"/>
        <v>0</v>
      </c>
      <c r="V23" s="118"/>
      <c r="W23" s="119">
        <f t="shared" si="9"/>
        <v>0</v>
      </c>
      <c r="X23" s="118"/>
      <c r="Y23" s="119">
        <f t="shared" si="10"/>
        <v>0</v>
      </c>
      <c r="Z23" s="118"/>
      <c r="AA23" s="119">
        <f t="shared" si="11"/>
        <v>0</v>
      </c>
      <c r="AB23" s="118" t="e">
        <f>VLOOKUP(C23,#REF!,2,FALSE)*Summary!$C$39</f>
        <v>#REF!</v>
      </c>
      <c r="AC23" s="118"/>
      <c r="AD23" s="118"/>
    </row>
    <row r="24" spans="1:30" ht="13.5">
      <c r="A24" s="115" t="s">
        <v>251</v>
      </c>
      <c r="B24" s="116"/>
      <c r="C24" s="117" t="s">
        <v>252</v>
      </c>
      <c r="D24" s="118"/>
      <c r="E24" s="119">
        <f t="shared" si="0"/>
        <v>0</v>
      </c>
      <c r="F24" s="118"/>
      <c r="G24" s="119">
        <f t="shared" si="1"/>
        <v>0</v>
      </c>
      <c r="H24" s="118"/>
      <c r="I24" s="119">
        <f t="shared" si="2"/>
        <v>0</v>
      </c>
      <c r="J24" s="118"/>
      <c r="K24" s="119">
        <f t="shared" si="3"/>
        <v>0</v>
      </c>
      <c r="L24" s="118"/>
      <c r="M24" s="119">
        <f t="shared" si="4"/>
        <v>0</v>
      </c>
      <c r="N24" s="118"/>
      <c r="O24" s="119">
        <f t="shared" si="5"/>
        <v>0</v>
      </c>
      <c r="P24" s="118"/>
      <c r="Q24" s="119">
        <f t="shared" si="6"/>
        <v>0</v>
      </c>
      <c r="R24" s="118"/>
      <c r="S24" s="119">
        <f t="shared" si="7"/>
        <v>0</v>
      </c>
      <c r="T24" s="118"/>
      <c r="U24" s="119">
        <f t="shared" si="8"/>
        <v>0</v>
      </c>
      <c r="V24" s="118"/>
      <c r="W24" s="119">
        <f t="shared" si="9"/>
        <v>0</v>
      </c>
      <c r="X24" s="118"/>
      <c r="Y24" s="119">
        <f t="shared" si="10"/>
        <v>0</v>
      </c>
      <c r="Z24" s="118"/>
      <c r="AA24" s="119">
        <f t="shared" si="11"/>
        <v>0</v>
      </c>
      <c r="AB24" s="118" t="e">
        <f>VLOOKUP(C24,#REF!,2,FALSE)*Summary!$C$39</f>
        <v>#REF!</v>
      </c>
      <c r="AC24" s="118"/>
      <c r="AD24" s="118"/>
    </row>
    <row r="25" spans="1:30" ht="13.5">
      <c r="A25" s="115" t="s">
        <v>253</v>
      </c>
      <c r="B25" s="116"/>
      <c r="C25" s="117" t="s">
        <v>254</v>
      </c>
      <c r="D25" s="118"/>
      <c r="E25" s="119">
        <f t="shared" si="0"/>
        <v>0</v>
      </c>
      <c r="F25" s="118"/>
      <c r="G25" s="119">
        <f t="shared" si="1"/>
        <v>0</v>
      </c>
      <c r="H25" s="118"/>
      <c r="I25" s="119">
        <f t="shared" si="2"/>
        <v>0</v>
      </c>
      <c r="J25" s="118"/>
      <c r="K25" s="119">
        <f t="shared" si="3"/>
        <v>0</v>
      </c>
      <c r="L25" s="118"/>
      <c r="M25" s="119">
        <f t="shared" si="4"/>
        <v>0</v>
      </c>
      <c r="N25" s="118"/>
      <c r="O25" s="119">
        <f t="shared" si="5"/>
        <v>0</v>
      </c>
      <c r="P25" s="118"/>
      <c r="Q25" s="119">
        <f t="shared" si="6"/>
        <v>0</v>
      </c>
      <c r="R25" s="118"/>
      <c r="S25" s="119">
        <f t="shared" si="7"/>
        <v>0</v>
      </c>
      <c r="T25" s="118"/>
      <c r="U25" s="119">
        <f t="shared" si="8"/>
        <v>0</v>
      </c>
      <c r="V25" s="118"/>
      <c r="W25" s="119">
        <f t="shared" si="9"/>
        <v>0</v>
      </c>
      <c r="X25" s="118"/>
      <c r="Y25" s="119">
        <f t="shared" si="10"/>
        <v>0</v>
      </c>
      <c r="Z25" s="118"/>
      <c r="AA25" s="119">
        <f t="shared" si="11"/>
        <v>0</v>
      </c>
      <c r="AB25" s="118" t="e">
        <f>VLOOKUP(C25,#REF!,2,FALSE)*Summary!$C$39</f>
        <v>#REF!</v>
      </c>
      <c r="AC25" s="118"/>
      <c r="AD25" s="118"/>
    </row>
    <row r="26" spans="1:30" ht="13.5">
      <c r="A26" s="115" t="s">
        <v>255</v>
      </c>
      <c r="B26" s="116"/>
      <c r="C26" s="117"/>
      <c r="D26" s="118"/>
      <c r="E26" s="119">
        <f t="shared" si="0"/>
        <v>0</v>
      </c>
      <c r="F26" s="118"/>
      <c r="G26" s="119">
        <f t="shared" si="1"/>
        <v>0</v>
      </c>
      <c r="H26" s="118"/>
      <c r="I26" s="119">
        <f t="shared" si="2"/>
        <v>0</v>
      </c>
      <c r="J26" s="118"/>
      <c r="K26" s="119">
        <f t="shared" si="3"/>
        <v>0</v>
      </c>
      <c r="L26" s="118"/>
      <c r="M26" s="119">
        <f t="shared" si="4"/>
        <v>0</v>
      </c>
      <c r="N26" s="118"/>
      <c r="O26" s="119">
        <f t="shared" si="5"/>
        <v>0</v>
      </c>
      <c r="P26" s="118"/>
      <c r="Q26" s="119">
        <f t="shared" si="6"/>
        <v>0</v>
      </c>
      <c r="R26" s="118"/>
      <c r="S26" s="119">
        <f t="shared" si="7"/>
        <v>0</v>
      </c>
      <c r="T26" s="118"/>
      <c r="U26" s="119">
        <f t="shared" si="8"/>
        <v>0</v>
      </c>
      <c r="V26" s="118"/>
      <c r="W26" s="119">
        <f t="shared" si="9"/>
        <v>0</v>
      </c>
      <c r="X26" s="118"/>
      <c r="Y26" s="119">
        <f t="shared" si="10"/>
        <v>0</v>
      </c>
      <c r="Z26" s="118"/>
      <c r="AA26" s="119">
        <f t="shared" si="11"/>
        <v>0</v>
      </c>
      <c r="AB26" s="118" t="e">
        <f>VLOOKUP(C26,#REF!,2,FALSE)*Summary!$C$39</f>
        <v>#REF!</v>
      </c>
      <c r="AC26" s="118"/>
      <c r="AD26" s="118"/>
    </row>
    <row r="27" spans="1:30" ht="13.5">
      <c r="A27" s="115" t="s">
        <v>256</v>
      </c>
      <c r="B27" s="116"/>
      <c r="C27" s="117"/>
      <c r="D27" s="118"/>
      <c r="E27" s="119">
        <f t="shared" si="0"/>
        <v>0</v>
      </c>
      <c r="F27" s="118"/>
      <c r="G27" s="119">
        <f t="shared" si="1"/>
        <v>0</v>
      </c>
      <c r="H27" s="118"/>
      <c r="I27" s="119">
        <f t="shared" si="2"/>
        <v>0</v>
      </c>
      <c r="J27" s="118"/>
      <c r="K27" s="119">
        <f t="shared" si="3"/>
        <v>0</v>
      </c>
      <c r="L27" s="118"/>
      <c r="M27" s="119">
        <f t="shared" si="4"/>
        <v>0</v>
      </c>
      <c r="N27" s="118"/>
      <c r="O27" s="119">
        <f t="shared" si="5"/>
        <v>0</v>
      </c>
      <c r="P27" s="118"/>
      <c r="Q27" s="119">
        <f t="shared" si="6"/>
        <v>0</v>
      </c>
      <c r="R27" s="118"/>
      <c r="S27" s="119">
        <f t="shared" si="7"/>
        <v>0</v>
      </c>
      <c r="T27" s="118"/>
      <c r="U27" s="119">
        <f t="shared" si="8"/>
        <v>0</v>
      </c>
      <c r="V27" s="118"/>
      <c r="W27" s="119">
        <f t="shared" si="9"/>
        <v>0</v>
      </c>
      <c r="X27" s="118"/>
      <c r="Y27" s="119">
        <f t="shared" si="10"/>
        <v>0</v>
      </c>
      <c r="Z27" s="118"/>
      <c r="AA27" s="119">
        <f t="shared" si="11"/>
        <v>0</v>
      </c>
      <c r="AB27" s="118" t="e">
        <f>VLOOKUP(C27,#REF!,2,FALSE)*Summary!$C$39</f>
        <v>#REF!</v>
      </c>
      <c r="AC27" s="118"/>
      <c r="AD27" s="118"/>
    </row>
    <row r="28" spans="1:30" ht="13.5">
      <c r="A28" s="115" t="s">
        <v>257</v>
      </c>
      <c r="B28" s="116"/>
      <c r="C28" s="117" t="s">
        <v>245</v>
      </c>
      <c r="D28" s="118"/>
      <c r="E28" s="119">
        <f t="shared" si="0"/>
        <v>0</v>
      </c>
      <c r="F28" s="118"/>
      <c r="G28" s="119">
        <f t="shared" si="1"/>
        <v>0</v>
      </c>
      <c r="H28" s="118"/>
      <c r="I28" s="119">
        <f t="shared" si="2"/>
        <v>0</v>
      </c>
      <c r="J28" s="118"/>
      <c r="K28" s="119">
        <f t="shared" si="3"/>
        <v>0</v>
      </c>
      <c r="L28" s="118"/>
      <c r="M28" s="119">
        <f t="shared" si="4"/>
        <v>0</v>
      </c>
      <c r="N28" s="118"/>
      <c r="O28" s="119">
        <f t="shared" si="5"/>
        <v>0</v>
      </c>
      <c r="P28" s="118"/>
      <c r="Q28" s="119">
        <f t="shared" si="6"/>
        <v>0</v>
      </c>
      <c r="R28" s="118"/>
      <c r="S28" s="119">
        <f t="shared" si="7"/>
        <v>0</v>
      </c>
      <c r="T28" s="118"/>
      <c r="U28" s="119">
        <f t="shared" si="8"/>
        <v>0</v>
      </c>
      <c r="V28" s="118"/>
      <c r="W28" s="119">
        <f t="shared" si="9"/>
        <v>0</v>
      </c>
      <c r="X28" s="118"/>
      <c r="Y28" s="119">
        <f t="shared" si="10"/>
        <v>0</v>
      </c>
      <c r="Z28" s="118"/>
      <c r="AA28" s="119">
        <f t="shared" si="11"/>
        <v>0</v>
      </c>
      <c r="AB28" s="118" t="e">
        <f>VLOOKUP(C28,#REF!,2,FALSE)*Summary!$C$39</f>
        <v>#REF!</v>
      </c>
      <c r="AC28" s="118"/>
      <c r="AD28" s="118"/>
    </row>
    <row r="29" spans="1:30" ht="13.5">
      <c r="A29" s="115" t="s">
        <v>258</v>
      </c>
      <c r="B29" s="116"/>
      <c r="C29" s="117" t="s">
        <v>245</v>
      </c>
      <c r="D29" s="118"/>
      <c r="E29" s="119">
        <f t="shared" si="0"/>
        <v>0</v>
      </c>
      <c r="F29" s="118"/>
      <c r="G29" s="119">
        <f t="shared" si="1"/>
        <v>0</v>
      </c>
      <c r="H29" s="118"/>
      <c r="I29" s="119">
        <f t="shared" si="2"/>
        <v>0</v>
      </c>
      <c r="J29" s="118"/>
      <c r="K29" s="119">
        <f t="shared" si="3"/>
        <v>0</v>
      </c>
      <c r="L29" s="118"/>
      <c r="M29" s="119">
        <f t="shared" si="4"/>
        <v>0</v>
      </c>
      <c r="N29" s="118"/>
      <c r="O29" s="119">
        <f t="shared" si="5"/>
        <v>0</v>
      </c>
      <c r="P29" s="118"/>
      <c r="Q29" s="119">
        <f t="shared" si="6"/>
        <v>0</v>
      </c>
      <c r="R29" s="118"/>
      <c r="S29" s="119">
        <f t="shared" si="7"/>
        <v>0</v>
      </c>
      <c r="T29" s="118"/>
      <c r="U29" s="119">
        <f t="shared" si="8"/>
        <v>0</v>
      </c>
      <c r="V29" s="118"/>
      <c r="W29" s="119">
        <f t="shared" si="9"/>
        <v>0</v>
      </c>
      <c r="X29" s="118"/>
      <c r="Y29" s="119">
        <f t="shared" si="10"/>
        <v>0</v>
      </c>
      <c r="Z29" s="118"/>
      <c r="AA29" s="119">
        <f t="shared" si="11"/>
        <v>0</v>
      </c>
      <c r="AB29" s="118" t="e">
        <f>VLOOKUP(C29,#REF!,2,FALSE)*Summary!$C$39</f>
        <v>#REF!</v>
      </c>
      <c r="AC29" s="118"/>
      <c r="AD29" s="118"/>
    </row>
    <row r="30" spans="1:30" ht="13.5">
      <c r="A30" s="115" t="s">
        <v>259</v>
      </c>
      <c r="B30" s="116"/>
      <c r="C30" s="117" t="s">
        <v>260</v>
      </c>
      <c r="D30" s="118"/>
      <c r="E30" s="119">
        <f t="shared" si="0"/>
        <v>0</v>
      </c>
      <c r="F30" s="118"/>
      <c r="G30" s="119">
        <f t="shared" si="1"/>
        <v>0</v>
      </c>
      <c r="H30" s="118"/>
      <c r="I30" s="119">
        <f t="shared" si="2"/>
        <v>0</v>
      </c>
      <c r="J30" s="118"/>
      <c r="K30" s="119">
        <f t="shared" si="3"/>
        <v>0</v>
      </c>
      <c r="L30" s="118"/>
      <c r="M30" s="119">
        <f t="shared" si="4"/>
        <v>0</v>
      </c>
      <c r="N30" s="118"/>
      <c r="O30" s="119">
        <f t="shared" si="5"/>
        <v>0</v>
      </c>
      <c r="P30" s="118"/>
      <c r="Q30" s="119">
        <f t="shared" si="6"/>
        <v>0</v>
      </c>
      <c r="R30" s="118"/>
      <c r="S30" s="119">
        <f t="shared" si="7"/>
        <v>0</v>
      </c>
      <c r="T30" s="118"/>
      <c r="U30" s="119">
        <f t="shared" si="8"/>
        <v>0</v>
      </c>
      <c r="V30" s="118"/>
      <c r="W30" s="119">
        <f t="shared" si="9"/>
        <v>0</v>
      </c>
      <c r="X30" s="118"/>
      <c r="Y30" s="119">
        <f t="shared" si="10"/>
        <v>0</v>
      </c>
      <c r="Z30" s="118"/>
      <c r="AA30" s="119">
        <f t="shared" si="11"/>
        <v>0</v>
      </c>
      <c r="AB30" s="118" t="e">
        <f>VLOOKUP(C30,#REF!,2,FALSE)*Summary!$C$39</f>
        <v>#REF!</v>
      </c>
      <c r="AC30" s="118"/>
      <c r="AD30" s="118"/>
    </row>
    <row r="31" spans="1:30" ht="13.5">
      <c r="A31" s="115" t="s">
        <v>261</v>
      </c>
      <c r="B31" s="116"/>
      <c r="C31" s="117" t="s">
        <v>260</v>
      </c>
      <c r="D31" s="118"/>
      <c r="E31" s="119">
        <f t="shared" si="0"/>
        <v>0</v>
      </c>
      <c r="F31" s="118"/>
      <c r="G31" s="119">
        <f t="shared" si="1"/>
        <v>0</v>
      </c>
      <c r="H31" s="118"/>
      <c r="I31" s="119">
        <f t="shared" si="2"/>
        <v>0</v>
      </c>
      <c r="J31" s="118"/>
      <c r="K31" s="119">
        <f t="shared" si="3"/>
        <v>0</v>
      </c>
      <c r="L31" s="118"/>
      <c r="M31" s="119">
        <f t="shared" si="4"/>
        <v>0</v>
      </c>
      <c r="N31" s="118"/>
      <c r="O31" s="119">
        <f t="shared" si="5"/>
        <v>0</v>
      </c>
      <c r="P31" s="118"/>
      <c r="Q31" s="119">
        <f t="shared" si="6"/>
        <v>0</v>
      </c>
      <c r="R31" s="118"/>
      <c r="S31" s="119">
        <f t="shared" si="7"/>
        <v>0</v>
      </c>
      <c r="T31" s="118"/>
      <c r="U31" s="119">
        <f t="shared" si="8"/>
        <v>0</v>
      </c>
      <c r="V31" s="118"/>
      <c r="W31" s="119">
        <f t="shared" si="9"/>
        <v>0</v>
      </c>
      <c r="X31" s="118"/>
      <c r="Y31" s="119">
        <f t="shared" si="10"/>
        <v>0</v>
      </c>
      <c r="Z31" s="118"/>
      <c r="AA31" s="119">
        <f t="shared" si="11"/>
        <v>0</v>
      </c>
      <c r="AB31" s="118" t="e">
        <f>VLOOKUP(C31,#REF!,2,FALSE)*Summary!$C$39</f>
        <v>#REF!</v>
      </c>
      <c r="AC31" s="118"/>
      <c r="AD31" s="118"/>
    </row>
    <row r="32" spans="1:30" ht="13.5">
      <c r="A32" s="115" t="s">
        <v>262</v>
      </c>
      <c r="B32" s="116"/>
      <c r="C32" s="117" t="s">
        <v>260</v>
      </c>
      <c r="D32" s="118"/>
      <c r="E32" s="119">
        <f t="shared" si="0"/>
        <v>0</v>
      </c>
      <c r="F32" s="118"/>
      <c r="G32" s="119">
        <f t="shared" si="1"/>
        <v>0</v>
      </c>
      <c r="H32" s="118"/>
      <c r="I32" s="119">
        <f t="shared" si="2"/>
        <v>0</v>
      </c>
      <c r="J32" s="118"/>
      <c r="K32" s="119">
        <f t="shared" si="3"/>
        <v>0</v>
      </c>
      <c r="L32" s="118"/>
      <c r="M32" s="119">
        <f t="shared" si="4"/>
        <v>0</v>
      </c>
      <c r="N32" s="118"/>
      <c r="O32" s="119">
        <f t="shared" si="5"/>
        <v>0</v>
      </c>
      <c r="P32" s="118"/>
      <c r="Q32" s="119">
        <f t="shared" si="6"/>
        <v>0</v>
      </c>
      <c r="R32" s="118"/>
      <c r="S32" s="119">
        <f t="shared" si="7"/>
        <v>0</v>
      </c>
      <c r="T32" s="118"/>
      <c r="U32" s="119">
        <f t="shared" si="8"/>
        <v>0</v>
      </c>
      <c r="V32" s="118"/>
      <c r="W32" s="119">
        <f t="shared" si="9"/>
        <v>0</v>
      </c>
      <c r="X32" s="118"/>
      <c r="Y32" s="119">
        <f t="shared" si="10"/>
        <v>0</v>
      </c>
      <c r="Z32" s="118"/>
      <c r="AA32" s="119">
        <f t="shared" si="11"/>
        <v>0</v>
      </c>
      <c r="AB32" s="118" t="e">
        <f>VLOOKUP(C32,#REF!,2,FALSE)*Summary!$C$39</f>
        <v>#REF!</v>
      </c>
      <c r="AC32" s="118"/>
      <c r="AD32" s="118"/>
    </row>
    <row r="33" spans="1:30" ht="13.5">
      <c r="A33" s="115" t="s">
        <v>263</v>
      </c>
      <c r="B33" s="116"/>
      <c r="C33" s="117" t="s">
        <v>260</v>
      </c>
      <c r="D33" s="118"/>
      <c r="E33" s="119">
        <f t="shared" si="0"/>
        <v>0</v>
      </c>
      <c r="F33" s="118"/>
      <c r="G33" s="119">
        <f t="shared" si="1"/>
        <v>0</v>
      </c>
      <c r="H33" s="118"/>
      <c r="I33" s="119">
        <f t="shared" si="2"/>
        <v>0</v>
      </c>
      <c r="J33" s="118"/>
      <c r="K33" s="119">
        <f t="shared" si="3"/>
        <v>0</v>
      </c>
      <c r="L33" s="118"/>
      <c r="M33" s="119">
        <f t="shared" si="4"/>
        <v>0</v>
      </c>
      <c r="N33" s="118"/>
      <c r="O33" s="119">
        <f t="shared" si="5"/>
        <v>0</v>
      </c>
      <c r="P33" s="118"/>
      <c r="Q33" s="119">
        <f t="shared" si="6"/>
        <v>0</v>
      </c>
      <c r="R33" s="118"/>
      <c r="S33" s="119">
        <f t="shared" si="7"/>
        <v>0</v>
      </c>
      <c r="T33" s="118"/>
      <c r="U33" s="119">
        <f t="shared" si="8"/>
        <v>0</v>
      </c>
      <c r="V33" s="118"/>
      <c r="W33" s="119">
        <f t="shared" si="9"/>
        <v>0</v>
      </c>
      <c r="X33" s="118"/>
      <c r="Y33" s="119">
        <f t="shared" si="10"/>
        <v>0</v>
      </c>
      <c r="Z33" s="118"/>
      <c r="AA33" s="119">
        <f t="shared" si="11"/>
        <v>0</v>
      </c>
      <c r="AB33" s="118" t="e">
        <f>VLOOKUP(C33,#REF!,2,FALSE)*Summary!$C$39</f>
        <v>#REF!</v>
      </c>
      <c r="AC33" s="118"/>
      <c r="AD33" s="118"/>
    </row>
    <row r="34" spans="1:30" ht="13.5">
      <c r="A34" s="115" t="s">
        <v>264</v>
      </c>
      <c r="B34" s="116"/>
      <c r="C34" s="117"/>
      <c r="D34" s="118"/>
      <c r="E34" s="119">
        <f t="shared" si="0"/>
        <v>0</v>
      </c>
      <c r="F34" s="118"/>
      <c r="G34" s="119">
        <f t="shared" si="1"/>
        <v>0</v>
      </c>
      <c r="H34" s="118"/>
      <c r="I34" s="119">
        <f t="shared" si="2"/>
        <v>0</v>
      </c>
      <c r="J34" s="118"/>
      <c r="K34" s="119">
        <f t="shared" si="3"/>
        <v>0</v>
      </c>
      <c r="L34" s="118"/>
      <c r="M34" s="119">
        <f t="shared" si="4"/>
        <v>0</v>
      </c>
      <c r="N34" s="118"/>
      <c r="O34" s="119">
        <f t="shared" si="5"/>
        <v>0</v>
      </c>
      <c r="P34" s="118"/>
      <c r="Q34" s="119">
        <f t="shared" si="6"/>
        <v>0</v>
      </c>
      <c r="R34" s="118"/>
      <c r="S34" s="119">
        <f t="shared" si="7"/>
        <v>0</v>
      </c>
      <c r="T34" s="118"/>
      <c r="U34" s="119">
        <f t="shared" si="8"/>
        <v>0</v>
      </c>
      <c r="V34" s="118"/>
      <c r="W34" s="119">
        <f t="shared" si="9"/>
        <v>0</v>
      </c>
      <c r="X34" s="118"/>
      <c r="Y34" s="119">
        <f t="shared" si="10"/>
        <v>0</v>
      </c>
      <c r="Z34" s="118"/>
      <c r="AA34" s="119">
        <f t="shared" si="11"/>
        <v>0</v>
      </c>
      <c r="AB34" s="118" t="e">
        <f>VLOOKUP(C34,#REF!,2,FALSE)*Summary!$C$39</f>
        <v>#REF!</v>
      </c>
      <c r="AC34" s="118"/>
      <c r="AD34" s="118"/>
    </row>
    <row r="35" spans="1:30" ht="13.5">
      <c r="A35" s="115" t="s">
        <v>265</v>
      </c>
      <c r="B35" s="116"/>
      <c r="C35" s="117" t="s">
        <v>245</v>
      </c>
      <c r="D35" s="118"/>
      <c r="E35" s="119">
        <f t="shared" si="0"/>
        <v>0</v>
      </c>
      <c r="F35" s="118"/>
      <c r="G35" s="119">
        <f t="shared" si="1"/>
        <v>0</v>
      </c>
      <c r="H35" s="118"/>
      <c r="I35" s="119">
        <f t="shared" si="2"/>
        <v>0</v>
      </c>
      <c r="J35" s="118"/>
      <c r="K35" s="119">
        <f t="shared" si="3"/>
        <v>0</v>
      </c>
      <c r="L35" s="118"/>
      <c r="M35" s="119">
        <f t="shared" si="4"/>
        <v>0</v>
      </c>
      <c r="N35" s="118"/>
      <c r="O35" s="119">
        <f t="shared" si="5"/>
        <v>0</v>
      </c>
      <c r="P35" s="118"/>
      <c r="Q35" s="119">
        <f t="shared" si="6"/>
        <v>0</v>
      </c>
      <c r="R35" s="118"/>
      <c r="S35" s="119">
        <f t="shared" si="7"/>
        <v>0</v>
      </c>
      <c r="T35" s="118"/>
      <c r="U35" s="119">
        <f t="shared" si="8"/>
        <v>0</v>
      </c>
      <c r="V35" s="118"/>
      <c r="W35" s="119">
        <f t="shared" si="9"/>
        <v>0</v>
      </c>
      <c r="X35" s="118"/>
      <c r="Y35" s="119">
        <f t="shared" si="10"/>
        <v>0</v>
      </c>
      <c r="Z35" s="118"/>
      <c r="AA35" s="119">
        <f t="shared" si="11"/>
        <v>0</v>
      </c>
      <c r="AB35" s="118" t="e">
        <f>VLOOKUP(C35,#REF!,2,FALSE)*Summary!$C$39</f>
        <v>#REF!</v>
      </c>
      <c r="AC35" s="118"/>
      <c r="AD35" s="118"/>
    </row>
    <row r="36" spans="1:30" ht="13.5">
      <c r="A36" s="115" t="s">
        <v>266</v>
      </c>
      <c r="B36" s="116"/>
      <c r="C36" s="117"/>
      <c r="D36" s="118"/>
      <c r="E36" s="119">
        <f t="shared" si="0"/>
        <v>0</v>
      </c>
      <c r="F36" s="118"/>
      <c r="G36" s="119">
        <f t="shared" si="1"/>
        <v>0</v>
      </c>
      <c r="H36" s="118"/>
      <c r="I36" s="119">
        <f t="shared" si="2"/>
        <v>0</v>
      </c>
      <c r="J36" s="118"/>
      <c r="K36" s="119">
        <f t="shared" si="3"/>
        <v>0</v>
      </c>
      <c r="L36" s="118"/>
      <c r="M36" s="119">
        <f t="shared" si="4"/>
        <v>0</v>
      </c>
      <c r="N36" s="118"/>
      <c r="O36" s="119">
        <f t="shared" si="5"/>
        <v>0</v>
      </c>
      <c r="P36" s="118"/>
      <c r="Q36" s="119">
        <f t="shared" si="6"/>
        <v>0</v>
      </c>
      <c r="R36" s="118"/>
      <c r="S36" s="119">
        <f t="shared" si="7"/>
        <v>0</v>
      </c>
      <c r="T36" s="118"/>
      <c r="U36" s="119">
        <f t="shared" si="8"/>
        <v>0</v>
      </c>
      <c r="V36" s="118"/>
      <c r="W36" s="119">
        <f t="shared" si="9"/>
        <v>0</v>
      </c>
      <c r="X36" s="118"/>
      <c r="Y36" s="119">
        <f t="shared" si="10"/>
        <v>0</v>
      </c>
      <c r="Z36" s="118"/>
      <c r="AA36" s="119">
        <f t="shared" si="11"/>
        <v>0</v>
      </c>
      <c r="AB36" s="118" t="e">
        <f>VLOOKUP(C36,#REF!,2,FALSE)*Summary!$C$39</f>
        <v>#REF!</v>
      </c>
      <c r="AC36" s="118"/>
      <c r="AD36" s="118"/>
    </row>
    <row r="37" spans="1:30" ht="13.5">
      <c r="A37" s="115" t="s">
        <v>267</v>
      </c>
      <c r="B37" s="116"/>
      <c r="C37" s="117"/>
      <c r="D37" s="118"/>
      <c r="E37" s="119">
        <f t="shared" si="0"/>
        <v>0</v>
      </c>
      <c r="F37" s="118"/>
      <c r="G37" s="119">
        <f t="shared" si="1"/>
        <v>0</v>
      </c>
      <c r="H37" s="118"/>
      <c r="I37" s="119">
        <f t="shared" si="2"/>
        <v>0</v>
      </c>
      <c r="J37" s="118"/>
      <c r="K37" s="119">
        <f t="shared" si="3"/>
        <v>0</v>
      </c>
      <c r="L37" s="118"/>
      <c r="M37" s="119">
        <f t="shared" si="4"/>
        <v>0</v>
      </c>
      <c r="N37" s="118"/>
      <c r="O37" s="119">
        <f t="shared" si="5"/>
        <v>0</v>
      </c>
      <c r="P37" s="118"/>
      <c r="Q37" s="119">
        <f t="shared" si="6"/>
        <v>0</v>
      </c>
      <c r="R37" s="118"/>
      <c r="S37" s="119">
        <f t="shared" si="7"/>
        <v>0</v>
      </c>
      <c r="T37" s="118"/>
      <c r="U37" s="119">
        <f t="shared" si="8"/>
        <v>0</v>
      </c>
      <c r="V37" s="118"/>
      <c r="W37" s="119">
        <f t="shared" si="9"/>
        <v>0</v>
      </c>
      <c r="X37" s="118"/>
      <c r="Y37" s="119">
        <f t="shared" si="10"/>
        <v>0</v>
      </c>
      <c r="Z37" s="118"/>
      <c r="AA37" s="119">
        <f t="shared" si="11"/>
        <v>0</v>
      </c>
      <c r="AB37" s="118" t="e">
        <f>VLOOKUP(C37,#REF!,2,FALSE)*Summary!$C$39</f>
        <v>#REF!</v>
      </c>
      <c r="AC37" s="118"/>
      <c r="AD37" s="118"/>
    </row>
    <row r="38" spans="1:30" ht="13.5">
      <c r="A38" s="115" t="s">
        <v>268</v>
      </c>
      <c r="B38" s="116"/>
      <c r="C38" s="117"/>
      <c r="D38" s="118"/>
      <c r="E38" s="119">
        <f t="shared" si="0"/>
        <v>0</v>
      </c>
      <c r="F38" s="118"/>
      <c r="G38" s="119">
        <f t="shared" si="1"/>
        <v>0</v>
      </c>
      <c r="H38" s="118"/>
      <c r="I38" s="119">
        <f t="shared" si="2"/>
        <v>0</v>
      </c>
      <c r="J38" s="118"/>
      <c r="K38" s="119">
        <f t="shared" si="3"/>
        <v>0</v>
      </c>
      <c r="L38" s="118"/>
      <c r="M38" s="119">
        <f t="shared" si="4"/>
        <v>0</v>
      </c>
      <c r="N38" s="118"/>
      <c r="O38" s="119">
        <f t="shared" si="5"/>
        <v>0</v>
      </c>
      <c r="P38" s="118"/>
      <c r="Q38" s="119">
        <f t="shared" si="6"/>
        <v>0</v>
      </c>
      <c r="R38" s="118"/>
      <c r="S38" s="119">
        <f t="shared" si="7"/>
        <v>0</v>
      </c>
      <c r="T38" s="118"/>
      <c r="U38" s="119">
        <f t="shared" si="8"/>
        <v>0</v>
      </c>
      <c r="V38" s="118"/>
      <c r="W38" s="119">
        <f t="shared" si="9"/>
        <v>0</v>
      </c>
      <c r="X38" s="118"/>
      <c r="Y38" s="119">
        <f t="shared" si="10"/>
        <v>0</v>
      </c>
      <c r="Z38" s="118"/>
      <c r="AA38" s="119">
        <f t="shared" si="11"/>
        <v>0</v>
      </c>
      <c r="AB38" s="118" t="e">
        <f>VLOOKUP(C38,#REF!,2,FALSE)*Summary!$C$39</f>
        <v>#REF!</v>
      </c>
      <c r="AC38" s="118"/>
      <c r="AD38" s="118"/>
    </row>
    <row r="39" spans="1:30" ht="13.5">
      <c r="A39" s="115" t="s">
        <v>269</v>
      </c>
      <c r="B39" s="116"/>
      <c r="C39" s="117" t="s">
        <v>245</v>
      </c>
      <c r="D39" s="118"/>
      <c r="E39" s="119">
        <f t="shared" si="0"/>
        <v>0</v>
      </c>
      <c r="F39" s="118"/>
      <c r="G39" s="119">
        <f t="shared" si="1"/>
        <v>0</v>
      </c>
      <c r="H39" s="118"/>
      <c r="I39" s="119">
        <f t="shared" si="2"/>
        <v>0</v>
      </c>
      <c r="J39" s="118"/>
      <c r="K39" s="119">
        <f t="shared" si="3"/>
        <v>0</v>
      </c>
      <c r="L39" s="118"/>
      <c r="M39" s="119">
        <f t="shared" si="4"/>
        <v>0</v>
      </c>
      <c r="N39" s="118"/>
      <c r="O39" s="119">
        <f t="shared" si="5"/>
        <v>0</v>
      </c>
      <c r="P39" s="118"/>
      <c r="Q39" s="119">
        <f t="shared" si="6"/>
        <v>0</v>
      </c>
      <c r="R39" s="118"/>
      <c r="S39" s="119">
        <f t="shared" si="7"/>
        <v>0</v>
      </c>
      <c r="T39" s="118"/>
      <c r="U39" s="119">
        <f t="shared" si="8"/>
        <v>0</v>
      </c>
      <c r="V39" s="118"/>
      <c r="W39" s="119">
        <f t="shared" si="9"/>
        <v>0</v>
      </c>
      <c r="X39" s="118"/>
      <c r="Y39" s="119">
        <f t="shared" si="10"/>
        <v>0</v>
      </c>
      <c r="Z39" s="118"/>
      <c r="AA39" s="119">
        <f t="shared" si="11"/>
        <v>0</v>
      </c>
      <c r="AB39" s="118" t="e">
        <f>VLOOKUP(C39,#REF!,2,FALSE)*Summary!$C$39</f>
        <v>#REF!</v>
      </c>
      <c r="AC39" s="118"/>
      <c r="AD39" s="118"/>
    </row>
    <row r="40" spans="1:30" ht="13.5">
      <c r="A40" s="115" t="s">
        <v>270</v>
      </c>
      <c r="B40" s="116"/>
      <c r="C40" s="117" t="s">
        <v>260</v>
      </c>
      <c r="D40" s="118"/>
      <c r="E40" s="119">
        <f t="shared" si="0"/>
        <v>0</v>
      </c>
      <c r="F40" s="118"/>
      <c r="G40" s="119">
        <f t="shared" si="1"/>
        <v>0</v>
      </c>
      <c r="H40" s="118"/>
      <c r="I40" s="119">
        <f t="shared" si="2"/>
        <v>0</v>
      </c>
      <c r="J40" s="118"/>
      <c r="K40" s="119">
        <f t="shared" si="3"/>
        <v>0</v>
      </c>
      <c r="L40" s="118"/>
      <c r="M40" s="119">
        <f t="shared" si="4"/>
        <v>0</v>
      </c>
      <c r="N40" s="118"/>
      <c r="O40" s="119">
        <f t="shared" si="5"/>
        <v>0</v>
      </c>
      <c r="P40" s="118"/>
      <c r="Q40" s="119">
        <f t="shared" si="6"/>
        <v>0</v>
      </c>
      <c r="R40" s="118"/>
      <c r="S40" s="119">
        <f t="shared" si="7"/>
        <v>0</v>
      </c>
      <c r="T40" s="118"/>
      <c r="U40" s="119">
        <f t="shared" si="8"/>
        <v>0</v>
      </c>
      <c r="V40" s="118"/>
      <c r="W40" s="119">
        <f t="shared" si="9"/>
        <v>0</v>
      </c>
      <c r="X40" s="118"/>
      <c r="Y40" s="119">
        <f t="shared" si="10"/>
        <v>0</v>
      </c>
      <c r="Z40" s="118"/>
      <c r="AA40" s="119">
        <f t="shared" si="11"/>
        <v>0</v>
      </c>
      <c r="AB40" s="118" t="e">
        <f>VLOOKUP(C40,#REF!,2,FALSE)*Summary!$C$39</f>
        <v>#REF!</v>
      </c>
      <c r="AC40" s="118"/>
      <c r="AD40" s="118"/>
    </row>
    <row r="41" spans="1:30" ht="13.5">
      <c r="A41" s="115" t="s">
        <v>271</v>
      </c>
      <c r="B41" s="116"/>
      <c r="C41" s="117" t="s">
        <v>254</v>
      </c>
      <c r="D41" s="118"/>
      <c r="E41" s="119">
        <f t="shared" si="0"/>
        <v>0</v>
      </c>
      <c r="F41" s="118"/>
      <c r="G41" s="119">
        <f t="shared" si="1"/>
        <v>0</v>
      </c>
      <c r="H41" s="118"/>
      <c r="I41" s="119">
        <f t="shared" si="2"/>
        <v>0</v>
      </c>
      <c r="J41" s="118"/>
      <c r="K41" s="119">
        <f t="shared" si="3"/>
        <v>0</v>
      </c>
      <c r="L41" s="118"/>
      <c r="M41" s="119">
        <f t="shared" si="4"/>
        <v>0</v>
      </c>
      <c r="N41" s="118"/>
      <c r="O41" s="119">
        <f t="shared" si="5"/>
        <v>0</v>
      </c>
      <c r="P41" s="118"/>
      <c r="Q41" s="119">
        <f t="shared" si="6"/>
        <v>0</v>
      </c>
      <c r="R41" s="118"/>
      <c r="S41" s="119">
        <f t="shared" si="7"/>
        <v>0</v>
      </c>
      <c r="T41" s="118"/>
      <c r="U41" s="119">
        <f t="shared" si="8"/>
        <v>0</v>
      </c>
      <c r="V41" s="118"/>
      <c r="W41" s="119">
        <f t="shared" si="9"/>
        <v>0</v>
      </c>
      <c r="X41" s="118"/>
      <c r="Y41" s="119">
        <f t="shared" si="10"/>
        <v>0</v>
      </c>
      <c r="Z41" s="118"/>
      <c r="AA41" s="119">
        <f t="shared" si="11"/>
        <v>0</v>
      </c>
      <c r="AB41" s="118" t="e">
        <f>VLOOKUP(C41,#REF!,2,FALSE)*Summary!$C$39</f>
        <v>#REF!</v>
      </c>
      <c r="AC41" s="118"/>
      <c r="AD41" s="118"/>
    </row>
    <row r="42" spans="1:30" ht="13.5">
      <c r="A42" s="115" t="s">
        <v>272</v>
      </c>
      <c r="B42" s="116"/>
      <c r="C42" s="117"/>
      <c r="D42" s="118"/>
      <c r="E42" s="119">
        <f t="shared" si="0"/>
        <v>0</v>
      </c>
      <c r="F42" s="118"/>
      <c r="G42" s="119">
        <f t="shared" si="1"/>
        <v>0</v>
      </c>
      <c r="H42" s="118"/>
      <c r="I42" s="119">
        <f t="shared" si="2"/>
        <v>0</v>
      </c>
      <c r="J42" s="118"/>
      <c r="K42" s="119">
        <f t="shared" si="3"/>
        <v>0</v>
      </c>
      <c r="L42" s="118"/>
      <c r="M42" s="119">
        <f t="shared" si="4"/>
        <v>0</v>
      </c>
      <c r="N42" s="118"/>
      <c r="O42" s="119">
        <f t="shared" si="5"/>
        <v>0</v>
      </c>
      <c r="P42" s="118"/>
      <c r="Q42" s="119">
        <f t="shared" si="6"/>
        <v>0</v>
      </c>
      <c r="R42" s="118"/>
      <c r="S42" s="119">
        <f t="shared" si="7"/>
        <v>0</v>
      </c>
      <c r="T42" s="118"/>
      <c r="U42" s="119">
        <f t="shared" si="8"/>
        <v>0</v>
      </c>
      <c r="V42" s="118"/>
      <c r="W42" s="119">
        <f t="shared" si="9"/>
        <v>0</v>
      </c>
      <c r="X42" s="118"/>
      <c r="Y42" s="119">
        <f t="shared" si="10"/>
        <v>0</v>
      </c>
      <c r="Z42" s="118"/>
      <c r="AA42" s="119">
        <f t="shared" si="11"/>
        <v>0</v>
      </c>
      <c r="AB42" s="118" t="e">
        <f>VLOOKUP(C42,#REF!,2,FALSE)*Summary!$C$39</f>
        <v>#REF!</v>
      </c>
      <c r="AC42" s="118"/>
      <c r="AD42" s="118"/>
    </row>
    <row r="43" spans="1:30" ht="13.5">
      <c r="A43" s="115" t="s">
        <v>273</v>
      </c>
      <c r="B43" s="116"/>
      <c r="C43" s="117"/>
      <c r="D43" s="118"/>
      <c r="E43" s="119">
        <f t="shared" si="0"/>
        <v>0</v>
      </c>
      <c r="F43" s="118"/>
      <c r="G43" s="119">
        <f t="shared" si="1"/>
        <v>0</v>
      </c>
      <c r="H43" s="118"/>
      <c r="I43" s="119">
        <f t="shared" si="2"/>
        <v>0</v>
      </c>
      <c r="J43" s="118"/>
      <c r="K43" s="119">
        <f t="shared" si="3"/>
        <v>0</v>
      </c>
      <c r="L43" s="118"/>
      <c r="M43" s="119">
        <f t="shared" si="4"/>
        <v>0</v>
      </c>
      <c r="N43" s="118"/>
      <c r="O43" s="119">
        <f t="shared" si="5"/>
        <v>0</v>
      </c>
      <c r="P43" s="118"/>
      <c r="Q43" s="119">
        <f t="shared" si="6"/>
        <v>0</v>
      </c>
      <c r="R43" s="118"/>
      <c r="S43" s="119">
        <f t="shared" si="7"/>
        <v>0</v>
      </c>
      <c r="T43" s="118"/>
      <c r="U43" s="119">
        <f t="shared" si="8"/>
        <v>0</v>
      </c>
      <c r="V43" s="118"/>
      <c r="W43" s="119">
        <f t="shared" si="9"/>
        <v>0</v>
      </c>
      <c r="X43" s="118"/>
      <c r="Y43" s="119">
        <f t="shared" si="10"/>
        <v>0</v>
      </c>
      <c r="Z43" s="118"/>
      <c r="AA43" s="119">
        <f t="shared" si="11"/>
        <v>0</v>
      </c>
      <c r="AB43" s="118" t="e">
        <f>VLOOKUP(C43,#REF!,2,FALSE)*Summary!$C$39</f>
        <v>#REF!</v>
      </c>
      <c r="AC43" s="118"/>
      <c r="AD43" s="118"/>
    </row>
    <row r="44" spans="1:30" ht="13.5">
      <c r="A44" s="115" t="s">
        <v>274</v>
      </c>
      <c r="B44" s="116"/>
      <c r="C44" s="117" t="s">
        <v>242</v>
      </c>
      <c r="D44" s="118"/>
      <c r="E44" s="119">
        <f t="shared" si="0"/>
        <v>0</v>
      </c>
      <c r="F44" s="118"/>
      <c r="G44" s="119">
        <f t="shared" si="1"/>
        <v>0</v>
      </c>
      <c r="H44" s="118"/>
      <c r="I44" s="119">
        <f t="shared" si="2"/>
        <v>0</v>
      </c>
      <c r="J44" s="118"/>
      <c r="K44" s="119">
        <f t="shared" si="3"/>
        <v>0</v>
      </c>
      <c r="L44" s="118"/>
      <c r="M44" s="119">
        <f t="shared" si="4"/>
        <v>0</v>
      </c>
      <c r="N44" s="118"/>
      <c r="O44" s="119">
        <f t="shared" si="5"/>
        <v>0</v>
      </c>
      <c r="P44" s="118"/>
      <c r="Q44" s="119">
        <f t="shared" si="6"/>
        <v>0</v>
      </c>
      <c r="R44" s="118"/>
      <c r="S44" s="119">
        <f t="shared" si="7"/>
        <v>0</v>
      </c>
      <c r="T44" s="118"/>
      <c r="U44" s="119">
        <f t="shared" si="8"/>
        <v>0</v>
      </c>
      <c r="V44" s="118"/>
      <c r="W44" s="119">
        <f t="shared" si="9"/>
        <v>0</v>
      </c>
      <c r="X44" s="118"/>
      <c r="Y44" s="119">
        <f t="shared" si="10"/>
        <v>0</v>
      </c>
      <c r="Z44" s="118"/>
      <c r="AA44" s="119">
        <f t="shared" si="11"/>
        <v>0</v>
      </c>
      <c r="AB44" s="118" t="e">
        <f>VLOOKUP(C44,#REF!,2,FALSE)*Summary!$C$39</f>
        <v>#REF!</v>
      </c>
      <c r="AC44" s="118"/>
      <c r="AD44" s="118"/>
    </row>
    <row r="45" spans="1:30" ht="13.5">
      <c r="A45" s="115" t="s">
        <v>275</v>
      </c>
      <c r="B45" s="116"/>
      <c r="C45" s="117" t="s">
        <v>245</v>
      </c>
      <c r="D45" s="118"/>
      <c r="E45" s="119">
        <f t="shared" si="0"/>
        <v>0</v>
      </c>
      <c r="F45" s="118"/>
      <c r="G45" s="119">
        <f t="shared" si="1"/>
        <v>0</v>
      </c>
      <c r="H45" s="118"/>
      <c r="I45" s="119">
        <f t="shared" si="2"/>
        <v>0</v>
      </c>
      <c r="J45" s="118"/>
      <c r="K45" s="119">
        <f t="shared" si="3"/>
        <v>0</v>
      </c>
      <c r="L45" s="118"/>
      <c r="M45" s="119">
        <f t="shared" si="4"/>
        <v>0</v>
      </c>
      <c r="N45" s="118"/>
      <c r="O45" s="119">
        <f t="shared" si="5"/>
        <v>0</v>
      </c>
      <c r="P45" s="118"/>
      <c r="Q45" s="119">
        <f t="shared" si="6"/>
        <v>0</v>
      </c>
      <c r="R45" s="118"/>
      <c r="S45" s="119">
        <f t="shared" si="7"/>
        <v>0</v>
      </c>
      <c r="T45" s="118"/>
      <c r="U45" s="119">
        <f t="shared" si="8"/>
        <v>0</v>
      </c>
      <c r="V45" s="118"/>
      <c r="W45" s="119">
        <f t="shared" si="9"/>
        <v>0</v>
      </c>
      <c r="X45" s="118"/>
      <c r="Y45" s="119">
        <f t="shared" si="10"/>
        <v>0</v>
      </c>
      <c r="Z45" s="118"/>
      <c r="AA45" s="119">
        <f t="shared" si="11"/>
        <v>0</v>
      </c>
      <c r="AB45" s="118" t="e">
        <f>VLOOKUP(C45,#REF!,2,FALSE)*Summary!$C$39</f>
        <v>#REF!</v>
      </c>
      <c r="AC45" s="118"/>
      <c r="AD45" s="118"/>
    </row>
    <row r="46" spans="1:30" ht="13.5">
      <c r="A46" s="115" t="s">
        <v>276</v>
      </c>
      <c r="B46" s="116"/>
      <c r="C46" s="117"/>
      <c r="D46" s="118"/>
      <c r="E46" s="119">
        <f t="shared" si="0"/>
        <v>0</v>
      </c>
      <c r="F46" s="118"/>
      <c r="G46" s="119">
        <f t="shared" si="1"/>
        <v>0</v>
      </c>
      <c r="H46" s="118"/>
      <c r="I46" s="119">
        <f t="shared" si="2"/>
        <v>0</v>
      </c>
      <c r="J46" s="118"/>
      <c r="K46" s="119">
        <f t="shared" si="3"/>
        <v>0</v>
      </c>
      <c r="L46" s="118"/>
      <c r="M46" s="119">
        <f t="shared" si="4"/>
        <v>0</v>
      </c>
      <c r="N46" s="118"/>
      <c r="O46" s="119">
        <f t="shared" si="5"/>
        <v>0</v>
      </c>
      <c r="P46" s="118"/>
      <c r="Q46" s="119">
        <f t="shared" si="6"/>
        <v>0</v>
      </c>
      <c r="R46" s="118"/>
      <c r="S46" s="119">
        <f t="shared" si="7"/>
        <v>0</v>
      </c>
      <c r="T46" s="118"/>
      <c r="U46" s="119">
        <f t="shared" si="8"/>
        <v>0</v>
      </c>
      <c r="V46" s="118"/>
      <c r="W46" s="119">
        <f t="shared" si="9"/>
        <v>0</v>
      </c>
      <c r="X46" s="118"/>
      <c r="Y46" s="119">
        <f t="shared" si="10"/>
        <v>0</v>
      </c>
      <c r="Z46" s="118"/>
      <c r="AA46" s="119">
        <f t="shared" si="11"/>
        <v>0</v>
      </c>
      <c r="AB46" s="118" t="e">
        <f>VLOOKUP(C46,#REF!,2,FALSE)*Summary!$C$39</f>
        <v>#REF!</v>
      </c>
      <c r="AC46" s="118"/>
      <c r="AD46" s="118"/>
    </row>
    <row r="47" spans="1:30" ht="13.5">
      <c r="A47" s="115" t="s">
        <v>277</v>
      </c>
      <c r="B47" s="116"/>
      <c r="C47" s="117" t="s">
        <v>14</v>
      </c>
      <c r="D47" s="118"/>
      <c r="E47" s="119">
        <f t="shared" si="0"/>
        <v>0</v>
      </c>
      <c r="F47" s="118"/>
      <c r="G47" s="119">
        <f t="shared" si="1"/>
        <v>0</v>
      </c>
      <c r="H47" s="118"/>
      <c r="I47" s="119">
        <f t="shared" si="2"/>
        <v>0</v>
      </c>
      <c r="J47" s="118"/>
      <c r="K47" s="119">
        <f t="shared" si="3"/>
        <v>0</v>
      </c>
      <c r="L47" s="118"/>
      <c r="M47" s="119">
        <f t="shared" si="4"/>
        <v>0</v>
      </c>
      <c r="N47" s="118"/>
      <c r="O47" s="119">
        <f t="shared" si="5"/>
        <v>0</v>
      </c>
      <c r="P47" s="118"/>
      <c r="Q47" s="119">
        <f t="shared" si="6"/>
        <v>0</v>
      </c>
      <c r="R47" s="118"/>
      <c r="S47" s="119">
        <f t="shared" si="7"/>
        <v>0</v>
      </c>
      <c r="T47" s="118"/>
      <c r="U47" s="119">
        <f t="shared" si="8"/>
        <v>0</v>
      </c>
      <c r="V47" s="118"/>
      <c r="W47" s="119">
        <f t="shared" si="9"/>
        <v>0</v>
      </c>
      <c r="X47" s="118"/>
      <c r="Y47" s="119">
        <f t="shared" si="10"/>
        <v>0</v>
      </c>
      <c r="Z47" s="118"/>
      <c r="AA47" s="119">
        <f t="shared" si="11"/>
        <v>0</v>
      </c>
      <c r="AB47" s="118" t="e">
        <f>VLOOKUP(C47,#REF!,2,FALSE)*Summary!$C$39</f>
        <v>#REF!</v>
      </c>
      <c r="AC47" s="118"/>
      <c r="AD47" s="118"/>
    </row>
    <row r="48" spans="1:30" ht="13.5">
      <c r="A48" s="115" t="s">
        <v>278</v>
      </c>
      <c r="B48" s="116"/>
      <c r="C48" s="117"/>
      <c r="D48" s="118"/>
      <c r="E48" s="119">
        <f t="shared" si="0"/>
        <v>0</v>
      </c>
      <c r="F48" s="118"/>
      <c r="G48" s="119">
        <f t="shared" si="1"/>
        <v>0</v>
      </c>
      <c r="H48" s="118"/>
      <c r="I48" s="119">
        <f t="shared" si="2"/>
        <v>0</v>
      </c>
      <c r="J48" s="118"/>
      <c r="K48" s="119">
        <f t="shared" si="3"/>
        <v>0</v>
      </c>
      <c r="L48" s="118"/>
      <c r="M48" s="119">
        <f t="shared" si="4"/>
        <v>0</v>
      </c>
      <c r="N48" s="118"/>
      <c r="O48" s="119">
        <f t="shared" si="5"/>
        <v>0</v>
      </c>
      <c r="P48" s="118"/>
      <c r="Q48" s="119">
        <f t="shared" si="6"/>
        <v>0</v>
      </c>
      <c r="R48" s="118"/>
      <c r="S48" s="119">
        <f t="shared" si="7"/>
        <v>0</v>
      </c>
      <c r="T48" s="118"/>
      <c r="U48" s="119">
        <f t="shared" si="8"/>
        <v>0</v>
      </c>
      <c r="V48" s="118"/>
      <c r="W48" s="119">
        <f t="shared" si="9"/>
        <v>0</v>
      </c>
      <c r="X48" s="118"/>
      <c r="Y48" s="119">
        <f t="shared" si="10"/>
        <v>0</v>
      </c>
      <c r="Z48" s="118"/>
      <c r="AA48" s="119">
        <f t="shared" si="11"/>
        <v>0</v>
      </c>
      <c r="AB48" s="118" t="e">
        <f>VLOOKUP(C48,#REF!,2,FALSE)*Summary!$C$39</f>
        <v>#REF!</v>
      </c>
      <c r="AC48" s="118"/>
      <c r="AD48" s="118"/>
    </row>
    <row r="49" spans="1:188" ht="13.5">
      <c r="A49" s="115" t="s">
        <v>279</v>
      </c>
      <c r="B49" s="116"/>
      <c r="C49" s="117" t="s">
        <v>242</v>
      </c>
      <c r="D49" s="118"/>
      <c r="E49" s="119">
        <f t="shared" si="0"/>
        <v>0</v>
      </c>
      <c r="F49" s="118"/>
      <c r="G49" s="119">
        <f t="shared" si="1"/>
        <v>0</v>
      </c>
      <c r="H49" s="118"/>
      <c r="I49" s="119">
        <f t="shared" si="2"/>
        <v>0</v>
      </c>
      <c r="J49" s="118"/>
      <c r="K49" s="119">
        <f t="shared" si="3"/>
        <v>0</v>
      </c>
      <c r="L49" s="118"/>
      <c r="M49" s="119">
        <f t="shared" si="4"/>
        <v>0</v>
      </c>
      <c r="N49" s="118"/>
      <c r="O49" s="119">
        <f t="shared" si="5"/>
        <v>0</v>
      </c>
      <c r="P49" s="118"/>
      <c r="Q49" s="119">
        <f t="shared" si="6"/>
        <v>0</v>
      </c>
      <c r="R49" s="118"/>
      <c r="S49" s="119">
        <f t="shared" si="7"/>
        <v>0</v>
      </c>
      <c r="T49" s="118"/>
      <c r="U49" s="119">
        <f t="shared" si="8"/>
        <v>0</v>
      </c>
      <c r="V49" s="118"/>
      <c r="W49" s="119">
        <f t="shared" si="9"/>
        <v>0</v>
      </c>
      <c r="X49" s="118"/>
      <c r="Y49" s="119">
        <f t="shared" si="10"/>
        <v>0</v>
      </c>
      <c r="Z49" s="118"/>
      <c r="AA49" s="119">
        <f t="shared" si="11"/>
        <v>0</v>
      </c>
      <c r="AB49" s="118" t="e">
        <f>VLOOKUP(C49,#REF!,2,FALSE)*Summary!$C$39</f>
        <v>#REF!</v>
      </c>
      <c r="AC49" s="118"/>
      <c r="AD49" s="118"/>
    </row>
    <row r="50" spans="1:188" ht="13.5">
      <c r="A50" s="115" t="s">
        <v>280</v>
      </c>
      <c r="B50" s="116"/>
      <c r="C50" s="117"/>
      <c r="D50" s="118"/>
      <c r="E50" s="119">
        <f t="shared" si="0"/>
        <v>0</v>
      </c>
      <c r="F50" s="118"/>
      <c r="G50" s="119">
        <f t="shared" si="1"/>
        <v>0</v>
      </c>
      <c r="H50" s="118"/>
      <c r="I50" s="119">
        <f t="shared" si="2"/>
        <v>0</v>
      </c>
      <c r="J50" s="118"/>
      <c r="K50" s="119">
        <f t="shared" si="3"/>
        <v>0</v>
      </c>
      <c r="L50" s="118"/>
      <c r="M50" s="119">
        <f t="shared" si="4"/>
        <v>0</v>
      </c>
      <c r="N50" s="118"/>
      <c r="O50" s="119">
        <f t="shared" si="5"/>
        <v>0</v>
      </c>
      <c r="P50" s="118"/>
      <c r="Q50" s="119">
        <f t="shared" si="6"/>
        <v>0</v>
      </c>
      <c r="R50" s="118"/>
      <c r="S50" s="119">
        <f t="shared" si="7"/>
        <v>0</v>
      </c>
      <c r="T50" s="118"/>
      <c r="U50" s="119">
        <f t="shared" si="8"/>
        <v>0</v>
      </c>
      <c r="V50" s="118"/>
      <c r="W50" s="119">
        <f t="shared" si="9"/>
        <v>0</v>
      </c>
      <c r="X50" s="118"/>
      <c r="Y50" s="119">
        <f t="shared" si="10"/>
        <v>0</v>
      </c>
      <c r="Z50" s="118"/>
      <c r="AA50" s="119">
        <f t="shared" si="11"/>
        <v>0</v>
      </c>
      <c r="AB50" s="118" t="e">
        <f>VLOOKUP(C50,#REF!,2,FALSE)*Summary!$C$39</f>
        <v>#REF!</v>
      </c>
      <c r="AC50" s="118"/>
      <c r="AD50" s="118"/>
    </row>
    <row r="51" spans="1:188" ht="13.5">
      <c r="A51" s="115" t="s">
        <v>281</v>
      </c>
      <c r="B51" s="116"/>
      <c r="C51" s="117" t="s">
        <v>245</v>
      </c>
      <c r="D51" s="118"/>
      <c r="E51" s="119">
        <f t="shared" si="0"/>
        <v>0</v>
      </c>
      <c r="F51" s="118"/>
      <c r="G51" s="119">
        <f t="shared" si="1"/>
        <v>0</v>
      </c>
      <c r="H51" s="118"/>
      <c r="I51" s="119">
        <f t="shared" si="2"/>
        <v>0</v>
      </c>
      <c r="J51" s="118"/>
      <c r="K51" s="119">
        <f t="shared" si="3"/>
        <v>0</v>
      </c>
      <c r="L51" s="118"/>
      <c r="M51" s="119">
        <f t="shared" si="4"/>
        <v>0</v>
      </c>
      <c r="N51" s="118"/>
      <c r="O51" s="119">
        <f t="shared" si="5"/>
        <v>0</v>
      </c>
      <c r="P51" s="118"/>
      <c r="Q51" s="119">
        <f t="shared" si="6"/>
        <v>0</v>
      </c>
      <c r="R51" s="118"/>
      <c r="S51" s="119">
        <f t="shared" si="7"/>
        <v>0</v>
      </c>
      <c r="T51" s="118"/>
      <c r="U51" s="119">
        <f t="shared" si="8"/>
        <v>0</v>
      </c>
      <c r="V51" s="118"/>
      <c r="W51" s="119">
        <f t="shared" si="9"/>
        <v>0</v>
      </c>
      <c r="X51" s="118"/>
      <c r="Y51" s="119">
        <f t="shared" si="10"/>
        <v>0</v>
      </c>
      <c r="Z51" s="118"/>
      <c r="AA51" s="119">
        <f t="shared" si="11"/>
        <v>0</v>
      </c>
      <c r="AB51" s="118" t="e">
        <f>VLOOKUP(C51,#REF!,2,FALSE)*Summary!$C$39</f>
        <v>#REF!</v>
      </c>
      <c r="AC51" s="118"/>
      <c r="AD51" s="118"/>
    </row>
    <row r="52" spans="1:188" ht="13.5">
      <c r="A52" s="115" t="s">
        <v>282</v>
      </c>
      <c r="B52" s="116"/>
      <c r="C52" s="117" t="s">
        <v>245</v>
      </c>
      <c r="D52" s="118"/>
      <c r="E52" s="119">
        <f t="shared" si="0"/>
        <v>0</v>
      </c>
      <c r="F52" s="118"/>
      <c r="G52" s="119">
        <f t="shared" si="1"/>
        <v>0</v>
      </c>
      <c r="H52" s="118"/>
      <c r="I52" s="119">
        <f t="shared" si="2"/>
        <v>0</v>
      </c>
      <c r="J52" s="118"/>
      <c r="K52" s="119">
        <f t="shared" si="3"/>
        <v>0</v>
      </c>
      <c r="L52" s="118"/>
      <c r="M52" s="119">
        <f t="shared" si="4"/>
        <v>0</v>
      </c>
      <c r="N52" s="118"/>
      <c r="O52" s="119">
        <f t="shared" si="5"/>
        <v>0</v>
      </c>
      <c r="P52" s="118"/>
      <c r="Q52" s="119">
        <f t="shared" si="6"/>
        <v>0</v>
      </c>
      <c r="R52" s="118"/>
      <c r="S52" s="119">
        <f t="shared" si="7"/>
        <v>0</v>
      </c>
      <c r="T52" s="118"/>
      <c r="U52" s="119">
        <f t="shared" si="8"/>
        <v>0</v>
      </c>
      <c r="V52" s="118"/>
      <c r="W52" s="119">
        <f t="shared" si="9"/>
        <v>0</v>
      </c>
      <c r="X52" s="118"/>
      <c r="Y52" s="119">
        <f t="shared" si="10"/>
        <v>0</v>
      </c>
      <c r="Z52" s="118"/>
      <c r="AA52" s="119">
        <f t="shared" si="11"/>
        <v>0</v>
      </c>
      <c r="AB52" s="118" t="e">
        <f>VLOOKUP(C52,#REF!,2,FALSE)*Summary!$C$39</f>
        <v>#REF!</v>
      </c>
      <c r="AC52" s="118"/>
      <c r="AD52" s="118"/>
    </row>
    <row r="53" spans="1:188" ht="13.5">
      <c r="A53" s="115" t="s">
        <v>283</v>
      </c>
      <c r="B53" s="116"/>
      <c r="C53" s="117" t="s">
        <v>14</v>
      </c>
      <c r="D53" s="118"/>
      <c r="E53" s="119">
        <f t="shared" si="0"/>
        <v>0</v>
      </c>
      <c r="F53" s="118"/>
      <c r="G53" s="119">
        <f t="shared" si="1"/>
        <v>0</v>
      </c>
      <c r="H53" s="118"/>
      <c r="I53" s="119">
        <f t="shared" si="2"/>
        <v>0</v>
      </c>
      <c r="J53" s="118"/>
      <c r="K53" s="119">
        <f t="shared" si="3"/>
        <v>0</v>
      </c>
      <c r="L53" s="118"/>
      <c r="M53" s="119">
        <f t="shared" si="4"/>
        <v>0</v>
      </c>
      <c r="N53" s="118"/>
      <c r="O53" s="119">
        <f t="shared" si="5"/>
        <v>0</v>
      </c>
      <c r="P53" s="118"/>
      <c r="Q53" s="119">
        <f t="shared" si="6"/>
        <v>0</v>
      </c>
      <c r="R53" s="118"/>
      <c r="S53" s="119">
        <f t="shared" si="7"/>
        <v>0</v>
      </c>
      <c r="T53" s="118"/>
      <c r="U53" s="119">
        <f t="shared" si="8"/>
        <v>0</v>
      </c>
      <c r="V53" s="118"/>
      <c r="W53" s="119">
        <f t="shared" si="9"/>
        <v>0</v>
      </c>
      <c r="X53" s="118"/>
      <c r="Y53" s="119">
        <f t="shared" si="10"/>
        <v>0</v>
      </c>
      <c r="Z53" s="118"/>
      <c r="AA53" s="119">
        <f t="shared" si="11"/>
        <v>0</v>
      </c>
      <c r="AB53" s="118" t="e">
        <f>VLOOKUP(C53,#REF!,2,FALSE)*Summary!$C$39</f>
        <v>#REF!</v>
      </c>
      <c r="AC53" s="118"/>
      <c r="AD53" s="118"/>
    </row>
    <row r="54" spans="1:188" ht="13.5">
      <c r="A54" s="115" t="s">
        <v>284</v>
      </c>
      <c r="B54" s="116"/>
      <c r="C54" s="117" t="s">
        <v>14</v>
      </c>
      <c r="D54" s="118"/>
      <c r="E54" s="119">
        <f t="shared" si="0"/>
        <v>0</v>
      </c>
      <c r="F54" s="118"/>
      <c r="G54" s="119">
        <f t="shared" si="1"/>
        <v>0</v>
      </c>
      <c r="H54" s="118"/>
      <c r="I54" s="119">
        <f t="shared" si="2"/>
        <v>0</v>
      </c>
      <c r="J54" s="118"/>
      <c r="K54" s="119">
        <f t="shared" si="3"/>
        <v>0</v>
      </c>
      <c r="L54" s="118"/>
      <c r="M54" s="119">
        <f t="shared" si="4"/>
        <v>0</v>
      </c>
      <c r="N54" s="118"/>
      <c r="O54" s="119">
        <f t="shared" si="5"/>
        <v>0</v>
      </c>
      <c r="P54" s="118"/>
      <c r="Q54" s="119">
        <f t="shared" si="6"/>
        <v>0</v>
      </c>
      <c r="R54" s="118"/>
      <c r="S54" s="119">
        <f t="shared" si="7"/>
        <v>0</v>
      </c>
      <c r="T54" s="118"/>
      <c r="U54" s="119">
        <f t="shared" si="8"/>
        <v>0</v>
      </c>
      <c r="V54" s="118"/>
      <c r="W54" s="119">
        <f t="shared" si="9"/>
        <v>0</v>
      </c>
      <c r="X54" s="118"/>
      <c r="Y54" s="119">
        <f t="shared" si="10"/>
        <v>0</v>
      </c>
      <c r="Z54" s="118"/>
      <c r="AA54" s="119">
        <f t="shared" si="11"/>
        <v>0</v>
      </c>
      <c r="AB54" s="118" t="e">
        <f>VLOOKUP(C54,#REF!,2,FALSE)*Summary!$C$39</f>
        <v>#REF!</v>
      </c>
      <c r="AC54" s="118"/>
      <c r="AD54" s="118"/>
    </row>
    <row r="55" spans="1:188" ht="13.5">
      <c r="A55" s="115" t="s">
        <v>285</v>
      </c>
      <c r="B55" s="116"/>
      <c r="C55" s="117" t="s">
        <v>14</v>
      </c>
      <c r="D55" s="118"/>
      <c r="E55" s="119">
        <f t="shared" si="0"/>
        <v>0</v>
      </c>
      <c r="F55" s="118"/>
      <c r="G55" s="119">
        <f t="shared" si="1"/>
        <v>0</v>
      </c>
      <c r="H55" s="118"/>
      <c r="I55" s="119">
        <f t="shared" si="2"/>
        <v>0</v>
      </c>
      <c r="J55" s="118"/>
      <c r="K55" s="119">
        <f t="shared" si="3"/>
        <v>0</v>
      </c>
      <c r="L55" s="118"/>
      <c r="M55" s="119">
        <f t="shared" si="4"/>
        <v>0</v>
      </c>
      <c r="N55" s="118"/>
      <c r="O55" s="119">
        <f t="shared" si="5"/>
        <v>0</v>
      </c>
      <c r="P55" s="118"/>
      <c r="Q55" s="119">
        <f t="shared" si="6"/>
        <v>0</v>
      </c>
      <c r="R55" s="118"/>
      <c r="S55" s="119">
        <f t="shared" si="7"/>
        <v>0</v>
      </c>
      <c r="T55" s="118"/>
      <c r="U55" s="119">
        <f t="shared" si="8"/>
        <v>0</v>
      </c>
      <c r="V55" s="118"/>
      <c r="W55" s="119">
        <f t="shared" si="9"/>
        <v>0</v>
      </c>
      <c r="X55" s="118"/>
      <c r="Y55" s="119">
        <f t="shared" si="10"/>
        <v>0</v>
      </c>
      <c r="Z55" s="118"/>
      <c r="AA55" s="119">
        <f t="shared" si="11"/>
        <v>0</v>
      </c>
      <c r="AB55" s="118" t="e">
        <f>VLOOKUP(C55,#REF!,2,FALSE)*Summary!$C$39</f>
        <v>#REF!</v>
      </c>
      <c r="AC55" s="118"/>
      <c r="AD55" s="118"/>
    </row>
    <row r="56" spans="1:188" ht="13.5">
      <c r="A56" s="115" t="s">
        <v>286</v>
      </c>
      <c r="B56" s="116"/>
      <c r="C56" s="117"/>
      <c r="D56" s="118"/>
      <c r="E56" s="119">
        <f t="shared" si="0"/>
        <v>0</v>
      </c>
      <c r="F56" s="118"/>
      <c r="G56" s="119">
        <f t="shared" si="1"/>
        <v>0</v>
      </c>
      <c r="H56" s="118"/>
      <c r="I56" s="119">
        <f t="shared" si="2"/>
        <v>0</v>
      </c>
      <c r="J56" s="118"/>
      <c r="K56" s="119">
        <f t="shared" si="3"/>
        <v>0</v>
      </c>
      <c r="L56" s="118"/>
      <c r="M56" s="119">
        <f t="shared" si="4"/>
        <v>0</v>
      </c>
      <c r="N56" s="118"/>
      <c r="O56" s="119">
        <f t="shared" si="5"/>
        <v>0</v>
      </c>
      <c r="P56" s="118"/>
      <c r="Q56" s="119">
        <f t="shared" si="6"/>
        <v>0</v>
      </c>
      <c r="R56" s="118"/>
      <c r="S56" s="119">
        <f t="shared" si="7"/>
        <v>0</v>
      </c>
      <c r="T56" s="118"/>
      <c r="U56" s="119">
        <f t="shared" si="8"/>
        <v>0</v>
      </c>
      <c r="V56" s="118"/>
      <c r="W56" s="119">
        <f t="shared" si="9"/>
        <v>0</v>
      </c>
      <c r="X56" s="118"/>
      <c r="Y56" s="119">
        <f t="shared" si="10"/>
        <v>0</v>
      </c>
      <c r="Z56" s="118"/>
      <c r="AA56" s="119">
        <f t="shared" si="11"/>
        <v>0</v>
      </c>
      <c r="AB56" s="118" t="e">
        <f>VLOOKUP(C56,#REF!,2,FALSE)*Summary!$C$39</f>
        <v>#REF!</v>
      </c>
      <c r="AC56" s="118"/>
      <c r="AD56" s="118"/>
    </row>
    <row r="57" spans="1:188" ht="13.5">
      <c r="A57" s="115" t="s">
        <v>287</v>
      </c>
      <c r="B57" s="116"/>
      <c r="C57" s="117" t="s">
        <v>14</v>
      </c>
      <c r="D57" s="118"/>
      <c r="E57" s="119">
        <f t="shared" si="0"/>
        <v>0</v>
      </c>
      <c r="F57" s="118"/>
      <c r="G57" s="119">
        <f t="shared" si="1"/>
        <v>0</v>
      </c>
      <c r="H57" s="118"/>
      <c r="I57" s="119">
        <f t="shared" si="2"/>
        <v>0</v>
      </c>
      <c r="J57" s="118"/>
      <c r="K57" s="119">
        <f t="shared" si="3"/>
        <v>0</v>
      </c>
      <c r="L57" s="118"/>
      <c r="M57" s="119">
        <f t="shared" si="4"/>
        <v>0</v>
      </c>
      <c r="N57" s="118"/>
      <c r="O57" s="119">
        <f t="shared" si="5"/>
        <v>0</v>
      </c>
      <c r="P57" s="118"/>
      <c r="Q57" s="119">
        <f t="shared" si="6"/>
        <v>0</v>
      </c>
      <c r="R57" s="118"/>
      <c r="S57" s="119">
        <f t="shared" si="7"/>
        <v>0</v>
      </c>
      <c r="T57" s="118"/>
      <c r="U57" s="119">
        <f t="shared" si="8"/>
        <v>0</v>
      </c>
      <c r="V57" s="118"/>
      <c r="W57" s="119">
        <f t="shared" si="9"/>
        <v>0</v>
      </c>
      <c r="X57" s="118"/>
      <c r="Y57" s="119">
        <f t="shared" si="10"/>
        <v>0</v>
      </c>
      <c r="Z57" s="118"/>
      <c r="AA57" s="119">
        <f t="shared" si="11"/>
        <v>0</v>
      </c>
      <c r="AB57" s="118" t="e">
        <f>VLOOKUP(C57,#REF!,2,FALSE)*Summary!$C$39</f>
        <v>#REF!</v>
      </c>
      <c r="AC57" s="118"/>
      <c r="AD57" s="118"/>
    </row>
    <row r="58" spans="1:188" ht="13.5">
      <c r="A58" s="115" t="s">
        <v>288</v>
      </c>
      <c r="B58" s="116"/>
      <c r="C58" s="117" t="s">
        <v>14</v>
      </c>
      <c r="D58" s="118"/>
      <c r="E58" s="119">
        <f t="shared" ref="E58:AA58" si="12">SUM(E16:E57)</f>
        <v>0</v>
      </c>
      <c r="F58" s="118"/>
      <c r="G58" s="119">
        <f t="shared" si="12"/>
        <v>0</v>
      </c>
      <c r="H58" s="118"/>
      <c r="I58" s="119">
        <f t="shared" si="12"/>
        <v>0</v>
      </c>
      <c r="J58" s="118"/>
      <c r="K58" s="119">
        <f t="shared" si="12"/>
        <v>0</v>
      </c>
      <c r="L58" s="118"/>
      <c r="M58" s="119">
        <f t="shared" si="12"/>
        <v>0</v>
      </c>
      <c r="N58" s="118"/>
      <c r="O58" s="119">
        <f t="shared" si="12"/>
        <v>0</v>
      </c>
      <c r="P58" s="118"/>
      <c r="Q58" s="119">
        <f t="shared" si="12"/>
        <v>0</v>
      </c>
      <c r="R58" s="118"/>
      <c r="S58" s="119">
        <f t="shared" si="12"/>
        <v>0</v>
      </c>
      <c r="T58" s="118"/>
      <c r="U58" s="119">
        <f t="shared" si="12"/>
        <v>0</v>
      </c>
      <c r="V58" s="118"/>
      <c r="W58" s="119">
        <f t="shared" si="12"/>
        <v>0</v>
      </c>
      <c r="X58" s="118"/>
      <c r="Y58" s="119">
        <f t="shared" si="12"/>
        <v>0</v>
      </c>
      <c r="Z58" s="118"/>
      <c r="AA58" s="119">
        <f t="shared" si="12"/>
        <v>0</v>
      </c>
      <c r="AB58" s="118" t="e">
        <f>VLOOKUP(C58,#REF!,2,FALSE)*Summary!$C$39</f>
        <v>#REF!</v>
      </c>
      <c r="AC58" s="118"/>
      <c r="AD58" s="118"/>
      <c r="GE58" s="7" t="e">
        <f>#REF!</f>
        <v>#REF!</v>
      </c>
      <c r="GF58" s="7" t="e">
        <f>#REF!</f>
        <v>#REF!</v>
      </c>
    </row>
    <row r="59" spans="1:188" ht="13.5">
      <c r="A59" s="115" t="s">
        <v>289</v>
      </c>
      <c r="B59" s="116"/>
      <c r="C59" s="117" t="s">
        <v>254</v>
      </c>
      <c r="D59" s="118"/>
      <c r="E59" s="119" t="e">
        <f t="shared" ref="E59" si="13">D59/$B$9</f>
        <v>#DIV/0!</v>
      </c>
      <c r="F59" s="118"/>
      <c r="G59" s="119" t="e">
        <f t="shared" ref="G59" si="14">F59/$B$9</f>
        <v>#DIV/0!</v>
      </c>
      <c r="H59" s="118"/>
      <c r="I59" s="119" t="e">
        <f t="shared" ref="I59" si="15">H59/$B$9</f>
        <v>#DIV/0!</v>
      </c>
      <c r="J59" s="118"/>
      <c r="K59" s="119" t="e">
        <f t="shared" ref="K59" si="16">J59/$B$9</f>
        <v>#DIV/0!</v>
      </c>
      <c r="L59" s="118"/>
      <c r="M59" s="119" t="e">
        <f t="shared" ref="M59" si="17">L59/$B$9</f>
        <v>#DIV/0!</v>
      </c>
      <c r="N59" s="118"/>
      <c r="O59" s="119" t="e">
        <f t="shared" ref="O59" si="18">N59/$B$9</f>
        <v>#DIV/0!</v>
      </c>
      <c r="P59" s="118"/>
      <c r="Q59" s="119" t="e">
        <f t="shared" ref="Q59" si="19">P59/$B$9</f>
        <v>#DIV/0!</v>
      </c>
      <c r="R59" s="118"/>
      <c r="S59" s="119" t="e">
        <f t="shared" ref="S59" si="20">R59/$B$9</f>
        <v>#DIV/0!</v>
      </c>
      <c r="T59" s="118"/>
      <c r="U59" s="119" t="e">
        <f t="shared" ref="U59" si="21">T59/$B$9</f>
        <v>#DIV/0!</v>
      </c>
      <c r="V59" s="118"/>
      <c r="W59" s="119"/>
      <c r="X59" s="118"/>
      <c r="Y59" s="119"/>
      <c r="Z59" s="118"/>
      <c r="AA59" s="119"/>
      <c r="AB59" s="118" t="e">
        <f>VLOOKUP(C59,#REF!,2,FALSE)*Summary!$C$39</f>
        <v>#REF!</v>
      </c>
      <c r="AC59" s="118"/>
      <c r="AD59" s="118"/>
      <c r="GE59" s="7" t="e">
        <f>#REF!</f>
        <v>#REF!</v>
      </c>
      <c r="GF59" s="7" t="e">
        <f>#REF!</f>
        <v>#REF!</v>
      </c>
    </row>
    <row r="60" spans="1:188" ht="13.5">
      <c r="A60" s="115" t="s">
        <v>290</v>
      </c>
      <c r="B60" s="116"/>
      <c r="C60" s="117" t="s">
        <v>254</v>
      </c>
      <c r="D60" s="118"/>
      <c r="E60" s="119"/>
      <c r="F60" s="118"/>
      <c r="G60" s="119"/>
      <c r="H60" s="118"/>
      <c r="I60" s="119"/>
      <c r="J60" s="118"/>
      <c r="K60" s="119"/>
      <c r="L60" s="118"/>
      <c r="M60" s="119"/>
      <c r="N60" s="118"/>
      <c r="O60" s="119"/>
      <c r="P60" s="118"/>
      <c r="Q60" s="119"/>
      <c r="R60" s="118"/>
      <c r="S60" s="119"/>
      <c r="T60" s="118"/>
      <c r="U60" s="119"/>
      <c r="V60" s="118"/>
      <c r="W60" s="119"/>
      <c r="X60" s="118"/>
      <c r="Y60" s="119"/>
      <c r="Z60" s="118"/>
      <c r="AA60" s="119"/>
      <c r="AB60" s="118" t="e">
        <f>VLOOKUP(C60,#REF!,2,FALSE)*Summary!$C$39</f>
        <v>#REF!</v>
      </c>
      <c r="AC60" s="118"/>
      <c r="AD60" s="118"/>
      <c r="GE60" s="7" t="e">
        <f>#REF!</f>
        <v>#REF!</v>
      </c>
      <c r="GF60" s="7" t="e">
        <f>#REF!</f>
        <v>#REF!</v>
      </c>
    </row>
    <row r="61" spans="1:188" ht="13.5">
      <c r="A61" s="115" t="s">
        <v>291</v>
      </c>
      <c r="B61" s="116"/>
      <c r="C61" s="117" t="s">
        <v>242</v>
      </c>
      <c r="D61" s="118"/>
      <c r="E61" s="119"/>
      <c r="F61" s="118"/>
      <c r="G61" s="119"/>
      <c r="H61" s="118"/>
      <c r="I61" s="119"/>
      <c r="J61" s="118"/>
      <c r="K61" s="119"/>
      <c r="L61" s="118"/>
      <c r="M61" s="119"/>
      <c r="N61" s="118"/>
      <c r="O61" s="119"/>
      <c r="P61" s="118"/>
      <c r="Q61" s="119"/>
      <c r="R61" s="118"/>
      <c r="S61" s="119"/>
      <c r="T61" s="118"/>
      <c r="U61" s="119"/>
      <c r="V61" s="118"/>
      <c r="W61" s="119"/>
      <c r="X61" s="118"/>
      <c r="Y61" s="119"/>
      <c r="Z61" s="118"/>
      <c r="AA61" s="119"/>
      <c r="AB61" s="118" t="e">
        <f>VLOOKUP(C61,#REF!,2,FALSE)*Summary!$C$39</f>
        <v>#REF!</v>
      </c>
      <c r="AC61" s="118"/>
      <c r="AD61" s="118"/>
    </row>
    <row r="62" spans="1:188" ht="13.5">
      <c r="A62" s="115" t="s">
        <v>292</v>
      </c>
      <c r="B62" s="116"/>
      <c r="C62" s="117" t="s">
        <v>245</v>
      </c>
      <c r="D62" s="118"/>
      <c r="E62" s="119"/>
      <c r="F62" s="118"/>
      <c r="G62" s="119"/>
      <c r="H62" s="118"/>
      <c r="I62" s="119"/>
      <c r="J62" s="118"/>
      <c r="K62" s="119"/>
      <c r="L62" s="118"/>
      <c r="M62" s="119"/>
      <c r="N62" s="118"/>
      <c r="O62" s="119"/>
      <c r="P62" s="118"/>
      <c r="Q62" s="119"/>
      <c r="R62" s="118"/>
      <c r="S62" s="119"/>
      <c r="T62" s="118"/>
      <c r="U62" s="119"/>
      <c r="V62" s="118"/>
      <c r="W62" s="119"/>
      <c r="X62" s="118"/>
      <c r="Y62" s="119"/>
      <c r="Z62" s="118"/>
      <c r="AA62" s="119"/>
      <c r="AB62" s="118" t="e">
        <f>VLOOKUP(C62,#REF!,2,FALSE)*Summary!$C$39</f>
        <v>#REF!</v>
      </c>
      <c r="AC62" s="118"/>
      <c r="AD62" s="118"/>
    </row>
    <row r="63" spans="1:188" ht="13.5">
      <c r="A63" s="115" t="s">
        <v>293</v>
      </c>
      <c r="B63" s="116"/>
      <c r="C63" s="117" t="s">
        <v>245</v>
      </c>
      <c r="D63" s="118"/>
      <c r="E63" s="119"/>
      <c r="F63" s="118"/>
      <c r="G63" s="119"/>
      <c r="H63" s="118"/>
      <c r="I63" s="119"/>
      <c r="J63" s="118"/>
      <c r="K63" s="119"/>
      <c r="L63" s="118"/>
      <c r="M63" s="119"/>
      <c r="N63" s="118"/>
      <c r="O63" s="119"/>
      <c r="P63" s="118"/>
      <c r="Q63" s="119"/>
      <c r="R63" s="118"/>
      <c r="S63" s="119"/>
      <c r="T63" s="118"/>
      <c r="U63" s="119"/>
      <c r="V63" s="118"/>
      <c r="W63" s="119"/>
      <c r="X63" s="118"/>
      <c r="Y63" s="119"/>
      <c r="Z63" s="118"/>
      <c r="AA63" s="119"/>
      <c r="AB63" s="118" t="e">
        <f>VLOOKUP(C63,#REF!,2,FALSE)*Summary!$C$39</f>
        <v>#REF!</v>
      </c>
      <c r="AC63" s="118"/>
      <c r="AD63" s="118"/>
    </row>
    <row r="64" spans="1:188" ht="13.5">
      <c r="A64" s="115" t="s">
        <v>294</v>
      </c>
      <c r="B64" s="116"/>
      <c r="C64" s="117" t="s">
        <v>14</v>
      </c>
      <c r="D64" s="118"/>
      <c r="E64" s="119" t="e">
        <f t="shared" ref="E64:E68" si="22">D64/$B$9</f>
        <v>#DIV/0!</v>
      </c>
      <c r="F64" s="118"/>
      <c r="G64" s="119" t="e">
        <f t="shared" ref="G64:G68" si="23">F64/$B$9</f>
        <v>#DIV/0!</v>
      </c>
      <c r="H64" s="118"/>
      <c r="I64" s="119" t="e">
        <f t="shared" ref="I64:I68" si="24">H64/$B$9</f>
        <v>#DIV/0!</v>
      </c>
      <c r="J64" s="118"/>
      <c r="K64" s="119" t="e">
        <f t="shared" ref="K64:K68" si="25">J64/$B$9</f>
        <v>#DIV/0!</v>
      </c>
      <c r="L64" s="118"/>
      <c r="M64" s="119" t="e">
        <f t="shared" ref="M64:M68" si="26">L64/$B$9</f>
        <v>#DIV/0!</v>
      </c>
      <c r="N64" s="118"/>
      <c r="O64" s="119" t="e">
        <f t="shared" ref="O64:O68" si="27">N64/$B$9</f>
        <v>#DIV/0!</v>
      </c>
      <c r="P64" s="118"/>
      <c r="Q64" s="119" t="e">
        <f t="shared" ref="Q64:Q68" si="28">P64/$B$9</f>
        <v>#DIV/0!</v>
      </c>
      <c r="R64" s="118"/>
      <c r="S64" s="119" t="e">
        <f t="shared" ref="S64:S68" si="29">R64/$B$9</f>
        <v>#DIV/0!</v>
      </c>
      <c r="T64" s="118"/>
      <c r="U64" s="119" t="e">
        <f t="shared" ref="U64:U68" si="30">T64/$B$9</f>
        <v>#DIV/0!</v>
      </c>
      <c r="V64" s="118"/>
      <c r="W64" s="119"/>
      <c r="X64" s="118"/>
      <c r="Y64" s="119"/>
      <c r="Z64" s="118"/>
      <c r="AA64" s="119"/>
      <c r="AB64" s="118" t="e">
        <f>VLOOKUP(C64,#REF!,2,FALSE)*Summary!$C$39</f>
        <v>#REF!</v>
      </c>
      <c r="AC64" s="118"/>
      <c r="AD64" s="118"/>
      <c r="GE64" s="7" t="e">
        <f>#REF!</f>
        <v>#REF!</v>
      </c>
      <c r="GF64" s="7" t="e">
        <f>#REF!</f>
        <v>#REF!</v>
      </c>
    </row>
    <row r="65" spans="1:188" ht="13.5">
      <c r="A65" s="115" t="s">
        <v>295</v>
      </c>
      <c r="B65" s="116"/>
      <c r="C65" s="117" t="s">
        <v>14</v>
      </c>
      <c r="D65" s="118"/>
      <c r="E65" s="119" t="e">
        <f t="shared" si="22"/>
        <v>#DIV/0!</v>
      </c>
      <c r="F65" s="118"/>
      <c r="G65" s="119" t="e">
        <f t="shared" si="23"/>
        <v>#DIV/0!</v>
      </c>
      <c r="H65" s="118"/>
      <c r="I65" s="119" t="e">
        <f t="shared" si="24"/>
        <v>#DIV/0!</v>
      </c>
      <c r="J65" s="118"/>
      <c r="K65" s="119" t="e">
        <f t="shared" si="25"/>
        <v>#DIV/0!</v>
      </c>
      <c r="L65" s="118"/>
      <c r="M65" s="119" t="e">
        <f t="shared" si="26"/>
        <v>#DIV/0!</v>
      </c>
      <c r="N65" s="118"/>
      <c r="O65" s="119" t="e">
        <f t="shared" si="27"/>
        <v>#DIV/0!</v>
      </c>
      <c r="P65" s="118"/>
      <c r="Q65" s="119" t="e">
        <f t="shared" si="28"/>
        <v>#DIV/0!</v>
      </c>
      <c r="R65" s="118"/>
      <c r="S65" s="119" t="e">
        <f t="shared" si="29"/>
        <v>#DIV/0!</v>
      </c>
      <c r="T65" s="118"/>
      <c r="U65" s="119" t="e">
        <f t="shared" si="30"/>
        <v>#DIV/0!</v>
      </c>
      <c r="V65" s="118"/>
      <c r="W65" s="119"/>
      <c r="X65" s="118"/>
      <c r="Y65" s="119"/>
      <c r="Z65" s="118"/>
      <c r="AA65" s="119"/>
      <c r="AB65" s="118" t="e">
        <f>VLOOKUP(C65,#REF!,2,FALSE)*Summary!$C$39</f>
        <v>#REF!</v>
      </c>
      <c r="AC65" s="118"/>
      <c r="AD65" s="118"/>
      <c r="GE65" s="7" t="e">
        <f>#REF!</f>
        <v>#REF!</v>
      </c>
      <c r="GF65" s="7" t="e">
        <f>#REF!</f>
        <v>#REF!</v>
      </c>
    </row>
    <row r="66" spans="1:188" ht="13.5">
      <c r="A66" s="115" t="s">
        <v>296</v>
      </c>
      <c r="B66" s="116"/>
      <c r="C66" s="117" t="s">
        <v>260</v>
      </c>
      <c r="D66" s="118"/>
      <c r="E66" s="119" t="e">
        <f t="shared" si="22"/>
        <v>#DIV/0!</v>
      </c>
      <c r="F66" s="118"/>
      <c r="G66" s="119" t="e">
        <f t="shared" si="23"/>
        <v>#DIV/0!</v>
      </c>
      <c r="H66" s="118"/>
      <c r="I66" s="119" t="e">
        <f t="shared" si="24"/>
        <v>#DIV/0!</v>
      </c>
      <c r="J66" s="118"/>
      <c r="K66" s="119" t="e">
        <f t="shared" si="25"/>
        <v>#DIV/0!</v>
      </c>
      <c r="L66" s="118"/>
      <c r="M66" s="119" t="e">
        <f t="shared" si="26"/>
        <v>#DIV/0!</v>
      </c>
      <c r="N66" s="118"/>
      <c r="O66" s="119" t="e">
        <f t="shared" si="27"/>
        <v>#DIV/0!</v>
      </c>
      <c r="P66" s="118"/>
      <c r="Q66" s="119" t="e">
        <f t="shared" si="28"/>
        <v>#DIV/0!</v>
      </c>
      <c r="R66" s="118"/>
      <c r="S66" s="119" t="e">
        <f t="shared" si="29"/>
        <v>#DIV/0!</v>
      </c>
      <c r="T66" s="118"/>
      <c r="U66" s="119" t="e">
        <f t="shared" si="30"/>
        <v>#DIV/0!</v>
      </c>
      <c r="V66" s="118"/>
      <c r="W66" s="119"/>
      <c r="X66" s="118"/>
      <c r="Y66" s="119"/>
      <c r="Z66" s="118"/>
      <c r="AA66" s="119"/>
      <c r="AB66" s="118" t="e">
        <f>VLOOKUP(C66,#REF!,2,FALSE)*Summary!$C$39</f>
        <v>#REF!</v>
      </c>
      <c r="AC66" s="118"/>
      <c r="AD66" s="118"/>
      <c r="GE66" s="7" t="e">
        <f>#REF!</f>
        <v>#REF!</v>
      </c>
      <c r="GF66" s="7" t="e">
        <f>#REF!</f>
        <v>#REF!</v>
      </c>
    </row>
    <row r="67" spans="1:188" ht="13.5">
      <c r="A67" s="115" t="s">
        <v>297</v>
      </c>
      <c r="B67" s="116"/>
      <c r="C67" s="117" t="s">
        <v>14</v>
      </c>
      <c r="D67" s="118"/>
      <c r="E67" s="119" t="e">
        <f t="shared" si="22"/>
        <v>#DIV/0!</v>
      </c>
      <c r="F67" s="118"/>
      <c r="G67" s="119" t="e">
        <f t="shared" si="23"/>
        <v>#DIV/0!</v>
      </c>
      <c r="H67" s="118"/>
      <c r="I67" s="119" t="e">
        <f t="shared" si="24"/>
        <v>#DIV/0!</v>
      </c>
      <c r="J67" s="118"/>
      <c r="K67" s="119" t="e">
        <f t="shared" si="25"/>
        <v>#DIV/0!</v>
      </c>
      <c r="L67" s="118"/>
      <c r="M67" s="119" t="e">
        <f t="shared" si="26"/>
        <v>#DIV/0!</v>
      </c>
      <c r="N67" s="118"/>
      <c r="O67" s="119" t="e">
        <f t="shared" si="27"/>
        <v>#DIV/0!</v>
      </c>
      <c r="P67" s="118"/>
      <c r="Q67" s="119" t="e">
        <f t="shared" si="28"/>
        <v>#DIV/0!</v>
      </c>
      <c r="R67" s="118"/>
      <c r="S67" s="119" t="e">
        <f t="shared" si="29"/>
        <v>#DIV/0!</v>
      </c>
      <c r="T67" s="118"/>
      <c r="U67" s="119" t="e">
        <f t="shared" si="30"/>
        <v>#DIV/0!</v>
      </c>
      <c r="V67" s="118"/>
      <c r="W67" s="119"/>
      <c r="X67" s="118"/>
      <c r="Y67" s="119"/>
      <c r="Z67" s="118"/>
      <c r="AA67" s="119"/>
      <c r="AB67" s="118" t="e">
        <f>VLOOKUP(C67,#REF!,2,FALSE)*Summary!$C$39</f>
        <v>#REF!</v>
      </c>
      <c r="AC67" s="118"/>
      <c r="AD67" s="118"/>
      <c r="GE67" s="7" t="e">
        <f>#REF!</f>
        <v>#REF!</v>
      </c>
      <c r="GF67" s="7" t="e">
        <f>#REF!</f>
        <v>#REF!</v>
      </c>
    </row>
    <row r="68" spans="1:188" ht="13.5">
      <c r="A68" s="115" t="s">
        <v>298</v>
      </c>
      <c r="B68" s="116"/>
      <c r="C68" s="117" t="s">
        <v>245</v>
      </c>
      <c r="D68" s="118"/>
      <c r="E68" s="119" t="e">
        <f t="shared" si="22"/>
        <v>#DIV/0!</v>
      </c>
      <c r="F68" s="118"/>
      <c r="G68" s="119" t="e">
        <f t="shared" si="23"/>
        <v>#DIV/0!</v>
      </c>
      <c r="H68" s="118"/>
      <c r="I68" s="119" t="e">
        <f t="shared" si="24"/>
        <v>#DIV/0!</v>
      </c>
      <c r="J68" s="118"/>
      <c r="K68" s="119" t="e">
        <f t="shared" si="25"/>
        <v>#DIV/0!</v>
      </c>
      <c r="L68" s="118"/>
      <c r="M68" s="119" t="e">
        <f t="shared" si="26"/>
        <v>#DIV/0!</v>
      </c>
      <c r="N68" s="118"/>
      <c r="O68" s="119" t="e">
        <f t="shared" si="27"/>
        <v>#DIV/0!</v>
      </c>
      <c r="P68" s="118"/>
      <c r="Q68" s="119" t="e">
        <f t="shared" si="28"/>
        <v>#DIV/0!</v>
      </c>
      <c r="R68" s="118"/>
      <c r="S68" s="119" t="e">
        <f t="shared" si="29"/>
        <v>#DIV/0!</v>
      </c>
      <c r="T68" s="118"/>
      <c r="U68" s="119" t="e">
        <f t="shared" si="30"/>
        <v>#DIV/0!</v>
      </c>
      <c r="V68" s="118"/>
      <c r="W68" s="119"/>
      <c r="X68" s="118"/>
      <c r="Y68" s="119"/>
      <c r="Z68" s="118"/>
      <c r="AA68" s="119"/>
      <c r="AB68" s="118" t="e">
        <f>VLOOKUP(C68,#REF!,2,FALSE)*Summary!$C$39</f>
        <v>#REF!</v>
      </c>
      <c r="AC68" s="118"/>
      <c r="AD68" s="118"/>
      <c r="GE68" s="7" t="e">
        <f>#REF!</f>
        <v>#REF!</v>
      </c>
      <c r="GF68" s="7" t="e">
        <f>#REF!</f>
        <v>#REF!</v>
      </c>
    </row>
    <row r="69" spans="1:188" ht="13.5">
      <c r="A69" s="115" t="s">
        <v>299</v>
      </c>
      <c r="B69" s="116"/>
      <c r="C69" s="117" t="s">
        <v>245</v>
      </c>
      <c r="D69" s="118"/>
      <c r="E69" s="119"/>
      <c r="F69" s="118"/>
      <c r="G69" s="119"/>
      <c r="H69" s="118"/>
      <c r="I69" s="119"/>
      <c r="J69" s="118"/>
      <c r="K69" s="119"/>
      <c r="L69" s="118"/>
      <c r="M69" s="119"/>
      <c r="N69" s="118"/>
      <c r="O69" s="119"/>
      <c r="P69" s="118"/>
      <c r="Q69" s="119"/>
      <c r="R69" s="118"/>
      <c r="S69" s="119"/>
      <c r="T69" s="118"/>
      <c r="U69" s="119"/>
      <c r="V69" s="118"/>
      <c r="W69" s="119"/>
      <c r="X69" s="118"/>
      <c r="Y69" s="119"/>
      <c r="Z69" s="118"/>
      <c r="AA69" s="119"/>
      <c r="AB69" s="118" t="e">
        <f>VLOOKUP(C69,#REF!,2,FALSE)*Summary!$C$39</f>
        <v>#REF!</v>
      </c>
      <c r="AC69" s="118"/>
      <c r="AD69" s="118"/>
      <c r="GE69" s="7" t="e">
        <f>#REF!</f>
        <v>#REF!</v>
      </c>
      <c r="GF69" s="7" t="e">
        <f>#REF!</f>
        <v>#REF!</v>
      </c>
    </row>
    <row r="70" spans="1:188" ht="13.5">
      <c r="A70" s="115" t="s">
        <v>300</v>
      </c>
      <c r="B70" s="116"/>
      <c r="C70" s="117" t="s">
        <v>14</v>
      </c>
      <c r="D70" s="118"/>
      <c r="E70" s="119"/>
      <c r="F70" s="118"/>
      <c r="G70" s="119"/>
      <c r="H70" s="118"/>
      <c r="I70" s="119"/>
      <c r="J70" s="118"/>
      <c r="K70" s="119"/>
      <c r="L70" s="118"/>
      <c r="M70" s="119"/>
      <c r="N70" s="118"/>
      <c r="O70" s="119"/>
      <c r="P70" s="118"/>
      <c r="Q70" s="119"/>
      <c r="R70" s="118"/>
      <c r="S70" s="119"/>
      <c r="T70" s="118"/>
      <c r="U70" s="119"/>
      <c r="V70" s="118"/>
      <c r="W70" s="119"/>
      <c r="X70" s="118"/>
      <c r="Y70" s="119"/>
      <c r="Z70" s="118"/>
      <c r="AA70" s="119"/>
      <c r="AB70" s="118" t="e">
        <f>VLOOKUP(C70,#REF!,2,FALSE)*Summary!$C$39</f>
        <v>#REF!</v>
      </c>
      <c r="AC70" s="118"/>
      <c r="AD70" s="118"/>
    </row>
    <row r="71" spans="1:188" ht="13.5">
      <c r="A71" s="115" t="s">
        <v>301</v>
      </c>
      <c r="B71" s="116"/>
      <c r="C71" s="117" t="s">
        <v>242</v>
      </c>
      <c r="D71" s="118"/>
      <c r="E71" s="119"/>
      <c r="F71" s="118"/>
      <c r="G71" s="119"/>
      <c r="H71" s="118"/>
      <c r="I71" s="119"/>
      <c r="J71" s="118"/>
      <c r="K71" s="119"/>
      <c r="L71" s="118"/>
      <c r="M71" s="119"/>
      <c r="N71" s="118"/>
      <c r="O71" s="119"/>
      <c r="P71" s="118"/>
      <c r="Q71" s="119"/>
      <c r="R71" s="118"/>
      <c r="S71" s="119"/>
      <c r="T71" s="118"/>
      <c r="U71" s="119"/>
      <c r="V71" s="118"/>
      <c r="W71" s="119"/>
      <c r="X71" s="118"/>
      <c r="Y71" s="119"/>
      <c r="Z71" s="118"/>
      <c r="AA71" s="119"/>
      <c r="AB71" s="118" t="e">
        <f>VLOOKUP(C71,#REF!,2,FALSE)*Summary!$C$39</f>
        <v>#REF!</v>
      </c>
      <c r="AC71" s="118"/>
      <c r="AD71" s="118"/>
    </row>
    <row r="72" spans="1:188" ht="13.5">
      <c r="A72" s="115" t="s">
        <v>302</v>
      </c>
      <c r="B72" s="116"/>
      <c r="C72" s="117" t="s">
        <v>260</v>
      </c>
      <c r="D72" s="118"/>
      <c r="E72" s="119"/>
      <c r="F72" s="118"/>
      <c r="G72" s="119"/>
      <c r="H72" s="118"/>
      <c r="I72" s="119"/>
      <c r="J72" s="118"/>
      <c r="K72" s="119"/>
      <c r="L72" s="118"/>
      <c r="M72" s="119"/>
      <c r="N72" s="118"/>
      <c r="O72" s="119"/>
      <c r="P72" s="118"/>
      <c r="Q72" s="119"/>
      <c r="R72" s="118"/>
      <c r="S72" s="119"/>
      <c r="T72" s="118"/>
      <c r="U72" s="119"/>
      <c r="V72" s="118"/>
      <c r="W72" s="119"/>
      <c r="X72" s="118"/>
      <c r="Y72" s="119"/>
      <c r="Z72" s="118"/>
      <c r="AA72" s="119"/>
      <c r="AB72" s="118" t="e">
        <f>VLOOKUP(C72,#REF!,2,FALSE)*Summary!$C$39</f>
        <v>#REF!</v>
      </c>
      <c r="AC72" s="118"/>
      <c r="AD72" s="118"/>
    </row>
    <row r="73" spans="1:188" ht="13.5">
      <c r="A73" s="115" t="s">
        <v>303</v>
      </c>
      <c r="B73" s="116"/>
      <c r="C73" s="117" t="s">
        <v>254</v>
      </c>
      <c r="D73" s="118"/>
      <c r="E73" s="119"/>
      <c r="F73" s="118"/>
      <c r="G73" s="119"/>
      <c r="H73" s="118"/>
      <c r="I73" s="119"/>
      <c r="J73" s="118"/>
      <c r="K73" s="119"/>
      <c r="L73" s="118"/>
      <c r="M73" s="119"/>
      <c r="N73" s="118"/>
      <c r="O73" s="119"/>
      <c r="P73" s="118"/>
      <c r="Q73" s="119"/>
      <c r="R73" s="118"/>
      <c r="S73" s="119"/>
      <c r="T73" s="118"/>
      <c r="U73" s="119"/>
      <c r="V73" s="118"/>
      <c r="W73" s="119"/>
      <c r="X73" s="118"/>
      <c r="Y73" s="119"/>
      <c r="Z73" s="118"/>
      <c r="AA73" s="119"/>
      <c r="AB73" s="118" t="e">
        <f>VLOOKUP(C73,#REF!,2,FALSE)*Summary!$C$39</f>
        <v>#REF!</v>
      </c>
      <c r="AC73" s="118"/>
      <c r="AD73" s="118"/>
    </row>
    <row r="74" spans="1:188" ht="13.5">
      <c r="A74" s="115" t="s">
        <v>304</v>
      </c>
      <c r="B74" s="116"/>
      <c r="C74" s="117" t="s">
        <v>242</v>
      </c>
      <c r="D74" s="118"/>
      <c r="E74" s="119"/>
      <c r="F74" s="118"/>
      <c r="G74" s="119"/>
      <c r="H74" s="118"/>
      <c r="I74" s="119"/>
      <c r="J74" s="118"/>
      <c r="K74" s="119"/>
      <c r="L74" s="118"/>
      <c r="M74" s="119"/>
      <c r="N74" s="118"/>
      <c r="O74" s="119"/>
      <c r="P74" s="118"/>
      <c r="Q74" s="119"/>
      <c r="R74" s="118"/>
      <c r="S74" s="119"/>
      <c r="T74" s="118"/>
      <c r="U74" s="119"/>
      <c r="V74" s="118"/>
      <c r="W74" s="119"/>
      <c r="X74" s="118"/>
      <c r="Y74" s="119"/>
      <c r="Z74" s="118"/>
      <c r="AA74" s="119"/>
      <c r="AB74" s="118" t="e">
        <f>VLOOKUP(C74,#REF!,2,FALSE)*Summary!$C$39</f>
        <v>#REF!</v>
      </c>
      <c r="AC74" s="118"/>
      <c r="AD74" s="118"/>
    </row>
    <row r="75" spans="1:188" ht="13.5">
      <c r="A75" s="115" t="s">
        <v>305</v>
      </c>
      <c r="B75" s="116"/>
      <c r="C75" s="117" t="s">
        <v>242</v>
      </c>
      <c r="D75" s="118"/>
      <c r="E75" s="119" t="e">
        <f t="shared" ref="E75:E78" si="31">D75/$B$9</f>
        <v>#DIV/0!</v>
      </c>
      <c r="F75" s="118"/>
      <c r="G75" s="119" t="e">
        <f t="shared" ref="G75:G78" si="32">F75/$B$9</f>
        <v>#DIV/0!</v>
      </c>
      <c r="H75" s="118"/>
      <c r="I75" s="119" t="e">
        <f t="shared" ref="I75:I78" si="33">H75/$B$9</f>
        <v>#DIV/0!</v>
      </c>
      <c r="J75" s="118"/>
      <c r="K75" s="119" t="e">
        <f t="shared" ref="K75:K78" si="34">J75/$B$9</f>
        <v>#DIV/0!</v>
      </c>
      <c r="L75" s="118"/>
      <c r="M75" s="119" t="e">
        <f t="shared" ref="M75:M78" si="35">L75/$B$9</f>
        <v>#DIV/0!</v>
      </c>
      <c r="N75" s="118"/>
      <c r="O75" s="119" t="e">
        <f t="shared" ref="O75:O78" si="36">N75/$B$9</f>
        <v>#DIV/0!</v>
      </c>
      <c r="P75" s="118"/>
      <c r="Q75" s="119" t="e">
        <f t="shared" ref="Q75:Q78" si="37">P75/$B$9</f>
        <v>#DIV/0!</v>
      </c>
      <c r="R75" s="118"/>
      <c r="S75" s="119" t="e">
        <f t="shared" ref="S75:S78" si="38">R75/$B$9</f>
        <v>#DIV/0!</v>
      </c>
      <c r="T75" s="118"/>
      <c r="U75" s="119" t="e">
        <f t="shared" ref="U75:U78" si="39">T75/$B$9</f>
        <v>#DIV/0!</v>
      </c>
      <c r="V75" s="118"/>
      <c r="W75" s="119"/>
      <c r="X75" s="118"/>
      <c r="Y75" s="119"/>
      <c r="Z75" s="118"/>
      <c r="AA75" s="119"/>
      <c r="AB75" s="118" t="e">
        <f>VLOOKUP(C75,#REF!,2,FALSE)*Summary!$C$39</f>
        <v>#REF!</v>
      </c>
      <c r="AC75" s="118"/>
      <c r="AD75" s="118"/>
      <c r="GE75" s="7" t="e">
        <f>#REF!</f>
        <v>#REF!</v>
      </c>
      <c r="GF75" s="7" t="e">
        <f>#REF!</f>
        <v>#REF!</v>
      </c>
    </row>
    <row r="76" spans="1:188" ht="13.5">
      <c r="A76" s="115" t="s">
        <v>306</v>
      </c>
      <c r="B76" s="116"/>
      <c r="C76" s="117" t="s">
        <v>254</v>
      </c>
      <c r="D76" s="118"/>
      <c r="E76" s="119" t="e">
        <f t="shared" si="31"/>
        <v>#DIV/0!</v>
      </c>
      <c r="F76" s="118"/>
      <c r="G76" s="119" t="e">
        <f t="shared" si="32"/>
        <v>#DIV/0!</v>
      </c>
      <c r="H76" s="118"/>
      <c r="I76" s="119" t="e">
        <f t="shared" si="33"/>
        <v>#DIV/0!</v>
      </c>
      <c r="J76" s="118"/>
      <c r="K76" s="119" t="e">
        <f t="shared" si="34"/>
        <v>#DIV/0!</v>
      </c>
      <c r="L76" s="118"/>
      <c r="M76" s="119" t="e">
        <f t="shared" si="35"/>
        <v>#DIV/0!</v>
      </c>
      <c r="N76" s="118"/>
      <c r="O76" s="119" t="e">
        <f t="shared" si="36"/>
        <v>#DIV/0!</v>
      </c>
      <c r="P76" s="118"/>
      <c r="Q76" s="119" t="e">
        <f t="shared" si="37"/>
        <v>#DIV/0!</v>
      </c>
      <c r="R76" s="118"/>
      <c r="S76" s="119" t="e">
        <f t="shared" si="38"/>
        <v>#DIV/0!</v>
      </c>
      <c r="T76" s="118"/>
      <c r="U76" s="119" t="e">
        <f t="shared" si="39"/>
        <v>#DIV/0!</v>
      </c>
      <c r="V76" s="118"/>
      <c r="W76" s="119"/>
      <c r="X76" s="118"/>
      <c r="Y76" s="119"/>
      <c r="Z76" s="118"/>
      <c r="AA76" s="119"/>
      <c r="AB76" s="118" t="e">
        <f>VLOOKUP(C76,#REF!,2,FALSE)*Summary!$C$39</f>
        <v>#REF!</v>
      </c>
      <c r="AC76" s="118"/>
      <c r="AD76" s="118"/>
      <c r="GE76" s="7" t="e">
        <f>#REF!</f>
        <v>#REF!</v>
      </c>
      <c r="GF76" s="7" t="e">
        <f>#REF!</f>
        <v>#REF!</v>
      </c>
    </row>
    <row r="77" spans="1:188" ht="13.5">
      <c r="A77" s="115" t="s">
        <v>307</v>
      </c>
      <c r="B77" s="116"/>
      <c r="C77" s="117" t="s">
        <v>245</v>
      </c>
      <c r="D77" s="118"/>
      <c r="E77" s="119" t="e">
        <f t="shared" si="31"/>
        <v>#DIV/0!</v>
      </c>
      <c r="F77" s="118"/>
      <c r="G77" s="119" t="e">
        <f t="shared" si="32"/>
        <v>#DIV/0!</v>
      </c>
      <c r="H77" s="118"/>
      <c r="I77" s="119" t="e">
        <f t="shared" si="33"/>
        <v>#DIV/0!</v>
      </c>
      <c r="J77" s="118"/>
      <c r="K77" s="119" t="e">
        <f t="shared" si="34"/>
        <v>#DIV/0!</v>
      </c>
      <c r="L77" s="118"/>
      <c r="M77" s="119" t="e">
        <f t="shared" si="35"/>
        <v>#DIV/0!</v>
      </c>
      <c r="N77" s="118"/>
      <c r="O77" s="119" t="e">
        <f t="shared" si="36"/>
        <v>#DIV/0!</v>
      </c>
      <c r="P77" s="118"/>
      <c r="Q77" s="119" t="e">
        <f t="shared" si="37"/>
        <v>#DIV/0!</v>
      </c>
      <c r="R77" s="118"/>
      <c r="S77" s="119" t="e">
        <f t="shared" si="38"/>
        <v>#DIV/0!</v>
      </c>
      <c r="T77" s="118"/>
      <c r="U77" s="119" t="e">
        <f t="shared" si="39"/>
        <v>#DIV/0!</v>
      </c>
      <c r="V77" s="118"/>
      <c r="W77" s="119"/>
      <c r="X77" s="118"/>
      <c r="Y77" s="119"/>
      <c r="Z77" s="118"/>
      <c r="AA77" s="119"/>
      <c r="AB77" s="118" t="e">
        <f>VLOOKUP(C77,#REF!,2,FALSE)*Summary!$C$39</f>
        <v>#REF!</v>
      </c>
      <c r="AC77" s="118"/>
      <c r="AD77" s="118"/>
      <c r="GE77" s="7" t="e">
        <f>#REF!</f>
        <v>#REF!</v>
      </c>
      <c r="GF77" s="7" t="e">
        <f>#REF!</f>
        <v>#REF!</v>
      </c>
    </row>
    <row r="78" spans="1:188" ht="13.5">
      <c r="A78" s="115" t="s">
        <v>308</v>
      </c>
      <c r="B78" s="116"/>
      <c r="C78" s="117" t="s">
        <v>242</v>
      </c>
      <c r="D78" s="118"/>
      <c r="E78" s="119" t="e">
        <f t="shared" si="31"/>
        <v>#DIV/0!</v>
      </c>
      <c r="F78" s="118"/>
      <c r="G78" s="119" t="e">
        <f t="shared" si="32"/>
        <v>#DIV/0!</v>
      </c>
      <c r="H78" s="118"/>
      <c r="I78" s="119" t="e">
        <f t="shared" si="33"/>
        <v>#DIV/0!</v>
      </c>
      <c r="J78" s="118"/>
      <c r="K78" s="119" t="e">
        <f t="shared" si="34"/>
        <v>#DIV/0!</v>
      </c>
      <c r="L78" s="118"/>
      <c r="M78" s="119" t="e">
        <f t="shared" si="35"/>
        <v>#DIV/0!</v>
      </c>
      <c r="N78" s="118"/>
      <c r="O78" s="119" t="e">
        <f t="shared" si="36"/>
        <v>#DIV/0!</v>
      </c>
      <c r="P78" s="118"/>
      <c r="Q78" s="119" t="e">
        <f t="shared" si="37"/>
        <v>#DIV/0!</v>
      </c>
      <c r="R78" s="118"/>
      <c r="S78" s="119" t="e">
        <f t="shared" si="38"/>
        <v>#DIV/0!</v>
      </c>
      <c r="T78" s="118"/>
      <c r="U78" s="119" t="e">
        <f t="shared" si="39"/>
        <v>#DIV/0!</v>
      </c>
      <c r="V78" s="118"/>
      <c r="W78" s="119"/>
      <c r="X78" s="118"/>
      <c r="Y78" s="119"/>
      <c r="Z78" s="118"/>
      <c r="AA78" s="119"/>
      <c r="AB78" s="118" t="e">
        <f>VLOOKUP(C78,#REF!,2,FALSE)*Summary!$C$39</f>
        <v>#REF!</v>
      </c>
      <c r="AC78" s="118"/>
      <c r="AD78" s="118"/>
      <c r="GE78" s="7" t="e">
        <f>#REF!</f>
        <v>#REF!</v>
      </c>
      <c r="GF78" s="7" t="e">
        <f>#REF!</f>
        <v>#REF!</v>
      </c>
    </row>
    <row r="79" spans="1:188" ht="13.5">
      <c r="A79" s="115" t="s">
        <v>309</v>
      </c>
      <c r="B79" s="116"/>
      <c r="C79" s="117" t="s">
        <v>245</v>
      </c>
      <c r="D79" s="118"/>
      <c r="E79" s="119"/>
      <c r="F79" s="118"/>
      <c r="G79" s="119"/>
      <c r="H79" s="118"/>
      <c r="I79" s="119"/>
      <c r="J79" s="118"/>
      <c r="K79" s="119"/>
      <c r="L79" s="118"/>
      <c r="M79" s="119"/>
      <c r="N79" s="118"/>
      <c r="O79" s="119"/>
      <c r="P79" s="118"/>
      <c r="Q79" s="119"/>
      <c r="R79" s="118"/>
      <c r="S79" s="119"/>
      <c r="T79" s="118"/>
      <c r="U79" s="119"/>
      <c r="V79" s="118"/>
      <c r="W79" s="119"/>
      <c r="X79" s="118"/>
      <c r="Y79" s="119"/>
      <c r="Z79" s="118"/>
      <c r="AA79" s="119"/>
      <c r="AB79" s="118" t="e">
        <f>VLOOKUP(C79,#REF!,2,FALSE)*Summary!$C$39</f>
        <v>#REF!</v>
      </c>
      <c r="AC79" s="118"/>
      <c r="AD79" s="118"/>
      <c r="GE79" s="7" t="e">
        <f>#REF!</f>
        <v>#REF!</v>
      </c>
      <c r="GF79" s="7" t="e">
        <f>#REF!</f>
        <v>#REF!</v>
      </c>
    </row>
    <row r="80" spans="1:188" ht="13.5">
      <c r="A80" s="115" t="s">
        <v>310</v>
      </c>
      <c r="B80" s="116"/>
      <c r="C80" s="117" t="s">
        <v>14</v>
      </c>
      <c r="D80" s="118"/>
      <c r="E80" s="119"/>
      <c r="F80" s="118"/>
      <c r="G80" s="119"/>
      <c r="H80" s="118"/>
      <c r="I80" s="119"/>
      <c r="J80" s="118"/>
      <c r="K80" s="119"/>
      <c r="L80" s="118"/>
      <c r="M80" s="119"/>
      <c r="N80" s="118"/>
      <c r="O80" s="119"/>
      <c r="P80" s="118"/>
      <c r="Q80" s="119"/>
      <c r="R80" s="118"/>
      <c r="S80" s="119"/>
      <c r="T80" s="118"/>
      <c r="U80" s="119"/>
      <c r="V80" s="118"/>
      <c r="W80" s="119"/>
      <c r="X80" s="118"/>
      <c r="Y80" s="119"/>
      <c r="Z80" s="118"/>
      <c r="AA80" s="119"/>
      <c r="AB80" s="118" t="e">
        <f>VLOOKUP(C80,#REF!,2,FALSE)*Summary!$C$39</f>
        <v>#REF!</v>
      </c>
      <c r="AC80" s="118"/>
      <c r="AD80" s="118"/>
    </row>
    <row r="81" spans="1:188" ht="13.5">
      <c r="A81" s="115" t="s">
        <v>311</v>
      </c>
      <c r="B81" s="116"/>
      <c r="C81" s="117" t="s">
        <v>14</v>
      </c>
      <c r="D81" s="118"/>
      <c r="E81" s="119"/>
      <c r="F81" s="118"/>
      <c r="G81" s="119"/>
      <c r="H81" s="118"/>
      <c r="I81" s="119"/>
      <c r="J81" s="118"/>
      <c r="K81" s="119"/>
      <c r="L81" s="118"/>
      <c r="M81" s="119"/>
      <c r="N81" s="118"/>
      <c r="O81" s="119"/>
      <c r="P81" s="118"/>
      <c r="Q81" s="119"/>
      <c r="R81" s="118"/>
      <c r="S81" s="119"/>
      <c r="T81" s="118"/>
      <c r="U81" s="119"/>
      <c r="V81" s="118"/>
      <c r="W81" s="119"/>
      <c r="X81" s="118"/>
      <c r="Y81" s="119"/>
      <c r="Z81" s="118"/>
      <c r="AA81" s="119"/>
      <c r="AB81" s="118" t="e">
        <f>VLOOKUP(C81,#REF!,2,FALSE)*Summary!$C$39</f>
        <v>#REF!</v>
      </c>
      <c r="AC81" s="118"/>
      <c r="AD81" s="118"/>
    </row>
    <row r="82" spans="1:188" ht="13.5">
      <c r="A82" s="115" t="s">
        <v>312</v>
      </c>
      <c r="B82" s="116"/>
      <c r="C82" s="117" t="s">
        <v>14</v>
      </c>
      <c r="D82" s="118"/>
      <c r="E82" s="119"/>
      <c r="F82" s="118"/>
      <c r="G82" s="119"/>
      <c r="H82" s="118"/>
      <c r="I82" s="119"/>
      <c r="J82" s="118"/>
      <c r="K82" s="119"/>
      <c r="L82" s="118"/>
      <c r="M82" s="119"/>
      <c r="N82" s="118"/>
      <c r="O82" s="119"/>
      <c r="P82" s="118"/>
      <c r="Q82" s="119"/>
      <c r="R82" s="118"/>
      <c r="S82" s="119"/>
      <c r="T82" s="118"/>
      <c r="U82" s="119"/>
      <c r="V82" s="118"/>
      <c r="W82" s="119"/>
      <c r="X82" s="118"/>
      <c r="Y82" s="119"/>
      <c r="Z82" s="118"/>
      <c r="AA82" s="119"/>
      <c r="AB82" s="118" t="e">
        <f>VLOOKUP(C82,#REF!,2,FALSE)*Summary!$C$39</f>
        <v>#REF!</v>
      </c>
      <c r="AC82" s="118"/>
      <c r="AD82" s="118"/>
    </row>
    <row r="83" spans="1:188" ht="13.5">
      <c r="A83" s="115" t="s">
        <v>313</v>
      </c>
      <c r="B83" s="116"/>
      <c r="C83" s="117" t="s">
        <v>260</v>
      </c>
      <c r="D83" s="118"/>
      <c r="E83" s="119"/>
      <c r="F83" s="118"/>
      <c r="G83" s="119"/>
      <c r="H83" s="118"/>
      <c r="I83" s="119"/>
      <c r="J83" s="118"/>
      <c r="K83" s="119"/>
      <c r="L83" s="118"/>
      <c r="M83" s="119"/>
      <c r="N83" s="118"/>
      <c r="O83" s="119"/>
      <c r="P83" s="118"/>
      <c r="Q83" s="119"/>
      <c r="R83" s="118"/>
      <c r="S83" s="119"/>
      <c r="T83" s="118"/>
      <c r="U83" s="119"/>
      <c r="V83" s="118"/>
      <c r="W83" s="119"/>
      <c r="X83" s="118"/>
      <c r="Y83" s="119"/>
      <c r="Z83" s="118"/>
      <c r="AA83" s="119"/>
      <c r="AB83" s="118" t="e">
        <f>VLOOKUP(C83,#REF!,2,FALSE)*Summary!$C$39</f>
        <v>#REF!</v>
      </c>
      <c r="AC83" s="118"/>
      <c r="AD83" s="118"/>
    </row>
    <row r="84" spans="1:188" ht="13.5">
      <c r="A84" s="115" t="s">
        <v>314</v>
      </c>
      <c r="B84" s="116"/>
      <c r="C84" s="117" t="s">
        <v>245</v>
      </c>
      <c r="D84" s="118"/>
      <c r="E84" s="119"/>
      <c r="F84" s="118"/>
      <c r="G84" s="119"/>
      <c r="H84" s="118"/>
      <c r="I84" s="119"/>
      <c r="J84" s="118"/>
      <c r="K84" s="119"/>
      <c r="L84" s="118"/>
      <c r="M84" s="119"/>
      <c r="N84" s="118"/>
      <c r="O84" s="119"/>
      <c r="P84" s="118"/>
      <c r="Q84" s="119"/>
      <c r="R84" s="118"/>
      <c r="S84" s="119"/>
      <c r="T84" s="118"/>
      <c r="U84" s="119"/>
      <c r="V84" s="118"/>
      <c r="W84" s="119"/>
      <c r="X84" s="118"/>
      <c r="Y84" s="119"/>
      <c r="Z84" s="118"/>
      <c r="AA84" s="119"/>
      <c r="AB84" s="118" t="e">
        <f>VLOOKUP(C84,#REF!,2,FALSE)*Summary!$C$39</f>
        <v>#REF!</v>
      </c>
      <c r="AC84" s="118"/>
      <c r="AD84" s="118"/>
    </row>
    <row r="85" spans="1:188" ht="13.5">
      <c r="A85" s="115" t="s">
        <v>315</v>
      </c>
      <c r="B85" s="116"/>
      <c r="C85" s="117" t="s">
        <v>14</v>
      </c>
      <c r="D85" s="118"/>
      <c r="E85" s="119" t="e">
        <f t="shared" ref="E85" si="40">D85/$B$9</f>
        <v>#DIV/0!</v>
      </c>
      <c r="F85" s="118"/>
      <c r="G85" s="119" t="e">
        <f t="shared" ref="G85" si="41">F85/$B$9</f>
        <v>#DIV/0!</v>
      </c>
      <c r="H85" s="118"/>
      <c r="I85" s="119" t="e">
        <f t="shared" ref="I85" si="42">H85/$B$9</f>
        <v>#DIV/0!</v>
      </c>
      <c r="J85" s="118"/>
      <c r="K85" s="119" t="e">
        <f t="shared" ref="K85" si="43">J85/$B$9</f>
        <v>#DIV/0!</v>
      </c>
      <c r="L85" s="118"/>
      <c r="M85" s="119" t="e">
        <f t="shared" ref="M85" si="44">L85/$B$9</f>
        <v>#DIV/0!</v>
      </c>
      <c r="N85" s="118"/>
      <c r="O85" s="119" t="e">
        <f t="shared" ref="O85" si="45">N85/$B$9</f>
        <v>#DIV/0!</v>
      </c>
      <c r="P85" s="118"/>
      <c r="Q85" s="119" t="e">
        <f t="shared" ref="Q85" si="46">P85/$B$9</f>
        <v>#DIV/0!</v>
      </c>
      <c r="R85" s="118"/>
      <c r="S85" s="119" t="e">
        <f t="shared" ref="S85" si="47">R85/$B$9</f>
        <v>#DIV/0!</v>
      </c>
      <c r="T85" s="118"/>
      <c r="U85" s="119" t="e">
        <f t="shared" ref="U85" si="48">T85/$B$9</f>
        <v>#DIV/0!</v>
      </c>
      <c r="V85" s="118"/>
      <c r="W85" s="119"/>
      <c r="X85" s="118"/>
      <c r="Y85" s="119"/>
      <c r="Z85" s="118"/>
      <c r="AA85" s="119"/>
      <c r="AB85" s="118" t="e">
        <f>VLOOKUP(C85,#REF!,2,FALSE)*Summary!$C$39</f>
        <v>#REF!</v>
      </c>
      <c r="AC85" s="118"/>
      <c r="AD85" s="118"/>
      <c r="GE85" s="7" t="e">
        <f>#REF!</f>
        <v>#REF!</v>
      </c>
      <c r="GF85" s="7" t="e">
        <f>#REF!</f>
        <v>#REF!</v>
      </c>
    </row>
    <row r="86" spans="1:188" ht="13.5">
      <c r="A86" s="115" t="s">
        <v>316</v>
      </c>
      <c r="B86" s="116"/>
      <c r="C86" s="117"/>
      <c r="D86" s="118"/>
      <c r="E86" s="119"/>
      <c r="F86" s="118"/>
      <c r="G86" s="119"/>
      <c r="H86" s="118"/>
      <c r="I86" s="119"/>
      <c r="J86" s="118"/>
      <c r="K86" s="119"/>
      <c r="L86" s="118"/>
      <c r="M86" s="119"/>
      <c r="N86" s="118"/>
      <c r="O86" s="119"/>
      <c r="P86" s="118"/>
      <c r="Q86" s="119"/>
      <c r="R86" s="118"/>
      <c r="S86" s="119"/>
      <c r="T86" s="118"/>
      <c r="U86" s="119"/>
      <c r="V86" s="118"/>
      <c r="W86" s="119"/>
      <c r="X86" s="118"/>
      <c r="Y86" s="119"/>
      <c r="Z86" s="118"/>
      <c r="AA86" s="119"/>
      <c r="AB86" s="118" t="e">
        <f>VLOOKUP(C86,#REF!,2,FALSE)*Summary!$C$39</f>
        <v>#REF!</v>
      </c>
      <c r="AC86" s="118"/>
      <c r="AD86" s="118"/>
    </row>
    <row r="87" spans="1:188" ht="13.5">
      <c r="A87" s="115" t="s">
        <v>317</v>
      </c>
      <c r="B87" s="116"/>
      <c r="C87" s="117"/>
      <c r="D87" s="118"/>
      <c r="E87" s="119"/>
      <c r="F87" s="118"/>
      <c r="G87" s="119"/>
      <c r="H87" s="118"/>
      <c r="I87" s="119"/>
      <c r="J87" s="118"/>
      <c r="K87" s="119"/>
      <c r="L87" s="118"/>
      <c r="M87" s="119"/>
      <c r="N87" s="118"/>
      <c r="O87" s="119"/>
      <c r="P87" s="118"/>
      <c r="Q87" s="119"/>
      <c r="R87" s="118"/>
      <c r="S87" s="119"/>
      <c r="T87" s="118"/>
      <c r="U87" s="119"/>
      <c r="V87" s="118"/>
      <c r="W87" s="119"/>
      <c r="X87" s="118"/>
      <c r="Y87" s="119"/>
      <c r="Z87" s="118"/>
      <c r="AA87" s="119"/>
      <c r="AB87" s="118" t="e">
        <f>VLOOKUP(C87,#REF!,2,FALSE)*Summary!$C$39</f>
        <v>#REF!</v>
      </c>
      <c r="AC87" s="118"/>
      <c r="AD87" s="118"/>
      <c r="GE87" s="7" t="e">
        <f>#REF!</f>
        <v>#REF!</v>
      </c>
      <c r="GF87" s="7" t="e">
        <f>#REF!</f>
        <v>#REF!</v>
      </c>
    </row>
    <row r="88" spans="1:188" ht="13.5">
      <c r="A88" s="115" t="s">
        <v>318</v>
      </c>
      <c r="B88" s="116"/>
      <c r="C88" s="117" t="s">
        <v>260</v>
      </c>
      <c r="D88" s="118"/>
      <c r="E88" s="119"/>
      <c r="F88" s="118"/>
      <c r="G88" s="119"/>
      <c r="H88" s="118"/>
      <c r="I88" s="119"/>
      <c r="J88" s="118"/>
      <c r="K88" s="119"/>
      <c r="L88" s="118"/>
      <c r="M88" s="119"/>
      <c r="N88" s="118"/>
      <c r="O88" s="119"/>
      <c r="P88" s="118"/>
      <c r="Q88" s="119"/>
      <c r="R88" s="118"/>
      <c r="S88" s="119"/>
      <c r="T88" s="118"/>
      <c r="U88" s="119"/>
      <c r="V88" s="118"/>
      <c r="W88" s="119"/>
      <c r="X88" s="118"/>
      <c r="Y88" s="119"/>
      <c r="Z88" s="118"/>
      <c r="AA88" s="119"/>
      <c r="AB88" s="118" t="e">
        <f>VLOOKUP(C88,#REF!,2,FALSE)*Summary!$C$39</f>
        <v>#REF!</v>
      </c>
      <c r="AC88" s="118"/>
      <c r="AD88" s="118"/>
      <c r="GE88" s="7" t="e">
        <f>#REF!</f>
        <v>#REF!</v>
      </c>
      <c r="GF88" s="7" t="e">
        <f>#REF!</f>
        <v>#REF!</v>
      </c>
    </row>
    <row r="89" spans="1:188" ht="13.5">
      <c r="A89" s="115" t="s">
        <v>319</v>
      </c>
      <c r="B89" s="116"/>
      <c r="C89" s="117" t="s">
        <v>242</v>
      </c>
      <c r="D89" s="118"/>
      <c r="E89" s="119"/>
      <c r="F89" s="118"/>
      <c r="G89" s="119"/>
      <c r="H89" s="118"/>
      <c r="I89" s="119"/>
      <c r="J89" s="118"/>
      <c r="K89" s="119"/>
      <c r="L89" s="118"/>
      <c r="M89" s="119"/>
      <c r="N89" s="118"/>
      <c r="O89" s="119"/>
      <c r="P89" s="118"/>
      <c r="Q89" s="119"/>
      <c r="R89" s="118"/>
      <c r="S89" s="119"/>
      <c r="T89" s="118"/>
      <c r="U89" s="119"/>
      <c r="V89" s="118"/>
      <c r="W89" s="119"/>
      <c r="X89" s="118"/>
      <c r="Y89" s="119"/>
      <c r="Z89" s="118"/>
      <c r="AA89" s="119"/>
      <c r="AB89" s="118" t="e">
        <f>VLOOKUP(C89,#REF!,2,FALSE)*Summary!$C$39</f>
        <v>#REF!</v>
      </c>
      <c r="AC89" s="118"/>
      <c r="AD89" s="118"/>
      <c r="GE89" s="7" t="e">
        <f>#REF!</f>
        <v>#REF!</v>
      </c>
      <c r="GF89" s="7" t="e">
        <f>#REF!</f>
        <v>#REF!</v>
      </c>
    </row>
    <row r="90" spans="1:188" ht="13.5">
      <c r="A90" s="115" t="s">
        <v>41</v>
      </c>
      <c r="B90" s="116"/>
      <c r="C90" s="117" t="s">
        <v>14</v>
      </c>
      <c r="D90" s="118"/>
      <c r="E90" s="119"/>
      <c r="F90" s="118"/>
      <c r="G90" s="119"/>
      <c r="H90" s="118"/>
      <c r="I90" s="119"/>
      <c r="J90" s="118"/>
      <c r="K90" s="119"/>
      <c r="L90" s="118"/>
      <c r="M90" s="119"/>
      <c r="N90" s="118"/>
      <c r="O90" s="119"/>
      <c r="P90" s="118"/>
      <c r="Q90" s="119"/>
      <c r="R90" s="118"/>
      <c r="S90" s="119"/>
      <c r="T90" s="118"/>
      <c r="U90" s="119"/>
      <c r="V90" s="118"/>
      <c r="W90" s="119"/>
      <c r="X90" s="118"/>
      <c r="Y90" s="119"/>
      <c r="Z90" s="118"/>
      <c r="AA90" s="119"/>
      <c r="AB90" s="118" t="e">
        <f>VLOOKUP(C90,#REF!,2,FALSE)*Summary!$C$39</f>
        <v>#REF!</v>
      </c>
      <c r="AC90" s="118"/>
      <c r="AD90" s="118"/>
      <c r="GE90" s="7" t="e">
        <f>#REF!</f>
        <v>#REF!</v>
      </c>
      <c r="GF90" s="7" t="e">
        <f>#REF!</f>
        <v>#REF!</v>
      </c>
    </row>
    <row r="91" spans="1:188" ht="13.5">
      <c r="A91" s="115" t="s">
        <v>320</v>
      </c>
      <c r="B91" s="116"/>
      <c r="C91" s="117" t="s">
        <v>254</v>
      </c>
      <c r="D91" s="118"/>
      <c r="E91" s="119"/>
      <c r="F91" s="118"/>
      <c r="G91" s="119"/>
      <c r="H91" s="118"/>
      <c r="I91" s="119"/>
      <c r="J91" s="118"/>
      <c r="K91" s="119"/>
      <c r="L91" s="118"/>
      <c r="M91" s="119"/>
      <c r="N91" s="118"/>
      <c r="O91" s="119"/>
      <c r="P91" s="118"/>
      <c r="Q91" s="119"/>
      <c r="R91" s="118"/>
      <c r="S91" s="119"/>
      <c r="T91" s="118"/>
      <c r="U91" s="119"/>
      <c r="V91" s="118"/>
      <c r="W91" s="119"/>
      <c r="X91" s="118"/>
      <c r="Y91" s="119"/>
      <c r="Z91" s="118"/>
      <c r="AA91" s="119"/>
      <c r="AB91" s="118" t="e">
        <f>VLOOKUP(C91,#REF!,2,FALSE)*Summary!$C$39</f>
        <v>#REF!</v>
      </c>
      <c r="AC91" s="118"/>
      <c r="AD91" s="118"/>
      <c r="GE91" s="7" t="e">
        <f>#REF!</f>
        <v>#REF!</v>
      </c>
      <c r="GF91" s="7" t="e">
        <f>#REF!</f>
        <v>#REF!</v>
      </c>
    </row>
    <row r="92" spans="1:188" ht="13.5">
      <c r="A92" s="115" t="s">
        <v>321</v>
      </c>
      <c r="B92" s="116"/>
      <c r="C92" s="117"/>
      <c r="D92" s="118"/>
      <c r="E92" s="119"/>
      <c r="F92" s="118"/>
      <c r="G92" s="119"/>
      <c r="H92" s="118"/>
      <c r="I92" s="119"/>
      <c r="J92" s="118"/>
      <c r="K92" s="119"/>
      <c r="L92" s="118"/>
      <c r="M92" s="119"/>
      <c r="N92" s="118"/>
      <c r="O92" s="119"/>
      <c r="P92" s="118"/>
      <c r="Q92" s="119"/>
      <c r="R92" s="118"/>
      <c r="S92" s="119"/>
      <c r="T92" s="118"/>
      <c r="U92" s="119"/>
      <c r="V92" s="118"/>
      <c r="W92" s="119"/>
      <c r="X92" s="118"/>
      <c r="Y92" s="119"/>
      <c r="Z92" s="118"/>
      <c r="AA92" s="119"/>
      <c r="AB92" s="118" t="e">
        <f>VLOOKUP(C92,#REF!,2,FALSE)*Summary!$C$39</f>
        <v>#REF!</v>
      </c>
      <c r="AC92" s="118"/>
      <c r="AD92" s="118"/>
      <c r="GE92" s="7" t="e">
        <f>#REF!</f>
        <v>#REF!</v>
      </c>
      <c r="GF92" s="7" t="e">
        <f>#REF!</f>
        <v>#REF!</v>
      </c>
    </row>
    <row r="93" spans="1:188" ht="13.5">
      <c r="A93" s="115" t="s">
        <v>322</v>
      </c>
      <c r="B93" s="116"/>
      <c r="C93" s="117"/>
      <c r="D93" s="118"/>
      <c r="E93" s="119"/>
      <c r="F93" s="118"/>
      <c r="G93" s="119"/>
      <c r="H93" s="118"/>
      <c r="I93" s="119"/>
      <c r="J93" s="118"/>
      <c r="K93" s="119"/>
      <c r="L93" s="118"/>
      <c r="M93" s="119"/>
      <c r="N93" s="118"/>
      <c r="O93" s="119"/>
      <c r="P93" s="118"/>
      <c r="Q93" s="119"/>
      <c r="R93" s="118"/>
      <c r="S93" s="119"/>
      <c r="T93" s="118"/>
      <c r="U93" s="119"/>
      <c r="V93" s="118"/>
      <c r="W93" s="119"/>
      <c r="X93" s="118"/>
      <c r="Y93" s="119"/>
      <c r="Z93" s="118"/>
      <c r="AA93" s="119"/>
      <c r="AB93" s="118" t="e">
        <f>VLOOKUP(C93,#REF!,2,FALSE)*Summary!$C$39</f>
        <v>#REF!</v>
      </c>
      <c r="AC93" s="118"/>
      <c r="AD93" s="118"/>
      <c r="GE93" s="7" t="e">
        <f>#REF!</f>
        <v>#REF!</v>
      </c>
      <c r="GF93" s="7" t="e">
        <f>#REF!</f>
        <v>#REF!</v>
      </c>
    </row>
    <row r="94" spans="1:188" ht="13.5">
      <c r="A94" s="115" t="s">
        <v>323</v>
      </c>
      <c r="B94" s="116"/>
      <c r="C94" s="117" t="s">
        <v>242</v>
      </c>
      <c r="D94" s="118"/>
      <c r="E94" s="119"/>
      <c r="F94" s="118"/>
      <c r="G94" s="119"/>
      <c r="H94" s="118"/>
      <c r="I94" s="119"/>
      <c r="J94" s="118"/>
      <c r="K94" s="119"/>
      <c r="L94" s="118"/>
      <c r="M94" s="119"/>
      <c r="N94" s="118"/>
      <c r="O94" s="119"/>
      <c r="P94" s="118"/>
      <c r="Q94" s="119"/>
      <c r="R94" s="118"/>
      <c r="S94" s="119"/>
      <c r="T94" s="118"/>
      <c r="U94" s="119"/>
      <c r="V94" s="118"/>
      <c r="W94" s="119"/>
      <c r="X94" s="118"/>
      <c r="Y94" s="119"/>
      <c r="Z94" s="118"/>
      <c r="AA94" s="119"/>
      <c r="AB94" s="118" t="e">
        <f>VLOOKUP(C94,#REF!,2,FALSE)*Summary!$C$39</f>
        <v>#REF!</v>
      </c>
      <c r="AC94" s="118"/>
      <c r="AD94" s="118"/>
      <c r="GE94" s="7" t="e">
        <f>#REF!</f>
        <v>#REF!</v>
      </c>
      <c r="GF94" s="7" t="e">
        <f>#REF!</f>
        <v>#REF!</v>
      </c>
    </row>
    <row r="95" spans="1:188" ht="13.5">
      <c r="A95" s="115" t="s">
        <v>324</v>
      </c>
      <c r="B95" s="116"/>
      <c r="C95" s="117" t="s">
        <v>245</v>
      </c>
      <c r="D95" s="118"/>
      <c r="E95" s="119"/>
      <c r="F95" s="118"/>
      <c r="G95" s="119"/>
      <c r="H95" s="118"/>
      <c r="I95" s="119"/>
      <c r="J95" s="118"/>
      <c r="K95" s="119"/>
      <c r="L95" s="118"/>
      <c r="M95" s="119"/>
      <c r="N95" s="118"/>
      <c r="O95" s="119"/>
      <c r="P95" s="118"/>
      <c r="Q95" s="119"/>
      <c r="R95" s="118"/>
      <c r="S95" s="119"/>
      <c r="T95" s="118"/>
      <c r="U95" s="119"/>
      <c r="V95" s="118"/>
      <c r="W95" s="119"/>
      <c r="X95" s="118"/>
      <c r="Y95" s="119"/>
      <c r="Z95" s="118"/>
      <c r="AA95" s="119"/>
      <c r="AB95" s="118" t="e">
        <f>VLOOKUP(C95,#REF!,2,FALSE)*Summary!$C$39</f>
        <v>#REF!</v>
      </c>
      <c r="AC95" s="118"/>
      <c r="AD95" s="118"/>
      <c r="GE95" s="7" t="e">
        <f>#REF!</f>
        <v>#REF!</v>
      </c>
      <c r="GF95" s="7" t="e">
        <f>#REF!</f>
        <v>#REF!</v>
      </c>
    </row>
    <row r="96" spans="1:188" ht="13.5">
      <c r="A96" s="115" t="s">
        <v>325</v>
      </c>
      <c r="B96" s="116"/>
      <c r="C96" s="117" t="s">
        <v>14</v>
      </c>
      <c r="D96" s="118"/>
      <c r="E96" s="119"/>
      <c r="F96" s="118"/>
      <c r="G96" s="119"/>
      <c r="H96" s="118"/>
      <c r="I96" s="119"/>
      <c r="J96" s="118"/>
      <c r="K96" s="119"/>
      <c r="L96" s="118"/>
      <c r="M96" s="119"/>
      <c r="N96" s="118"/>
      <c r="O96" s="119"/>
      <c r="P96" s="118"/>
      <c r="Q96" s="119"/>
      <c r="R96" s="118"/>
      <c r="S96" s="119"/>
      <c r="T96" s="118"/>
      <c r="U96" s="119"/>
      <c r="V96" s="118"/>
      <c r="W96" s="119"/>
      <c r="X96" s="118"/>
      <c r="Y96" s="119"/>
      <c r="Z96" s="118"/>
      <c r="AA96" s="119"/>
      <c r="AB96" s="118" t="e">
        <f>VLOOKUP(C96,#REF!,2,FALSE)*Summary!$C$39</f>
        <v>#REF!</v>
      </c>
      <c r="AC96" s="118"/>
      <c r="AD96" s="118"/>
      <c r="GE96" s="7" t="e">
        <f>#REF!</f>
        <v>#REF!</v>
      </c>
      <c r="GF96" s="7" t="e">
        <f>#REF!</f>
        <v>#REF!</v>
      </c>
    </row>
    <row r="97" spans="1:188" ht="13.5">
      <c r="A97" s="115" t="s">
        <v>326</v>
      </c>
      <c r="B97" s="116"/>
      <c r="C97" s="117" t="s">
        <v>14</v>
      </c>
      <c r="D97" s="118"/>
      <c r="E97" s="119"/>
      <c r="F97" s="118"/>
      <c r="G97" s="119"/>
      <c r="H97" s="118"/>
      <c r="I97" s="119"/>
      <c r="J97" s="118"/>
      <c r="K97" s="119"/>
      <c r="L97" s="118"/>
      <c r="M97" s="119"/>
      <c r="N97" s="118"/>
      <c r="O97" s="119"/>
      <c r="P97" s="118"/>
      <c r="Q97" s="119"/>
      <c r="R97" s="118"/>
      <c r="S97" s="119"/>
      <c r="T97" s="118"/>
      <c r="U97" s="119"/>
      <c r="V97" s="118"/>
      <c r="W97" s="119"/>
      <c r="X97" s="118"/>
      <c r="Y97" s="119"/>
      <c r="Z97" s="118"/>
      <c r="AA97" s="119"/>
      <c r="AB97" s="118" t="e">
        <f>VLOOKUP(C97,#REF!,2,FALSE)*Summary!$C$39</f>
        <v>#REF!</v>
      </c>
      <c r="AC97" s="118"/>
      <c r="AD97" s="118"/>
      <c r="GE97" s="7" t="e">
        <f>#REF!</f>
        <v>#REF!</v>
      </c>
      <c r="GF97" s="7" t="e">
        <f>#REF!</f>
        <v>#REF!</v>
      </c>
    </row>
    <row r="98" spans="1:188" ht="13.5">
      <c r="A98" s="115" t="s">
        <v>327</v>
      </c>
      <c r="B98" s="116"/>
      <c r="C98" s="117" t="s">
        <v>242</v>
      </c>
      <c r="D98" s="118"/>
      <c r="E98" s="119"/>
      <c r="F98" s="118"/>
      <c r="G98" s="119"/>
      <c r="H98" s="118"/>
      <c r="I98" s="119"/>
      <c r="J98" s="118"/>
      <c r="K98" s="119"/>
      <c r="L98" s="118"/>
      <c r="M98" s="119"/>
      <c r="N98" s="118"/>
      <c r="O98" s="119"/>
      <c r="P98" s="118"/>
      <c r="Q98" s="119"/>
      <c r="R98" s="118"/>
      <c r="S98" s="119"/>
      <c r="T98" s="118"/>
      <c r="U98" s="119"/>
      <c r="V98" s="118"/>
      <c r="W98" s="119"/>
      <c r="X98" s="118"/>
      <c r="Y98" s="119"/>
      <c r="Z98" s="118"/>
      <c r="AA98" s="119"/>
      <c r="AB98" s="118" t="e">
        <f>VLOOKUP(C98,#REF!,2,FALSE)*Summary!$C$39</f>
        <v>#REF!</v>
      </c>
      <c r="AC98" s="118"/>
      <c r="AD98" s="118"/>
      <c r="GE98" s="7" t="e">
        <f>#REF!</f>
        <v>#REF!</v>
      </c>
      <c r="GF98" s="7" t="e">
        <f>#REF!</f>
        <v>#REF!</v>
      </c>
    </row>
    <row r="99" spans="1:188" ht="13.5">
      <c r="A99" s="115" t="s">
        <v>328</v>
      </c>
      <c r="B99" s="116"/>
      <c r="C99" s="117"/>
      <c r="D99" s="118"/>
      <c r="E99" s="119"/>
      <c r="F99" s="118"/>
      <c r="G99" s="119"/>
      <c r="H99" s="118"/>
      <c r="I99" s="119"/>
      <c r="J99" s="118"/>
      <c r="K99" s="119"/>
      <c r="L99" s="118"/>
      <c r="M99" s="119"/>
      <c r="N99" s="118"/>
      <c r="O99" s="119"/>
      <c r="P99" s="118"/>
      <c r="Q99" s="119"/>
      <c r="R99" s="118"/>
      <c r="S99" s="119"/>
      <c r="T99" s="118"/>
      <c r="U99" s="119"/>
      <c r="V99" s="118"/>
      <c r="W99" s="119"/>
      <c r="X99" s="118"/>
      <c r="Y99" s="119"/>
      <c r="Z99" s="118"/>
      <c r="AA99" s="119"/>
      <c r="AB99" s="118" t="e">
        <f>VLOOKUP(C99,#REF!,2,FALSE)*Summary!$C$39</f>
        <v>#REF!</v>
      </c>
      <c r="AC99" s="118"/>
      <c r="AD99" s="118"/>
      <c r="GE99" s="7" t="e">
        <f>#REF!</f>
        <v>#REF!</v>
      </c>
      <c r="GF99" s="7" t="e">
        <f>#REF!</f>
        <v>#REF!</v>
      </c>
    </row>
    <row r="100" spans="1:188" ht="13.5">
      <c r="A100" s="115" t="s">
        <v>329</v>
      </c>
      <c r="B100" s="116"/>
      <c r="C100" s="117"/>
      <c r="D100" s="118"/>
      <c r="E100" s="119"/>
      <c r="F100" s="118"/>
      <c r="G100" s="119"/>
      <c r="H100" s="118"/>
      <c r="I100" s="119"/>
      <c r="J100" s="118"/>
      <c r="K100" s="119"/>
      <c r="L100" s="118"/>
      <c r="M100" s="119"/>
      <c r="N100" s="118"/>
      <c r="O100" s="119"/>
      <c r="P100" s="118"/>
      <c r="Q100" s="119"/>
      <c r="R100" s="118"/>
      <c r="S100" s="119"/>
      <c r="T100" s="118"/>
      <c r="U100" s="119"/>
      <c r="V100" s="118"/>
      <c r="W100" s="119"/>
      <c r="X100" s="118"/>
      <c r="Y100" s="119"/>
      <c r="Z100" s="118"/>
      <c r="AA100" s="119"/>
      <c r="AB100" s="118" t="e">
        <f>VLOOKUP(C100,#REF!,2,FALSE)*Summary!$C$39</f>
        <v>#REF!</v>
      </c>
      <c r="AC100" s="118"/>
      <c r="AD100" s="118"/>
      <c r="GE100" s="7" t="e">
        <f>#REF!</f>
        <v>#REF!</v>
      </c>
      <c r="GF100" s="7" t="e">
        <f>#REF!</f>
        <v>#REF!</v>
      </c>
    </row>
    <row r="101" spans="1:188" ht="13.5">
      <c r="A101" s="115" t="s">
        <v>330</v>
      </c>
      <c r="B101" s="116"/>
      <c r="C101" s="117" t="s">
        <v>14</v>
      </c>
      <c r="D101" s="118"/>
      <c r="E101" s="119"/>
      <c r="F101" s="118"/>
      <c r="G101" s="119"/>
      <c r="H101" s="118"/>
      <c r="I101" s="119"/>
      <c r="J101" s="118"/>
      <c r="K101" s="119"/>
      <c r="L101" s="118"/>
      <c r="M101" s="119"/>
      <c r="N101" s="118"/>
      <c r="O101" s="119"/>
      <c r="P101" s="118"/>
      <c r="Q101" s="119"/>
      <c r="R101" s="118"/>
      <c r="S101" s="119"/>
      <c r="T101" s="118"/>
      <c r="U101" s="119"/>
      <c r="V101" s="118"/>
      <c r="W101" s="119"/>
      <c r="X101" s="118"/>
      <c r="Y101" s="119"/>
      <c r="Z101" s="118"/>
      <c r="AA101" s="119"/>
      <c r="AB101" s="118" t="e">
        <f>VLOOKUP(C101,#REF!,2,FALSE)*Summary!$C$39</f>
        <v>#REF!</v>
      </c>
      <c r="AC101" s="118"/>
      <c r="AD101" s="118"/>
      <c r="GE101" s="7" t="e">
        <f>#REF!</f>
        <v>#REF!</v>
      </c>
      <c r="GF101" s="7" t="e">
        <f>#REF!</f>
        <v>#REF!</v>
      </c>
    </row>
    <row r="102" spans="1:188" ht="13.5">
      <c r="A102" s="115" t="s">
        <v>331</v>
      </c>
      <c r="B102" s="116"/>
      <c r="C102" s="117" t="s">
        <v>14</v>
      </c>
      <c r="D102" s="118"/>
      <c r="E102" s="119"/>
      <c r="F102" s="118"/>
      <c r="G102" s="119"/>
      <c r="H102" s="118"/>
      <c r="I102" s="119"/>
      <c r="J102" s="118"/>
      <c r="K102" s="119"/>
      <c r="L102" s="118"/>
      <c r="M102" s="119"/>
      <c r="N102" s="118"/>
      <c r="O102" s="119"/>
      <c r="P102" s="118"/>
      <c r="Q102" s="119"/>
      <c r="R102" s="118"/>
      <c r="S102" s="119"/>
      <c r="T102" s="118"/>
      <c r="U102" s="119"/>
      <c r="V102" s="118"/>
      <c r="W102" s="119"/>
      <c r="X102" s="118"/>
      <c r="Y102" s="119"/>
      <c r="Z102" s="118"/>
      <c r="AA102" s="119"/>
      <c r="AB102" s="118" t="e">
        <f>VLOOKUP(C102,#REF!,2,FALSE)*Summary!$C$39</f>
        <v>#REF!</v>
      </c>
      <c r="AC102" s="118"/>
      <c r="AD102" s="118"/>
      <c r="GE102" s="7" t="e">
        <f>#REF!</f>
        <v>#REF!</v>
      </c>
      <c r="GF102" s="7" t="e">
        <f>#REF!</f>
        <v>#REF!</v>
      </c>
    </row>
    <row r="103" spans="1:188" ht="13.5">
      <c r="A103" s="115" t="s">
        <v>332</v>
      </c>
      <c r="B103" s="116"/>
      <c r="C103" s="117"/>
      <c r="D103" s="118"/>
      <c r="E103" s="119"/>
      <c r="F103" s="118"/>
      <c r="G103" s="119"/>
      <c r="H103" s="118"/>
      <c r="I103" s="119"/>
      <c r="J103" s="118"/>
      <c r="K103" s="119"/>
      <c r="L103" s="118"/>
      <c r="M103" s="119"/>
      <c r="N103" s="118"/>
      <c r="O103" s="119"/>
      <c r="P103" s="118"/>
      <c r="Q103" s="119"/>
      <c r="R103" s="118"/>
      <c r="S103" s="119"/>
      <c r="T103" s="118"/>
      <c r="U103" s="119"/>
      <c r="V103" s="118"/>
      <c r="W103" s="119"/>
      <c r="X103" s="118"/>
      <c r="Y103" s="119"/>
      <c r="Z103" s="118"/>
      <c r="AA103" s="119"/>
      <c r="AB103" s="118" t="e">
        <f>VLOOKUP(C103,#REF!,2,FALSE)*Summary!$C$39</f>
        <v>#REF!</v>
      </c>
      <c r="AC103" s="118"/>
      <c r="AD103" s="118"/>
      <c r="GE103" s="7" t="e">
        <f>#REF!</f>
        <v>#REF!</v>
      </c>
      <c r="GF103" s="7" t="e">
        <f>#REF!</f>
        <v>#REF!</v>
      </c>
    </row>
    <row r="104" spans="1:188" ht="13.5">
      <c r="A104" s="115" t="s">
        <v>333</v>
      </c>
      <c r="B104" s="116"/>
      <c r="C104" s="117" t="s">
        <v>245</v>
      </c>
      <c r="D104" s="118"/>
      <c r="E104" s="119"/>
      <c r="F104" s="118"/>
      <c r="G104" s="119"/>
      <c r="H104" s="118"/>
      <c r="I104" s="119"/>
      <c r="J104" s="118"/>
      <c r="K104" s="119"/>
      <c r="L104" s="118"/>
      <c r="M104" s="119"/>
      <c r="N104" s="118"/>
      <c r="O104" s="119"/>
      <c r="P104" s="118"/>
      <c r="Q104" s="119"/>
      <c r="R104" s="118"/>
      <c r="S104" s="119"/>
      <c r="T104" s="118"/>
      <c r="U104" s="119"/>
      <c r="V104" s="118"/>
      <c r="W104" s="119"/>
      <c r="X104" s="118"/>
      <c r="Y104" s="119"/>
      <c r="Z104" s="118"/>
      <c r="AA104" s="119"/>
      <c r="AB104" s="118" t="e">
        <f>VLOOKUP(C104,#REF!,2,FALSE)*Summary!$C$39</f>
        <v>#REF!</v>
      </c>
      <c r="AC104" s="118"/>
      <c r="AD104" s="118"/>
      <c r="GE104" s="7" t="e">
        <f>#REF!</f>
        <v>#REF!</v>
      </c>
      <c r="GF104" s="7" t="e">
        <f>#REF!</f>
        <v>#REF!</v>
      </c>
    </row>
    <row r="105" spans="1:188" ht="13.5">
      <c r="A105" s="115" t="s">
        <v>334</v>
      </c>
      <c r="B105" s="116"/>
      <c r="C105" s="117"/>
      <c r="D105" s="118"/>
      <c r="E105" s="119"/>
      <c r="F105" s="118"/>
      <c r="G105" s="119"/>
      <c r="H105" s="118"/>
      <c r="I105" s="119"/>
      <c r="J105" s="118"/>
      <c r="K105" s="119"/>
      <c r="L105" s="118"/>
      <c r="M105" s="119"/>
      <c r="N105" s="118"/>
      <c r="O105" s="119"/>
      <c r="P105" s="118"/>
      <c r="Q105" s="119"/>
      <c r="R105" s="118"/>
      <c r="S105" s="119"/>
      <c r="T105" s="118"/>
      <c r="U105" s="119"/>
      <c r="V105" s="118"/>
      <c r="W105" s="119"/>
      <c r="X105" s="118"/>
      <c r="Y105" s="119"/>
      <c r="Z105" s="118"/>
      <c r="AA105" s="119"/>
      <c r="AB105" s="118" t="e">
        <f>VLOOKUP(C105,#REF!,2,FALSE)*Summary!$C$39</f>
        <v>#REF!</v>
      </c>
      <c r="AC105" s="118"/>
      <c r="AD105" s="118"/>
      <c r="GE105" s="7" t="e">
        <f>#REF!</f>
        <v>#REF!</v>
      </c>
      <c r="GF105" s="7" t="e">
        <f>#REF!</f>
        <v>#REF!</v>
      </c>
    </row>
    <row r="106" spans="1:188" ht="13.5">
      <c r="A106" s="115" t="s">
        <v>335</v>
      </c>
      <c r="B106" s="116"/>
      <c r="C106" s="117"/>
      <c r="D106" s="118"/>
      <c r="E106" s="119"/>
      <c r="F106" s="118"/>
      <c r="G106" s="119"/>
      <c r="H106" s="118"/>
      <c r="I106" s="119"/>
      <c r="J106" s="118"/>
      <c r="K106" s="119"/>
      <c r="L106" s="118"/>
      <c r="M106" s="119"/>
      <c r="N106" s="118"/>
      <c r="O106" s="119"/>
      <c r="P106" s="118"/>
      <c r="Q106" s="119"/>
      <c r="R106" s="118"/>
      <c r="S106" s="119"/>
      <c r="T106" s="118"/>
      <c r="U106" s="119"/>
      <c r="V106" s="118"/>
      <c r="W106" s="119"/>
      <c r="X106" s="118"/>
      <c r="Y106" s="119"/>
      <c r="Z106" s="118"/>
      <c r="AA106" s="119"/>
      <c r="AB106" s="118" t="e">
        <f>VLOOKUP(C106,#REF!,2,FALSE)*Summary!$C$39</f>
        <v>#REF!</v>
      </c>
      <c r="AC106" s="118"/>
      <c r="AD106" s="118"/>
      <c r="GE106" s="7" t="e">
        <f>#REF!</f>
        <v>#REF!</v>
      </c>
      <c r="GF106" s="7" t="e">
        <f>#REF!</f>
        <v>#REF!</v>
      </c>
    </row>
    <row r="107" spans="1:188" s="4" customFormat="1" ht="13.5">
      <c r="A107" s="120" t="s">
        <v>234</v>
      </c>
      <c r="C107" s="3"/>
      <c r="D107" s="121">
        <f>SUM(D16:D106)</f>
        <v>0</v>
      </c>
      <c r="E107" s="122" t="e">
        <f>SUM(#REF!)</f>
        <v>#REF!</v>
      </c>
      <c r="F107" s="121">
        <f>SUM(F16:F106)</f>
        <v>0</v>
      </c>
      <c r="G107" s="122" t="e">
        <f>SUM(#REF!)</f>
        <v>#REF!</v>
      </c>
      <c r="H107" s="121">
        <f>SUM(H16:H106)</f>
        <v>0</v>
      </c>
      <c r="I107" s="122" t="e">
        <f>SUM(#REF!)</f>
        <v>#REF!</v>
      </c>
      <c r="J107" s="121">
        <f>SUM(J16:J106)</f>
        <v>0</v>
      </c>
      <c r="K107" s="122" t="e">
        <f>SUM(#REF!)</f>
        <v>#REF!</v>
      </c>
      <c r="L107" s="121">
        <f>SUM(L16:L106)</f>
        <v>0</v>
      </c>
      <c r="M107" s="122" t="e">
        <f>SUM(#REF!)</f>
        <v>#REF!</v>
      </c>
      <c r="N107" s="121">
        <f>SUM(N16:N106)</f>
        <v>0</v>
      </c>
      <c r="O107" s="122" t="e">
        <f>SUM(#REF!)</f>
        <v>#REF!</v>
      </c>
      <c r="P107" s="121">
        <f>SUM(P16:P106)</f>
        <v>0</v>
      </c>
      <c r="Q107" s="122" t="e">
        <f>SUM(#REF!)</f>
        <v>#REF!</v>
      </c>
      <c r="R107" s="121">
        <f>SUM(R16:R106)</f>
        <v>0</v>
      </c>
      <c r="S107" s="122" t="e">
        <f>SUM(#REF!)</f>
        <v>#REF!</v>
      </c>
      <c r="T107" s="121">
        <f>SUM(T16:T106)</f>
        <v>0</v>
      </c>
      <c r="U107" s="122" t="e">
        <f>SUM(#REF!)</f>
        <v>#REF!</v>
      </c>
      <c r="V107" s="121">
        <f>SUM(V16:V106)</f>
        <v>0</v>
      </c>
      <c r="W107" s="122" t="e">
        <f>SUM(#REF!)</f>
        <v>#REF!</v>
      </c>
      <c r="X107" s="121">
        <f>SUM(X16:X106)</f>
        <v>0</v>
      </c>
      <c r="Y107" s="122" t="e">
        <f>SUM(#REF!)</f>
        <v>#REF!</v>
      </c>
      <c r="Z107" s="121">
        <f>SUM(Z16:Z106)</f>
        <v>0</v>
      </c>
      <c r="AA107" s="122" t="e">
        <f>SUM(#REF!)</f>
        <v>#REF!</v>
      </c>
      <c r="AB107" s="123" t="e">
        <f>SUMIF(AB16:AB106,"&lt;&gt;#N/A",AB16:AB106)</f>
        <v>#REF!</v>
      </c>
      <c r="AC107" s="123">
        <f>AB11*Summary!C32</f>
        <v>132.6</v>
      </c>
      <c r="AD107" s="124" t="e">
        <f>AC107-AB107</f>
        <v>#REF!</v>
      </c>
      <c r="GE107" s="4" t="e">
        <f>#REF!</f>
        <v>#REF!</v>
      </c>
      <c r="GF107" s="4" t="e">
        <f>#REF!</f>
        <v>#REF!</v>
      </c>
    </row>
    <row r="108" spans="1:188" s="4" customFormat="1">
      <c r="C108" s="3"/>
      <c r="AB108" s="4" t="s">
        <v>177</v>
      </c>
      <c r="AC108" s="4" t="s">
        <v>336</v>
      </c>
      <c r="GE108" s="4" t="e">
        <f>#REF!</f>
        <v>#REF!</v>
      </c>
      <c r="GF108" s="4" t="e">
        <f>#REF!</f>
        <v>#REF!</v>
      </c>
    </row>
    <row r="109" spans="1:188" s="4" customFormat="1">
      <c r="C109" s="3"/>
      <c r="AB109" s="4" t="s">
        <v>177</v>
      </c>
      <c r="AC109" s="4" t="s">
        <v>337</v>
      </c>
      <c r="GE109" s="4" t="e">
        <f>#REF!</f>
        <v>#REF!</v>
      </c>
      <c r="GF109" s="4" t="e">
        <f>#REF!</f>
        <v>#REF!</v>
      </c>
    </row>
    <row r="110" spans="1:188" s="4" customFormat="1">
      <c r="C110" s="3"/>
      <c r="GE110" s="4" t="e">
        <f>#REF!</f>
        <v>#REF!</v>
      </c>
      <c r="GF110" s="4" t="e">
        <f>#REF!</f>
        <v>#REF!</v>
      </c>
    </row>
    <row r="111" spans="1:188" s="4" customFormat="1">
      <c r="C111" s="3"/>
      <c r="GE111" s="4" t="e">
        <f>#REF!</f>
        <v>#REF!</v>
      </c>
      <c r="GF111" s="4" t="e">
        <f>#REF!</f>
        <v>#REF!</v>
      </c>
    </row>
    <row r="112" spans="1:188" s="4" customFormat="1">
      <c r="C112" s="3"/>
      <c r="GE112" s="4" t="e">
        <f>#REF!</f>
        <v>#REF!</v>
      </c>
      <c r="GF112" s="4" t="e">
        <f>#REF!</f>
        <v>#REF!</v>
      </c>
    </row>
    <row r="113" spans="1:188" s="4" customFormat="1">
      <c r="C113" s="3"/>
      <c r="GE113" s="4" t="e">
        <f>#REF!</f>
        <v>#REF!</v>
      </c>
      <c r="GF113" s="4" t="e">
        <f>#REF!</f>
        <v>#REF!</v>
      </c>
    </row>
    <row r="114" spans="1:188" s="4" customFormat="1">
      <c r="C114" s="3"/>
      <c r="GE114" s="4" t="e">
        <f>#REF!</f>
        <v>#REF!</v>
      </c>
      <c r="GF114" s="4" t="e">
        <f>#REF!</f>
        <v>#REF!</v>
      </c>
    </row>
    <row r="115" spans="1:188" s="4" customFormat="1">
      <c r="C115" s="3"/>
      <c r="GE115" s="4" t="e">
        <f>#REF!</f>
        <v>#REF!</v>
      </c>
      <c r="GF115" s="4" t="e">
        <f>#REF!</f>
        <v>#REF!</v>
      </c>
    </row>
    <row r="116" spans="1:188" s="4" customFormat="1">
      <c r="C116" s="3"/>
      <c r="GE116" s="4" t="e">
        <f>#REF!</f>
        <v>#REF!</v>
      </c>
      <c r="GF116" s="4" t="e">
        <f>#REF!</f>
        <v>#REF!</v>
      </c>
    </row>
    <row r="117" spans="1:188" s="4" customFormat="1">
      <c r="C117" s="3"/>
      <c r="GE117" s="4" t="e">
        <f>#REF!</f>
        <v>#REF!</v>
      </c>
      <c r="GF117" s="4" t="e">
        <f>#REF!</f>
        <v>#REF!</v>
      </c>
    </row>
    <row r="118" spans="1:188" s="4" customFormat="1">
      <c r="C118" s="3"/>
      <c r="GE118" s="4" t="e">
        <f>#REF!</f>
        <v>#REF!</v>
      </c>
      <c r="GF118" s="4" t="e">
        <f>#REF!</f>
        <v>#REF!</v>
      </c>
    </row>
    <row r="119" spans="1:188" s="4" customFormat="1">
      <c r="C119" s="3"/>
      <c r="GE119" s="4" t="e">
        <f>#REF!</f>
        <v>#REF!</v>
      </c>
      <c r="GF119" s="4" t="e">
        <f>#REF!</f>
        <v>#REF!</v>
      </c>
    </row>
    <row r="120" spans="1:188" s="4" customFormat="1">
      <c r="A120" s="2"/>
      <c r="B120" s="2"/>
      <c r="C120" s="3"/>
    </row>
    <row r="121" spans="1:188" s="4" customFormat="1">
      <c r="A121" s="2"/>
      <c r="B121" s="2"/>
      <c r="C121" s="3"/>
    </row>
    <row r="122" spans="1:188" s="4" customFormat="1">
      <c r="A122" s="2"/>
      <c r="B122" s="2"/>
      <c r="C122" s="3"/>
    </row>
    <row r="123" spans="1:188" s="4" customFormat="1">
      <c r="A123" s="2"/>
      <c r="B123" s="2"/>
      <c r="C123" s="3"/>
    </row>
    <row r="124" spans="1:188" s="4" customFormat="1">
      <c r="A124" s="2"/>
      <c r="B124" s="2"/>
      <c r="C124" s="3"/>
    </row>
    <row r="125" spans="1:188" s="4" customFormat="1">
      <c r="A125" s="2"/>
      <c r="B125" s="2"/>
      <c r="C125" s="3"/>
    </row>
    <row r="126" spans="1:188" s="4" customFormat="1">
      <c r="A126" s="2"/>
      <c r="B126" s="2"/>
      <c r="C126" s="3"/>
    </row>
    <row r="127" spans="1:188" s="4" customFormat="1">
      <c r="A127" s="2"/>
      <c r="B127" s="2"/>
      <c r="C127" s="3"/>
    </row>
    <row r="128" spans="1:188" s="4" customFormat="1">
      <c r="A128" s="2"/>
      <c r="B128" s="2"/>
      <c r="C128" s="3"/>
    </row>
    <row r="129" spans="1:3" s="4" customFormat="1">
      <c r="A129" s="2"/>
      <c r="B129" s="2"/>
      <c r="C129" s="3"/>
    </row>
    <row r="130" spans="1:3" s="4" customFormat="1">
      <c r="A130" s="2"/>
      <c r="B130" s="2"/>
      <c r="C130" s="3"/>
    </row>
    <row r="131" spans="1:3" s="4" customFormat="1">
      <c r="A131" s="2"/>
      <c r="B131" s="2"/>
      <c r="C131" s="3"/>
    </row>
    <row r="132" spans="1:3" s="4" customFormat="1">
      <c r="A132" s="2"/>
      <c r="B132" s="2"/>
      <c r="C132" s="3"/>
    </row>
    <row r="133" spans="1:3" s="4" customFormat="1">
      <c r="A133" s="2"/>
      <c r="B133" s="2"/>
      <c r="C133" s="3"/>
    </row>
    <row r="134" spans="1:3" s="4" customFormat="1">
      <c r="A134" s="2"/>
      <c r="B134" s="2"/>
      <c r="C134" s="3"/>
    </row>
    <row r="135" spans="1:3" s="4" customFormat="1">
      <c r="A135" s="2"/>
      <c r="B135" s="2"/>
      <c r="C135" s="3"/>
    </row>
    <row r="136" spans="1:3" s="4" customFormat="1">
      <c r="A136" s="2"/>
      <c r="B136" s="2"/>
      <c r="C136" s="3"/>
    </row>
    <row r="137" spans="1:3" s="4" customFormat="1">
      <c r="A137" s="2"/>
      <c r="B137" s="2"/>
      <c r="C137" s="3"/>
    </row>
    <row r="138" spans="1:3" s="4" customFormat="1">
      <c r="A138" s="2"/>
      <c r="B138" s="2"/>
      <c r="C138" s="3"/>
    </row>
    <row r="139" spans="1:3" s="4" customFormat="1">
      <c r="A139" s="2"/>
      <c r="B139" s="2"/>
      <c r="C139" s="3"/>
    </row>
    <row r="140" spans="1:3" s="4" customFormat="1">
      <c r="A140" s="2"/>
      <c r="B140" s="2"/>
      <c r="C140" s="3"/>
    </row>
    <row r="141" spans="1:3" s="4" customFormat="1">
      <c r="A141" s="2"/>
      <c r="B141" s="2"/>
      <c r="C141" s="3"/>
    </row>
    <row r="142" spans="1:3" s="4" customFormat="1">
      <c r="A142" s="2"/>
      <c r="B142" s="2"/>
      <c r="C142" s="3"/>
    </row>
    <row r="143" spans="1:3" s="4" customFormat="1">
      <c r="A143" s="2"/>
      <c r="B143" s="2"/>
      <c r="C143" s="3"/>
    </row>
    <row r="144" spans="1:3" s="4" customFormat="1">
      <c r="A144" s="2"/>
      <c r="B144" s="2"/>
      <c r="C144" s="3"/>
    </row>
    <row r="145" spans="1:3" s="4" customFormat="1">
      <c r="A145" s="2"/>
      <c r="B145" s="2"/>
      <c r="C145" s="3"/>
    </row>
    <row r="146" spans="1:3" s="4" customFormat="1">
      <c r="A146" s="2"/>
      <c r="B146" s="2"/>
      <c r="C146" s="3"/>
    </row>
    <row r="147" spans="1:3" s="4" customFormat="1">
      <c r="A147" s="2"/>
      <c r="B147" s="2"/>
      <c r="C147" s="3"/>
    </row>
    <row r="148" spans="1:3" s="4" customFormat="1">
      <c r="A148" s="2"/>
      <c r="B148" s="2"/>
      <c r="C148" s="3"/>
    </row>
    <row r="149" spans="1:3" s="4" customFormat="1">
      <c r="A149" s="2"/>
      <c r="B149" s="2"/>
      <c r="C149" s="3"/>
    </row>
    <row r="150" spans="1:3" s="4" customFormat="1">
      <c r="A150" s="2"/>
      <c r="B150" s="2"/>
      <c r="C150" s="3"/>
    </row>
    <row r="151" spans="1:3" s="4" customFormat="1">
      <c r="A151" s="2"/>
      <c r="B151" s="2"/>
      <c r="C151" s="3"/>
    </row>
    <row r="152" spans="1:3" s="4" customFormat="1">
      <c r="A152" s="2"/>
      <c r="B152" s="2"/>
      <c r="C152" s="3"/>
    </row>
    <row r="153" spans="1:3" s="4" customFormat="1">
      <c r="A153" s="2"/>
      <c r="B153" s="2"/>
      <c r="C153" s="3"/>
    </row>
    <row r="154" spans="1:3" s="4" customFormat="1">
      <c r="A154" s="2"/>
      <c r="B154" s="2"/>
      <c r="C154" s="3"/>
    </row>
    <row r="155" spans="1:3" s="4" customFormat="1">
      <c r="A155" s="2"/>
      <c r="B155" s="2"/>
      <c r="C155" s="3"/>
    </row>
    <row r="156" spans="1:3" s="4" customFormat="1">
      <c r="A156" s="2"/>
      <c r="B156" s="2"/>
      <c r="C156" s="3"/>
    </row>
    <row r="157" spans="1:3" s="4" customFormat="1">
      <c r="A157" s="2"/>
      <c r="B157" s="2"/>
      <c r="C157" s="3"/>
    </row>
    <row r="158" spans="1:3" s="4" customFormat="1">
      <c r="A158" s="2"/>
      <c r="B158" s="2"/>
      <c r="C158" s="3"/>
    </row>
    <row r="159" spans="1:3" s="4" customFormat="1">
      <c r="A159" s="2"/>
      <c r="B159" s="2"/>
      <c r="C159" s="3"/>
    </row>
    <row r="160" spans="1:3" s="4" customFormat="1">
      <c r="A160" s="2"/>
      <c r="B160" s="2"/>
      <c r="C160" s="3"/>
    </row>
    <row r="161" spans="1:3" s="4" customFormat="1">
      <c r="A161" s="2"/>
      <c r="B161" s="2"/>
      <c r="C161" s="3"/>
    </row>
    <row r="162" spans="1:3" s="4" customFormat="1">
      <c r="A162" s="2"/>
      <c r="B162" s="2"/>
      <c r="C162" s="3"/>
    </row>
    <row r="163" spans="1:3" s="4" customFormat="1">
      <c r="A163" s="2"/>
      <c r="B163" s="2"/>
      <c r="C163" s="3"/>
    </row>
    <row r="164" spans="1:3" s="4" customFormat="1">
      <c r="A164" s="2"/>
      <c r="B164" s="2"/>
      <c r="C164" s="3"/>
    </row>
    <row r="165" spans="1:3" s="4" customFormat="1">
      <c r="A165" s="2"/>
      <c r="B165" s="2"/>
      <c r="C165" s="3"/>
    </row>
    <row r="166" spans="1:3" s="4" customFormat="1">
      <c r="A166" s="2"/>
      <c r="B166" s="2"/>
      <c r="C166" s="3"/>
    </row>
    <row r="167" spans="1:3" s="4" customFormat="1">
      <c r="A167" s="2"/>
      <c r="B167" s="2"/>
      <c r="C167" s="3"/>
    </row>
    <row r="168" spans="1:3" s="4" customFormat="1">
      <c r="A168" s="2"/>
      <c r="B168" s="2"/>
      <c r="C168" s="3"/>
    </row>
    <row r="169" spans="1:3" s="4" customFormat="1">
      <c r="A169" s="2"/>
      <c r="B169" s="2"/>
      <c r="C169" s="3"/>
    </row>
    <row r="170" spans="1:3" s="4" customFormat="1">
      <c r="A170" s="2"/>
      <c r="B170" s="2"/>
      <c r="C170" s="3"/>
    </row>
    <row r="171" spans="1:3" s="4" customFormat="1">
      <c r="A171" s="2"/>
      <c r="B171" s="2"/>
      <c r="C171" s="3"/>
    </row>
    <row r="172" spans="1:3" s="4" customFormat="1">
      <c r="A172" s="2"/>
      <c r="B172" s="2"/>
      <c r="C172" s="3"/>
    </row>
    <row r="173" spans="1:3" s="4" customFormat="1">
      <c r="A173" s="2"/>
      <c r="B173" s="2"/>
      <c r="C173" s="3"/>
    </row>
    <row r="174" spans="1:3" s="4" customFormat="1">
      <c r="A174" s="2"/>
      <c r="B174" s="2"/>
      <c r="C174" s="3"/>
    </row>
    <row r="175" spans="1:3" s="4" customFormat="1">
      <c r="A175" s="2"/>
      <c r="B175" s="2"/>
      <c r="C175" s="3"/>
    </row>
    <row r="176" spans="1:3" s="4" customFormat="1">
      <c r="A176" s="2"/>
      <c r="B176" s="2"/>
      <c r="C176" s="3"/>
    </row>
    <row r="177" spans="1:3" s="4" customFormat="1">
      <c r="A177" s="2"/>
      <c r="B177" s="2"/>
      <c r="C177" s="3"/>
    </row>
    <row r="178" spans="1:3" s="4" customFormat="1">
      <c r="A178" s="2"/>
      <c r="B178" s="2"/>
      <c r="C178" s="3"/>
    </row>
    <row r="179" spans="1:3" s="4" customFormat="1">
      <c r="A179" s="2"/>
      <c r="B179" s="2"/>
      <c r="C179" s="3"/>
    </row>
    <row r="180" spans="1:3" s="4" customFormat="1">
      <c r="A180" s="2"/>
      <c r="B180" s="2"/>
      <c r="C180" s="3"/>
    </row>
    <row r="181" spans="1:3" s="4" customFormat="1">
      <c r="A181" s="2"/>
      <c r="B181" s="2"/>
      <c r="C181" s="3"/>
    </row>
    <row r="182" spans="1:3" s="4" customFormat="1">
      <c r="C182" s="3"/>
    </row>
    <row r="183" spans="1:3" s="4" customFormat="1">
      <c r="A183" s="2"/>
      <c r="B183" s="2"/>
      <c r="C183" s="3"/>
    </row>
    <row r="184" spans="1:3" s="4" customFormat="1">
      <c r="A184" s="2"/>
      <c r="B184" s="2"/>
      <c r="C184" s="3"/>
    </row>
    <row r="185" spans="1:3" s="4" customFormat="1">
      <c r="A185" s="2"/>
      <c r="B185" s="2"/>
      <c r="C185" s="3"/>
    </row>
    <row r="186" spans="1:3" s="4" customFormat="1">
      <c r="A186" s="2"/>
      <c r="B186" s="2"/>
      <c r="C186" s="3"/>
    </row>
    <row r="187" spans="1:3" s="4" customFormat="1">
      <c r="A187" s="2"/>
      <c r="B187" s="2"/>
      <c r="C187" s="3"/>
    </row>
    <row r="188" spans="1:3" s="4" customFormat="1">
      <c r="A188" s="2"/>
      <c r="B188" s="2"/>
      <c r="C188" s="3"/>
    </row>
    <row r="189" spans="1:3" s="4" customFormat="1">
      <c r="A189" s="2"/>
      <c r="B189" s="2"/>
      <c r="C189" s="3"/>
    </row>
    <row r="190" spans="1:3" s="4" customFormat="1">
      <c r="A190" s="2"/>
      <c r="B190" s="2"/>
      <c r="C190" s="3"/>
    </row>
    <row r="191" spans="1:3" s="4" customFormat="1">
      <c r="A191" s="2"/>
      <c r="B191" s="2"/>
      <c r="C191" s="3"/>
    </row>
    <row r="257" spans="3:3" ht="13.5">
      <c r="C257" s="24" t="s">
        <v>338</v>
      </c>
    </row>
    <row r="258" spans="3:3" ht="13.5">
      <c r="C258" s="24" t="s">
        <v>339</v>
      </c>
    </row>
    <row r="259" spans="3:3" ht="13.5">
      <c r="C259" s="24" t="s">
        <v>340</v>
      </c>
    </row>
    <row r="260" spans="3:3" ht="13.5">
      <c r="C260" s="24" t="s">
        <v>341</v>
      </c>
    </row>
    <row r="261" spans="3:3" ht="13.5">
      <c r="C261" s="24" t="s">
        <v>342</v>
      </c>
    </row>
    <row r="262" spans="3:3" ht="13.5">
      <c r="C262" s="24" t="s">
        <v>343</v>
      </c>
    </row>
    <row r="263" spans="3:3" ht="13.5">
      <c r="C263" s="24" t="s">
        <v>344</v>
      </c>
    </row>
    <row r="264" spans="3:3" ht="13.5">
      <c r="C264" s="24" t="s">
        <v>345</v>
      </c>
    </row>
    <row r="265" spans="3:3" ht="13.5">
      <c r="C265" s="24" t="s">
        <v>346</v>
      </c>
    </row>
    <row r="266" spans="3:3" ht="13.5">
      <c r="C266" s="24" t="s">
        <v>347</v>
      </c>
    </row>
  </sheetData>
  <mergeCells count="1">
    <mergeCell ref="AB13:AD13"/>
  </mergeCells>
  <dataValidations count="1">
    <dataValidation type="list" allowBlank="1" showInputMessage="1" showErrorMessage="1" sqref="C56:C57 C19:C35 C16:C17 C94 C89 C78 C74:C75 C71 C61 C37:C54 C98" xr:uid="{00000000-0002-0000-1100-000000000000}">
      <formula1>$C$212:$C$221</formula1>
    </dataValidation>
  </dataValidations>
  <pageMargins left="0.7" right="0.7" top="0.75" bottom="0.75" header="0.3" footer="0.3"/>
  <pageSetup paperSize="8" scale="39" orientation="landscape" r:id="rId1"/>
  <colBreaks count="1" manualBreakCount="1">
    <brk id="2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I266"/>
  <sheetViews>
    <sheetView zoomScale="90" zoomScaleNormal="90" zoomScaleSheetLayoutView="85" workbookViewId="0">
      <pane xSplit="3" ySplit="14" topLeftCell="AB15" activePane="bottomRight" state="frozen"/>
      <selection pane="topRight" activeCell="G92" sqref="G92"/>
      <selection pane="bottomLeft" activeCell="G92" sqref="G92"/>
      <selection pane="bottomRight" activeCell="AB16" sqref="AB16"/>
    </sheetView>
  </sheetViews>
  <sheetFormatPr defaultColWidth="10.265625" defaultRowHeight="12.75"/>
  <cols>
    <col min="1" max="1" width="78" style="22" customWidth="1"/>
    <col min="2" max="2" width="20.73046875" style="22" bestFit="1" customWidth="1"/>
    <col min="3" max="3" width="33.73046875" style="23" customWidth="1"/>
    <col min="4" max="4" width="11.86328125" style="7" customWidth="1"/>
    <col min="5" max="5" width="9" style="7" customWidth="1"/>
    <col min="6" max="6" width="11.59765625" style="7" customWidth="1"/>
    <col min="7" max="7" width="9" style="7" customWidth="1"/>
    <col min="8" max="8" width="11.86328125" style="7" customWidth="1"/>
    <col min="9" max="9" width="9" style="7" customWidth="1"/>
    <col min="10" max="10" width="11" style="7" customWidth="1"/>
    <col min="11" max="11" width="9" style="7" customWidth="1"/>
    <col min="12" max="12" width="11.265625" style="7" customWidth="1"/>
    <col min="13" max="13" width="9" style="7" customWidth="1"/>
    <col min="14" max="14" width="11.86328125" style="7" customWidth="1"/>
    <col min="15" max="15" width="9" style="7" customWidth="1"/>
    <col min="16" max="16" width="10.86328125" style="7" customWidth="1"/>
    <col min="17" max="17" width="9" style="7" customWidth="1"/>
    <col min="18" max="18" width="10.86328125" style="7" customWidth="1"/>
    <col min="19" max="19" width="9" style="7" customWidth="1"/>
    <col min="20" max="20" width="11.265625" style="7" customWidth="1"/>
    <col min="21" max="21" width="9" style="7" customWidth="1"/>
    <col min="22" max="22" width="11" style="7" customWidth="1"/>
    <col min="23" max="23" width="6.86328125" style="7" customWidth="1"/>
    <col min="24" max="24" width="12" style="7" customWidth="1"/>
    <col min="25" max="25" width="6.86328125" style="7" customWidth="1"/>
    <col min="26" max="26" width="11.59765625" style="7" customWidth="1"/>
    <col min="27" max="27" width="6.86328125" style="7" customWidth="1"/>
    <col min="28" max="30" width="38.265625" style="7" customWidth="1"/>
    <col min="31" max="50" width="9" style="4" customWidth="1"/>
    <col min="51" max="186" width="9" style="7" customWidth="1"/>
    <col min="187" max="187" width="34.265625" style="7" customWidth="1"/>
    <col min="188" max="188" width="9" style="7" customWidth="1"/>
    <col min="189" max="189" width="23.59765625" style="7" bestFit="1" customWidth="1"/>
    <col min="190" max="190" width="22.59765625" style="7" bestFit="1" customWidth="1"/>
    <col min="191" max="191" width="25" style="7" bestFit="1" customWidth="1"/>
    <col min="192" max="16384" width="10.265625" style="7"/>
  </cols>
  <sheetData>
    <row r="1" spans="1:191" s="4" customFormat="1">
      <c r="A1" s="2"/>
      <c r="B1" s="2"/>
      <c r="C1" s="3"/>
    </row>
    <row r="2" spans="1:191" s="4" customFormat="1">
      <c r="A2" s="2"/>
      <c r="B2" s="2"/>
      <c r="C2" s="3"/>
      <c r="D2" s="5">
        <v>42095</v>
      </c>
      <c r="F2" s="5">
        <v>42125</v>
      </c>
      <c r="H2" s="5">
        <v>42156</v>
      </c>
      <c r="J2" s="5">
        <v>42186</v>
      </c>
      <c r="L2" s="5">
        <v>42217</v>
      </c>
      <c r="N2" s="5">
        <v>42248</v>
      </c>
      <c r="P2" s="5">
        <v>42278</v>
      </c>
      <c r="R2" s="5">
        <v>42309</v>
      </c>
      <c r="T2" s="5">
        <v>42339</v>
      </c>
      <c r="V2" s="5">
        <v>42370</v>
      </c>
      <c r="X2" s="5">
        <v>42401</v>
      </c>
      <c r="Z2" s="5">
        <v>42430</v>
      </c>
      <c r="AB2" s="5"/>
      <c r="AC2" s="5"/>
      <c r="AD2" s="5"/>
    </row>
    <row r="3" spans="1:191" s="4" customFormat="1">
      <c r="A3" s="2"/>
      <c r="B3" s="2"/>
      <c r="C3" s="3"/>
      <c r="D3" s="5">
        <v>42124</v>
      </c>
      <c r="F3" s="5">
        <v>42155</v>
      </c>
      <c r="H3" s="5">
        <v>42185</v>
      </c>
      <c r="J3" s="5">
        <v>42216</v>
      </c>
      <c r="L3" s="5">
        <v>42247</v>
      </c>
      <c r="N3" s="5">
        <v>42277</v>
      </c>
      <c r="P3" s="5">
        <v>42308</v>
      </c>
      <c r="R3" s="5">
        <v>42338</v>
      </c>
      <c r="T3" s="5">
        <v>42369</v>
      </c>
      <c r="V3" s="5">
        <v>42400</v>
      </c>
      <c r="X3" s="5">
        <v>42429</v>
      </c>
      <c r="Z3" s="5">
        <v>42460</v>
      </c>
      <c r="AB3" s="5"/>
      <c r="AC3" s="5"/>
      <c r="AD3" s="5"/>
    </row>
    <row r="4" spans="1:191" s="4" customFormat="1">
      <c r="A4" s="2"/>
      <c r="B4" s="2"/>
      <c r="C4" s="3"/>
      <c r="D4" s="5">
        <v>42097</v>
      </c>
      <c r="F4" s="5">
        <v>42128</v>
      </c>
      <c r="L4" s="5">
        <v>42247</v>
      </c>
      <c r="T4" s="5">
        <v>42363</v>
      </c>
      <c r="V4" s="5">
        <v>42370</v>
      </c>
    </row>
    <row r="5" spans="1:191" s="4" customFormat="1">
      <c r="A5" s="2"/>
      <c r="B5" s="2"/>
      <c r="C5" s="3"/>
      <c r="D5" s="5">
        <v>42100</v>
      </c>
      <c r="F5" s="5">
        <v>42149</v>
      </c>
      <c r="T5" s="5">
        <v>42366</v>
      </c>
    </row>
    <row r="6" spans="1:191" s="4" customFormat="1" ht="17.25">
      <c r="A6" s="6" t="s">
        <v>205</v>
      </c>
      <c r="B6" s="6"/>
      <c r="C6" s="3"/>
    </row>
    <row r="7" spans="1:191" ht="13.5">
      <c r="A7" s="97" t="s">
        <v>206</v>
      </c>
      <c r="B7" s="98" t="s">
        <v>193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 t="s">
        <v>204</v>
      </c>
      <c r="AC7" s="4" t="s">
        <v>208</v>
      </c>
      <c r="AD7" s="4" t="s">
        <v>209</v>
      </c>
      <c r="AY7" s="4"/>
    </row>
    <row r="8" spans="1:191" ht="13.5">
      <c r="A8" s="99" t="s">
        <v>210</v>
      </c>
      <c r="B8" s="99"/>
      <c r="C8" s="100"/>
      <c r="D8" s="101">
        <f>NETWORKDAYS(D2,D3,D4:D5)</f>
        <v>20</v>
      </c>
      <c r="E8" s="102"/>
      <c r="F8" s="101">
        <f>NETWORKDAYS(F2,F3,F4:F5)</f>
        <v>19</v>
      </c>
      <c r="G8" s="102"/>
      <c r="H8" s="101">
        <f>NETWORKDAYS(H2,H3,H4:H5)</f>
        <v>22</v>
      </c>
      <c r="I8" s="102"/>
      <c r="J8" s="101">
        <f>NETWORKDAYS(J2,J3,J4:J5)</f>
        <v>23</v>
      </c>
      <c r="K8" s="102"/>
      <c r="L8" s="101">
        <f>NETWORKDAYS(L2,L3,L4:L5)</f>
        <v>20</v>
      </c>
      <c r="M8" s="102"/>
      <c r="N8" s="101">
        <f>NETWORKDAYS(N2,N3,N4:N5)</f>
        <v>22</v>
      </c>
      <c r="O8" s="102"/>
      <c r="P8" s="101">
        <f>NETWORKDAYS(P2,P3,P4:P5)</f>
        <v>22</v>
      </c>
      <c r="Q8" s="102"/>
      <c r="R8" s="101">
        <f>NETWORKDAYS(R2,R3,R4:R5)</f>
        <v>21</v>
      </c>
      <c r="S8" s="102"/>
      <c r="T8" s="101">
        <f>NETWORKDAYS(T2,T3,T4:T5)</f>
        <v>21</v>
      </c>
      <c r="U8" s="102"/>
      <c r="V8" s="101">
        <f>NETWORKDAYS(V2,V3,V4:V5)</f>
        <v>20</v>
      </c>
      <c r="W8" s="102"/>
      <c r="X8" s="101">
        <f>NETWORKDAYS(X2,X3,X4:X5)</f>
        <v>21</v>
      </c>
      <c r="Y8" s="102"/>
      <c r="Z8" s="101">
        <f>NETWORKDAYS(Z2,Z3,Z4:Z5)</f>
        <v>23</v>
      </c>
      <c r="AA8" s="103"/>
      <c r="AB8" s="25">
        <f>SUM(D8:AA8)</f>
        <v>254</v>
      </c>
      <c r="AC8" s="25">
        <f>28</f>
        <v>28</v>
      </c>
      <c r="AD8" s="25">
        <v>5</v>
      </c>
      <c r="GE8" s="8" t="s">
        <v>211</v>
      </c>
      <c r="GG8" s="8" t="s">
        <v>212</v>
      </c>
      <c r="GH8" s="8" t="s">
        <v>213</v>
      </c>
      <c r="GI8" s="8" t="s">
        <v>214</v>
      </c>
    </row>
    <row r="9" spans="1:191" ht="13.5">
      <c r="A9" s="99" t="s">
        <v>215</v>
      </c>
      <c r="B9" s="104"/>
      <c r="C9" s="105"/>
      <c r="D9" s="9">
        <f>D8-3</f>
        <v>17</v>
      </c>
      <c r="E9" s="10"/>
      <c r="F9" s="9">
        <f>F8-5</f>
        <v>14</v>
      </c>
      <c r="G9" s="10"/>
      <c r="H9" s="9">
        <f>H8-4</f>
        <v>18</v>
      </c>
      <c r="I9" s="10"/>
      <c r="J9" s="9">
        <f>J8-5</f>
        <v>18</v>
      </c>
      <c r="K9" s="10"/>
      <c r="L9" s="9">
        <f>L8-4</f>
        <v>16</v>
      </c>
      <c r="M9" s="10"/>
      <c r="N9" s="9">
        <f>N8-4</f>
        <v>18</v>
      </c>
      <c r="O9" s="10"/>
      <c r="P9" s="9">
        <f>P8-5</f>
        <v>17</v>
      </c>
      <c r="Q9" s="10"/>
      <c r="R9" s="9">
        <f>R8-4</f>
        <v>17</v>
      </c>
      <c r="S9" s="10"/>
      <c r="T9" s="9">
        <f>T8-3</f>
        <v>18</v>
      </c>
      <c r="U9" s="10"/>
      <c r="V9" s="9">
        <f>V8-4</f>
        <v>16</v>
      </c>
      <c r="W9" s="10"/>
      <c r="X9" s="9">
        <f>X8-4</f>
        <v>17</v>
      </c>
      <c r="Y9" s="10"/>
      <c r="Z9" s="9">
        <f>Z8-4</f>
        <v>19</v>
      </c>
      <c r="AA9" s="26"/>
      <c r="AB9" s="25">
        <f>SUM(D9:AA9)</f>
        <v>205</v>
      </c>
      <c r="AC9" s="25">
        <f>28</f>
        <v>28</v>
      </c>
      <c r="AD9" s="25">
        <v>5</v>
      </c>
    </row>
    <row r="10" spans="1:191" s="4" customFormat="1" ht="15">
      <c r="A10" s="11" t="s">
        <v>216</v>
      </c>
      <c r="B10" s="12"/>
      <c r="C10" s="3"/>
      <c r="AB10" s="4" t="s">
        <v>217</v>
      </c>
      <c r="GE10" s="4" t="e">
        <f>#REF!</f>
        <v>#REF!</v>
      </c>
      <c r="GF10" s="4" t="e">
        <f>#REF!</f>
        <v>#REF!</v>
      </c>
      <c r="GG10" s="4" t="e">
        <f>#REF!</f>
        <v>#REF!</v>
      </c>
      <c r="GH10" s="4" t="e">
        <f>#REF!</f>
        <v>#REF!</v>
      </c>
      <c r="GI10" s="4" t="e">
        <f>#REF!</f>
        <v>#REF!</v>
      </c>
    </row>
    <row r="11" spans="1:191" ht="15">
      <c r="A11" s="13" t="s">
        <v>218</v>
      </c>
      <c r="B11" s="14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U11" s="4"/>
      <c r="V11" s="4"/>
      <c r="W11" s="4"/>
      <c r="X11" s="4"/>
      <c r="Y11" s="4"/>
      <c r="Z11" s="4"/>
      <c r="AA11" s="27" t="s">
        <v>210</v>
      </c>
      <c r="AB11" s="4">
        <f>AB8-AC8-AD8</f>
        <v>221</v>
      </c>
      <c r="AC11" s="4"/>
      <c r="AD11" s="4"/>
      <c r="GE11" s="7" t="e">
        <f>#REF!</f>
        <v>#REF!</v>
      </c>
      <c r="GF11" s="7" t="e">
        <f>#REF!</f>
        <v>#REF!</v>
      </c>
      <c r="GG11" s="7" t="e">
        <f>#REF!</f>
        <v>#REF!</v>
      </c>
      <c r="GH11" s="7" t="e">
        <f>#REF!</f>
        <v>#REF!</v>
      </c>
      <c r="GI11" s="7" t="e">
        <f>#REF!</f>
        <v>#REF!</v>
      </c>
    </row>
    <row r="12" spans="1:191" s="4" customFormat="1" ht="12.75" customHeight="1">
      <c r="B12" s="15"/>
      <c r="C12" s="16"/>
      <c r="Z12" s="7"/>
      <c r="AA12" s="27" t="s">
        <v>215</v>
      </c>
      <c r="AB12" s="4">
        <f>AB9-AC9-AD9</f>
        <v>172</v>
      </c>
      <c r="GE12" s="4" t="e">
        <f>#REF!</f>
        <v>#REF!</v>
      </c>
      <c r="GF12" s="4" t="e">
        <f>#REF!</f>
        <v>#REF!</v>
      </c>
      <c r="GG12" s="4" t="e">
        <f>#REF!</f>
        <v>#REF!</v>
      </c>
      <c r="GH12" s="4" t="e">
        <f>#REF!</f>
        <v>#REF!</v>
      </c>
    </row>
    <row r="13" spans="1:191" s="8" customFormat="1" ht="48" customHeight="1">
      <c r="A13" s="106" t="s">
        <v>219</v>
      </c>
      <c r="B13" s="107" t="s">
        <v>220</v>
      </c>
      <c r="C13" s="107" t="s">
        <v>221</v>
      </c>
      <c r="D13" s="108" t="s">
        <v>222</v>
      </c>
      <c r="E13" s="109">
        <v>15</v>
      </c>
      <c r="F13" s="108" t="s">
        <v>223</v>
      </c>
      <c r="G13" s="109">
        <v>15</v>
      </c>
      <c r="H13" s="108" t="s">
        <v>224</v>
      </c>
      <c r="I13" s="109">
        <v>15</v>
      </c>
      <c r="J13" s="108" t="s">
        <v>225</v>
      </c>
      <c r="K13" s="109">
        <v>15</v>
      </c>
      <c r="L13" s="108" t="s">
        <v>226</v>
      </c>
      <c r="M13" s="109">
        <v>15</v>
      </c>
      <c r="N13" s="108" t="s">
        <v>227</v>
      </c>
      <c r="O13" s="109">
        <v>15</v>
      </c>
      <c r="P13" s="108" t="s">
        <v>228</v>
      </c>
      <c r="Q13" s="109">
        <v>15</v>
      </c>
      <c r="R13" s="108" t="s">
        <v>229</v>
      </c>
      <c r="S13" s="109">
        <v>15</v>
      </c>
      <c r="T13" s="108" t="s">
        <v>230</v>
      </c>
      <c r="U13" s="109">
        <v>15</v>
      </c>
      <c r="V13" s="108" t="s">
        <v>231</v>
      </c>
      <c r="W13" s="109">
        <v>16</v>
      </c>
      <c r="X13" s="108" t="s">
        <v>232</v>
      </c>
      <c r="Y13" s="109">
        <v>16</v>
      </c>
      <c r="Z13" s="108" t="s">
        <v>233</v>
      </c>
      <c r="AA13" s="109">
        <v>16</v>
      </c>
      <c r="AB13" s="142" t="s">
        <v>234</v>
      </c>
      <c r="AC13" s="142"/>
      <c r="AD13" s="142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GE13" s="7" t="e">
        <f>#REF!</f>
        <v>#REF!</v>
      </c>
      <c r="GF13" s="7" t="e">
        <f>#REF!</f>
        <v>#REF!</v>
      </c>
      <c r="GG13" s="7" t="e">
        <f>#REF!</f>
        <v>#REF!</v>
      </c>
      <c r="GH13" s="7" t="e">
        <f>#REF!</f>
        <v>#REF!</v>
      </c>
    </row>
    <row r="14" spans="1:191" s="8" customFormat="1" ht="90">
      <c r="A14" s="18"/>
      <c r="B14" s="19"/>
      <c r="C14" s="20"/>
      <c r="D14" s="110" t="s">
        <v>235</v>
      </c>
      <c r="E14" s="110" t="s">
        <v>236</v>
      </c>
      <c r="F14" s="110" t="s">
        <v>235</v>
      </c>
      <c r="G14" s="110" t="s">
        <v>236</v>
      </c>
      <c r="H14" s="110" t="s">
        <v>235</v>
      </c>
      <c r="I14" s="110" t="s">
        <v>236</v>
      </c>
      <c r="J14" s="110" t="s">
        <v>235</v>
      </c>
      <c r="K14" s="110" t="s">
        <v>236</v>
      </c>
      <c r="L14" s="110" t="s">
        <v>235</v>
      </c>
      <c r="M14" s="110" t="s">
        <v>236</v>
      </c>
      <c r="N14" s="110" t="s">
        <v>235</v>
      </c>
      <c r="O14" s="110" t="s">
        <v>236</v>
      </c>
      <c r="P14" s="110" t="s">
        <v>235</v>
      </c>
      <c r="Q14" s="110" t="s">
        <v>236</v>
      </c>
      <c r="R14" s="110" t="s">
        <v>235</v>
      </c>
      <c r="S14" s="110" t="s">
        <v>236</v>
      </c>
      <c r="T14" s="110" t="s">
        <v>235</v>
      </c>
      <c r="U14" s="110" t="s">
        <v>236</v>
      </c>
      <c r="V14" s="110" t="s">
        <v>235</v>
      </c>
      <c r="W14" s="110" t="s">
        <v>236</v>
      </c>
      <c r="X14" s="110" t="s">
        <v>235</v>
      </c>
      <c r="Y14" s="110" t="s">
        <v>236</v>
      </c>
      <c r="Z14" s="110" t="s">
        <v>235</v>
      </c>
      <c r="AA14" s="110" t="s">
        <v>236</v>
      </c>
      <c r="AB14" s="111" t="s">
        <v>348</v>
      </c>
      <c r="AC14" s="111" t="s">
        <v>349</v>
      </c>
      <c r="AD14" s="111" t="s">
        <v>239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GE14" s="7" t="e">
        <f>#REF!</f>
        <v>#REF!</v>
      </c>
      <c r="GF14" s="7" t="e">
        <f>#REF!</f>
        <v>#REF!</v>
      </c>
      <c r="GG14" s="7" t="e">
        <f>#REF!</f>
        <v>#REF!</v>
      </c>
      <c r="GH14" s="7" t="e">
        <f>#REF!</f>
        <v>#REF!</v>
      </c>
    </row>
    <row r="15" spans="1:191" ht="13.5">
      <c r="A15" s="112" t="s">
        <v>240</v>
      </c>
      <c r="B15" s="113"/>
      <c r="C15" s="114"/>
      <c r="E15" s="21"/>
      <c r="G15" s="21"/>
      <c r="I15" s="21"/>
      <c r="K15" s="21"/>
      <c r="M15" s="21"/>
      <c r="O15" s="21"/>
      <c r="Q15" s="21"/>
      <c r="S15" s="21"/>
      <c r="U15" s="21"/>
      <c r="W15" s="21"/>
      <c r="Y15" s="21"/>
      <c r="AA15" s="21"/>
      <c r="GE15" s="7" t="e">
        <f>#REF!</f>
        <v>#REF!</v>
      </c>
      <c r="GF15" s="7" t="e">
        <f>#REF!</f>
        <v>#REF!</v>
      </c>
      <c r="GG15" s="7" t="e">
        <f>#REF!</f>
        <v>#REF!</v>
      </c>
    </row>
    <row r="16" spans="1:191" ht="13.5">
      <c r="A16" s="115" t="s">
        <v>241</v>
      </c>
      <c r="B16" s="116"/>
      <c r="C16" s="117" t="s">
        <v>242</v>
      </c>
      <c r="D16" s="118"/>
      <c r="E16" s="119">
        <f>D16/D$8</f>
        <v>0</v>
      </c>
      <c r="F16" s="118"/>
      <c r="G16" s="119">
        <f>F16/F$8</f>
        <v>0</v>
      </c>
      <c r="H16" s="118"/>
      <c r="I16" s="119">
        <f>H16/H$8</f>
        <v>0</v>
      </c>
      <c r="J16" s="118"/>
      <c r="K16" s="119">
        <f>J16/J$8</f>
        <v>0</v>
      </c>
      <c r="L16" s="118"/>
      <c r="M16" s="119">
        <f>L16/L$8</f>
        <v>0</v>
      </c>
      <c r="N16" s="118"/>
      <c r="O16" s="119">
        <f>N16/N$8</f>
        <v>0</v>
      </c>
      <c r="P16" s="118"/>
      <c r="Q16" s="119">
        <f>P16/P$8</f>
        <v>0</v>
      </c>
      <c r="R16" s="118"/>
      <c r="S16" s="119">
        <f>R16/R$8</f>
        <v>0</v>
      </c>
      <c r="T16" s="118"/>
      <c r="U16" s="119">
        <f>T16/T$8</f>
        <v>0</v>
      </c>
      <c r="V16" s="118"/>
      <c r="W16" s="119">
        <f>V16/V$8</f>
        <v>0</v>
      </c>
      <c r="X16" s="118"/>
      <c r="Y16" s="119">
        <f>X16/X$8</f>
        <v>0</v>
      </c>
      <c r="Z16" s="118"/>
      <c r="AA16" s="119">
        <f>Z16/Z$8</f>
        <v>0</v>
      </c>
      <c r="AB16" s="118" t="e">
        <f>VLOOKUP(C16,'[8]Procuremnt routes details'!$B$46:$C$55,2,FALSE)*Summary!$D$39</f>
        <v>#N/A</v>
      </c>
      <c r="AC16" s="118"/>
      <c r="AD16" s="118"/>
    </row>
    <row r="17" spans="1:30" ht="13.5">
      <c r="A17" s="115" t="s">
        <v>243</v>
      </c>
      <c r="B17" s="116"/>
      <c r="C17" s="117"/>
      <c r="D17" s="118"/>
      <c r="E17" s="119">
        <f t="shared" ref="E17:E57" si="0">D17/D$8</f>
        <v>0</v>
      </c>
      <c r="F17" s="118"/>
      <c r="G17" s="119">
        <f t="shared" ref="G17:G57" si="1">F17/F$8</f>
        <v>0</v>
      </c>
      <c r="H17" s="118"/>
      <c r="I17" s="119">
        <f t="shared" ref="I17:I57" si="2">H17/H$8</f>
        <v>0</v>
      </c>
      <c r="J17" s="118"/>
      <c r="K17" s="119">
        <f t="shared" ref="K17:K57" si="3">J17/J$8</f>
        <v>0</v>
      </c>
      <c r="L17" s="118"/>
      <c r="M17" s="119">
        <f t="shared" ref="M17:M57" si="4">L17/L$8</f>
        <v>0</v>
      </c>
      <c r="N17" s="118"/>
      <c r="O17" s="119">
        <f t="shared" ref="O17:O57" si="5">N17/N$8</f>
        <v>0</v>
      </c>
      <c r="P17" s="118"/>
      <c r="Q17" s="119">
        <f t="shared" ref="Q17:Q57" si="6">P17/P$8</f>
        <v>0</v>
      </c>
      <c r="R17" s="118"/>
      <c r="S17" s="119">
        <f t="shared" ref="S17:S57" si="7">R17/R$8</f>
        <v>0</v>
      </c>
      <c r="T17" s="118"/>
      <c r="U17" s="119">
        <f t="shared" ref="U17:U57" si="8">T17/T$8</f>
        <v>0</v>
      </c>
      <c r="V17" s="118"/>
      <c r="W17" s="119">
        <f t="shared" ref="W17:W57" si="9">V17/V$8</f>
        <v>0</v>
      </c>
      <c r="X17" s="118"/>
      <c r="Y17" s="119">
        <f t="shared" ref="Y17:Y57" si="10">X17/X$8</f>
        <v>0</v>
      </c>
      <c r="Z17" s="118"/>
      <c r="AA17" s="119">
        <f t="shared" ref="AA17:AA57" si="11">Z17/Z$8</f>
        <v>0</v>
      </c>
      <c r="AB17" s="118" t="e">
        <f>VLOOKUP(C17,#REF!,2,FALSE)*Summary!$D$39</f>
        <v>#REF!</v>
      </c>
      <c r="AC17" s="118"/>
      <c r="AD17" s="118"/>
    </row>
    <row r="18" spans="1:30" ht="13.5">
      <c r="A18" s="115" t="s">
        <v>244</v>
      </c>
      <c r="B18" s="116"/>
      <c r="C18" s="116" t="s">
        <v>245</v>
      </c>
      <c r="D18" s="118"/>
      <c r="E18" s="119">
        <f t="shared" si="0"/>
        <v>0</v>
      </c>
      <c r="F18" s="118"/>
      <c r="G18" s="119">
        <f t="shared" si="1"/>
        <v>0</v>
      </c>
      <c r="H18" s="118"/>
      <c r="I18" s="119">
        <f t="shared" si="2"/>
        <v>0</v>
      </c>
      <c r="J18" s="118"/>
      <c r="K18" s="119">
        <f t="shared" si="3"/>
        <v>0</v>
      </c>
      <c r="L18" s="118"/>
      <c r="M18" s="119">
        <f t="shared" si="4"/>
        <v>0</v>
      </c>
      <c r="N18" s="118"/>
      <c r="O18" s="119">
        <f t="shared" si="5"/>
        <v>0</v>
      </c>
      <c r="P18" s="118"/>
      <c r="Q18" s="119">
        <f t="shared" si="6"/>
        <v>0</v>
      </c>
      <c r="R18" s="118"/>
      <c r="S18" s="119">
        <f t="shared" si="7"/>
        <v>0</v>
      </c>
      <c r="T18" s="118"/>
      <c r="U18" s="119">
        <f t="shared" si="8"/>
        <v>0</v>
      </c>
      <c r="V18" s="118"/>
      <c r="W18" s="119">
        <f t="shared" si="9"/>
        <v>0</v>
      </c>
      <c r="X18" s="118"/>
      <c r="Y18" s="119">
        <f t="shared" si="10"/>
        <v>0</v>
      </c>
      <c r="Z18" s="118"/>
      <c r="AA18" s="119">
        <f t="shared" si="11"/>
        <v>0</v>
      </c>
      <c r="AB18" s="118" t="e">
        <f>VLOOKUP(C18,#REF!,2,FALSE)*Summary!$D$39</f>
        <v>#REF!</v>
      </c>
      <c r="AC18" s="118"/>
      <c r="AD18" s="118"/>
    </row>
    <row r="19" spans="1:30" ht="13.5">
      <c r="A19" s="115" t="s">
        <v>246</v>
      </c>
      <c r="B19" s="116"/>
      <c r="C19" s="117" t="s">
        <v>242</v>
      </c>
      <c r="D19" s="118"/>
      <c r="E19" s="119">
        <f t="shared" si="0"/>
        <v>0</v>
      </c>
      <c r="F19" s="118"/>
      <c r="G19" s="119">
        <f t="shared" si="1"/>
        <v>0</v>
      </c>
      <c r="H19" s="118"/>
      <c r="I19" s="119">
        <f t="shared" si="2"/>
        <v>0</v>
      </c>
      <c r="J19" s="118"/>
      <c r="K19" s="119">
        <f t="shared" si="3"/>
        <v>0</v>
      </c>
      <c r="L19" s="118"/>
      <c r="M19" s="119">
        <f t="shared" si="4"/>
        <v>0</v>
      </c>
      <c r="N19" s="118"/>
      <c r="O19" s="119">
        <f t="shared" si="5"/>
        <v>0</v>
      </c>
      <c r="P19" s="118"/>
      <c r="Q19" s="119">
        <f t="shared" si="6"/>
        <v>0</v>
      </c>
      <c r="R19" s="118"/>
      <c r="S19" s="119">
        <f t="shared" si="7"/>
        <v>0</v>
      </c>
      <c r="T19" s="118"/>
      <c r="U19" s="119">
        <f t="shared" si="8"/>
        <v>0</v>
      </c>
      <c r="V19" s="118"/>
      <c r="W19" s="119">
        <f t="shared" si="9"/>
        <v>0</v>
      </c>
      <c r="X19" s="118"/>
      <c r="Y19" s="119">
        <f t="shared" si="10"/>
        <v>0</v>
      </c>
      <c r="Z19" s="118"/>
      <c r="AA19" s="119">
        <f t="shared" si="11"/>
        <v>0</v>
      </c>
      <c r="AB19" s="118" t="e">
        <f>VLOOKUP(C19,#REF!,2,FALSE)*Summary!$D$39</f>
        <v>#REF!</v>
      </c>
      <c r="AC19" s="118"/>
      <c r="AD19" s="118"/>
    </row>
    <row r="20" spans="1:30" ht="13.5">
      <c r="A20" s="115" t="s">
        <v>247</v>
      </c>
      <c r="B20" s="116"/>
      <c r="C20" s="117" t="s">
        <v>242</v>
      </c>
      <c r="D20" s="118"/>
      <c r="E20" s="119">
        <f t="shared" si="0"/>
        <v>0</v>
      </c>
      <c r="F20" s="118"/>
      <c r="G20" s="119">
        <f t="shared" si="1"/>
        <v>0</v>
      </c>
      <c r="H20" s="118"/>
      <c r="I20" s="119">
        <f t="shared" si="2"/>
        <v>0</v>
      </c>
      <c r="J20" s="118"/>
      <c r="K20" s="119">
        <f t="shared" si="3"/>
        <v>0</v>
      </c>
      <c r="L20" s="118"/>
      <c r="M20" s="119">
        <f t="shared" si="4"/>
        <v>0</v>
      </c>
      <c r="N20" s="118"/>
      <c r="O20" s="119">
        <f t="shared" si="5"/>
        <v>0</v>
      </c>
      <c r="P20" s="118"/>
      <c r="Q20" s="119">
        <f t="shared" si="6"/>
        <v>0</v>
      </c>
      <c r="R20" s="118"/>
      <c r="S20" s="119">
        <f t="shared" si="7"/>
        <v>0</v>
      </c>
      <c r="T20" s="118"/>
      <c r="U20" s="119">
        <f t="shared" si="8"/>
        <v>0</v>
      </c>
      <c r="V20" s="118"/>
      <c r="W20" s="119">
        <f t="shared" si="9"/>
        <v>0</v>
      </c>
      <c r="X20" s="118"/>
      <c r="Y20" s="119">
        <f t="shared" si="10"/>
        <v>0</v>
      </c>
      <c r="Z20" s="118"/>
      <c r="AA20" s="119">
        <f t="shared" si="11"/>
        <v>0</v>
      </c>
      <c r="AB20" s="118" t="e">
        <f>VLOOKUP(C20,#REF!,2,FALSE)*Summary!$D$39</f>
        <v>#REF!</v>
      </c>
      <c r="AC20" s="118"/>
      <c r="AD20" s="118"/>
    </row>
    <row r="21" spans="1:30" ht="13.5">
      <c r="A21" s="115" t="s">
        <v>248</v>
      </c>
      <c r="B21" s="116"/>
      <c r="C21" s="117" t="s">
        <v>245</v>
      </c>
      <c r="D21" s="118"/>
      <c r="E21" s="119">
        <f t="shared" si="0"/>
        <v>0</v>
      </c>
      <c r="F21" s="118"/>
      <c r="G21" s="119">
        <f t="shared" si="1"/>
        <v>0</v>
      </c>
      <c r="H21" s="118"/>
      <c r="I21" s="119">
        <f t="shared" si="2"/>
        <v>0</v>
      </c>
      <c r="J21" s="118"/>
      <c r="K21" s="119">
        <f t="shared" si="3"/>
        <v>0</v>
      </c>
      <c r="L21" s="118"/>
      <c r="M21" s="119">
        <f t="shared" si="4"/>
        <v>0</v>
      </c>
      <c r="N21" s="118"/>
      <c r="O21" s="119">
        <f t="shared" si="5"/>
        <v>0</v>
      </c>
      <c r="P21" s="118"/>
      <c r="Q21" s="119">
        <f t="shared" si="6"/>
        <v>0</v>
      </c>
      <c r="R21" s="118"/>
      <c r="S21" s="119">
        <f t="shared" si="7"/>
        <v>0</v>
      </c>
      <c r="T21" s="118"/>
      <c r="U21" s="119">
        <f t="shared" si="8"/>
        <v>0</v>
      </c>
      <c r="V21" s="118"/>
      <c r="W21" s="119">
        <f t="shared" si="9"/>
        <v>0</v>
      </c>
      <c r="X21" s="118"/>
      <c r="Y21" s="119">
        <f t="shared" si="10"/>
        <v>0</v>
      </c>
      <c r="Z21" s="118"/>
      <c r="AA21" s="119">
        <f t="shared" si="11"/>
        <v>0</v>
      </c>
      <c r="AB21" s="118" t="e">
        <f>VLOOKUP(C21,#REF!,2,FALSE)*Summary!$D$39</f>
        <v>#REF!</v>
      </c>
      <c r="AC21" s="118"/>
      <c r="AD21" s="118"/>
    </row>
    <row r="22" spans="1:30" ht="13.5">
      <c r="A22" s="115" t="s">
        <v>249</v>
      </c>
      <c r="B22" s="116"/>
      <c r="C22" s="117" t="s">
        <v>245</v>
      </c>
      <c r="D22" s="118"/>
      <c r="E22" s="119">
        <f t="shared" si="0"/>
        <v>0</v>
      </c>
      <c r="F22" s="118"/>
      <c r="G22" s="119">
        <f t="shared" si="1"/>
        <v>0</v>
      </c>
      <c r="H22" s="118"/>
      <c r="I22" s="119">
        <f t="shared" si="2"/>
        <v>0</v>
      </c>
      <c r="J22" s="118"/>
      <c r="K22" s="119">
        <f t="shared" si="3"/>
        <v>0</v>
      </c>
      <c r="L22" s="118"/>
      <c r="M22" s="119">
        <f t="shared" si="4"/>
        <v>0</v>
      </c>
      <c r="N22" s="118"/>
      <c r="O22" s="119">
        <f t="shared" si="5"/>
        <v>0</v>
      </c>
      <c r="P22" s="118"/>
      <c r="Q22" s="119">
        <f t="shared" si="6"/>
        <v>0</v>
      </c>
      <c r="R22" s="118"/>
      <c r="S22" s="119">
        <f t="shared" si="7"/>
        <v>0</v>
      </c>
      <c r="T22" s="118"/>
      <c r="U22" s="119">
        <f t="shared" si="8"/>
        <v>0</v>
      </c>
      <c r="V22" s="118"/>
      <c r="W22" s="119">
        <f t="shared" si="9"/>
        <v>0</v>
      </c>
      <c r="X22" s="118"/>
      <c r="Y22" s="119">
        <f t="shared" si="10"/>
        <v>0</v>
      </c>
      <c r="Z22" s="118"/>
      <c r="AA22" s="119">
        <f t="shared" si="11"/>
        <v>0</v>
      </c>
      <c r="AB22" s="118" t="e">
        <f>VLOOKUP(C22,#REF!,2,FALSE)*Summary!$D$39</f>
        <v>#REF!</v>
      </c>
      <c r="AC22" s="118"/>
      <c r="AD22" s="118"/>
    </row>
    <row r="23" spans="1:30" ht="13.5">
      <c r="A23" s="115" t="s">
        <v>250</v>
      </c>
      <c r="B23" s="116"/>
      <c r="C23" s="117" t="s">
        <v>242</v>
      </c>
      <c r="D23" s="118"/>
      <c r="E23" s="119">
        <f t="shared" si="0"/>
        <v>0</v>
      </c>
      <c r="F23" s="118"/>
      <c r="G23" s="119">
        <f t="shared" si="1"/>
        <v>0</v>
      </c>
      <c r="H23" s="118"/>
      <c r="I23" s="119">
        <f t="shared" si="2"/>
        <v>0</v>
      </c>
      <c r="J23" s="118"/>
      <c r="K23" s="119">
        <f t="shared" si="3"/>
        <v>0</v>
      </c>
      <c r="L23" s="118"/>
      <c r="M23" s="119">
        <f t="shared" si="4"/>
        <v>0</v>
      </c>
      <c r="N23" s="118"/>
      <c r="O23" s="119">
        <f t="shared" si="5"/>
        <v>0</v>
      </c>
      <c r="P23" s="118"/>
      <c r="Q23" s="119">
        <f t="shared" si="6"/>
        <v>0</v>
      </c>
      <c r="R23" s="118"/>
      <c r="S23" s="119">
        <f t="shared" si="7"/>
        <v>0</v>
      </c>
      <c r="T23" s="118"/>
      <c r="U23" s="119">
        <f t="shared" si="8"/>
        <v>0</v>
      </c>
      <c r="V23" s="118"/>
      <c r="W23" s="119">
        <f t="shared" si="9"/>
        <v>0</v>
      </c>
      <c r="X23" s="118"/>
      <c r="Y23" s="119">
        <f t="shared" si="10"/>
        <v>0</v>
      </c>
      <c r="Z23" s="118"/>
      <c r="AA23" s="119">
        <f t="shared" si="11"/>
        <v>0</v>
      </c>
      <c r="AB23" s="118" t="e">
        <f>VLOOKUP(C23,#REF!,2,FALSE)*Summary!$D$39</f>
        <v>#REF!</v>
      </c>
      <c r="AC23" s="118"/>
      <c r="AD23" s="118"/>
    </row>
    <row r="24" spans="1:30" ht="13.5">
      <c r="A24" s="115" t="s">
        <v>251</v>
      </c>
      <c r="B24" s="116"/>
      <c r="C24" s="117" t="s">
        <v>252</v>
      </c>
      <c r="D24" s="118"/>
      <c r="E24" s="119">
        <f t="shared" si="0"/>
        <v>0</v>
      </c>
      <c r="F24" s="118"/>
      <c r="G24" s="119">
        <f t="shared" si="1"/>
        <v>0</v>
      </c>
      <c r="H24" s="118"/>
      <c r="I24" s="119">
        <f t="shared" si="2"/>
        <v>0</v>
      </c>
      <c r="J24" s="118"/>
      <c r="K24" s="119">
        <f t="shared" si="3"/>
        <v>0</v>
      </c>
      <c r="L24" s="118"/>
      <c r="M24" s="119">
        <f t="shared" si="4"/>
        <v>0</v>
      </c>
      <c r="N24" s="118"/>
      <c r="O24" s="119">
        <f t="shared" si="5"/>
        <v>0</v>
      </c>
      <c r="P24" s="118"/>
      <c r="Q24" s="119">
        <f t="shared" si="6"/>
        <v>0</v>
      </c>
      <c r="R24" s="118"/>
      <c r="S24" s="119">
        <f t="shared" si="7"/>
        <v>0</v>
      </c>
      <c r="T24" s="118"/>
      <c r="U24" s="119">
        <f t="shared" si="8"/>
        <v>0</v>
      </c>
      <c r="V24" s="118"/>
      <c r="W24" s="119">
        <f t="shared" si="9"/>
        <v>0</v>
      </c>
      <c r="X24" s="118"/>
      <c r="Y24" s="119">
        <f t="shared" si="10"/>
        <v>0</v>
      </c>
      <c r="Z24" s="118"/>
      <c r="AA24" s="119">
        <f t="shared" si="11"/>
        <v>0</v>
      </c>
      <c r="AB24" s="118" t="e">
        <f>VLOOKUP(C24,#REF!,2,FALSE)*Summary!$D$39</f>
        <v>#REF!</v>
      </c>
      <c r="AC24" s="118"/>
      <c r="AD24" s="118"/>
    </row>
    <row r="25" spans="1:30" ht="13.5">
      <c r="A25" s="115" t="s">
        <v>253</v>
      </c>
      <c r="B25" s="116"/>
      <c r="C25" s="117" t="s">
        <v>254</v>
      </c>
      <c r="D25" s="118"/>
      <c r="E25" s="119">
        <f t="shared" si="0"/>
        <v>0</v>
      </c>
      <c r="F25" s="118"/>
      <c r="G25" s="119">
        <f t="shared" si="1"/>
        <v>0</v>
      </c>
      <c r="H25" s="118"/>
      <c r="I25" s="119">
        <f t="shared" si="2"/>
        <v>0</v>
      </c>
      <c r="J25" s="118"/>
      <c r="K25" s="119">
        <f t="shared" si="3"/>
        <v>0</v>
      </c>
      <c r="L25" s="118"/>
      <c r="M25" s="119">
        <f t="shared" si="4"/>
        <v>0</v>
      </c>
      <c r="N25" s="118"/>
      <c r="O25" s="119">
        <f t="shared" si="5"/>
        <v>0</v>
      </c>
      <c r="P25" s="118"/>
      <c r="Q25" s="119">
        <f t="shared" si="6"/>
        <v>0</v>
      </c>
      <c r="R25" s="118"/>
      <c r="S25" s="119">
        <f t="shared" si="7"/>
        <v>0</v>
      </c>
      <c r="T25" s="118"/>
      <c r="U25" s="119">
        <f t="shared" si="8"/>
        <v>0</v>
      </c>
      <c r="V25" s="118"/>
      <c r="W25" s="119">
        <f t="shared" si="9"/>
        <v>0</v>
      </c>
      <c r="X25" s="118"/>
      <c r="Y25" s="119">
        <f t="shared" si="10"/>
        <v>0</v>
      </c>
      <c r="Z25" s="118"/>
      <c r="AA25" s="119">
        <f t="shared" si="11"/>
        <v>0</v>
      </c>
      <c r="AB25" s="118" t="e">
        <f>VLOOKUP(C25,#REF!,2,FALSE)*Summary!$D$39</f>
        <v>#REF!</v>
      </c>
      <c r="AC25" s="118"/>
      <c r="AD25" s="118"/>
    </row>
    <row r="26" spans="1:30" ht="13.5">
      <c r="A26" s="115" t="s">
        <v>255</v>
      </c>
      <c r="B26" s="116"/>
      <c r="C26" s="117"/>
      <c r="D26" s="118"/>
      <c r="E26" s="119">
        <f t="shared" si="0"/>
        <v>0</v>
      </c>
      <c r="F26" s="118"/>
      <c r="G26" s="119">
        <f t="shared" si="1"/>
        <v>0</v>
      </c>
      <c r="H26" s="118"/>
      <c r="I26" s="119">
        <f t="shared" si="2"/>
        <v>0</v>
      </c>
      <c r="J26" s="118"/>
      <c r="K26" s="119">
        <f t="shared" si="3"/>
        <v>0</v>
      </c>
      <c r="L26" s="118"/>
      <c r="M26" s="119">
        <f t="shared" si="4"/>
        <v>0</v>
      </c>
      <c r="N26" s="118"/>
      <c r="O26" s="119">
        <f t="shared" si="5"/>
        <v>0</v>
      </c>
      <c r="P26" s="118"/>
      <c r="Q26" s="119">
        <f t="shared" si="6"/>
        <v>0</v>
      </c>
      <c r="R26" s="118"/>
      <c r="S26" s="119">
        <f t="shared" si="7"/>
        <v>0</v>
      </c>
      <c r="T26" s="118"/>
      <c r="U26" s="119">
        <f t="shared" si="8"/>
        <v>0</v>
      </c>
      <c r="V26" s="118"/>
      <c r="W26" s="119">
        <f t="shared" si="9"/>
        <v>0</v>
      </c>
      <c r="X26" s="118"/>
      <c r="Y26" s="119">
        <f t="shared" si="10"/>
        <v>0</v>
      </c>
      <c r="Z26" s="118"/>
      <c r="AA26" s="119">
        <f t="shared" si="11"/>
        <v>0</v>
      </c>
      <c r="AB26" s="118" t="e">
        <f>VLOOKUP(C26,#REF!,2,FALSE)*Summary!$D$39</f>
        <v>#REF!</v>
      </c>
      <c r="AC26" s="118"/>
      <c r="AD26" s="118"/>
    </row>
    <row r="27" spans="1:30" ht="13.5">
      <c r="A27" s="115" t="s">
        <v>256</v>
      </c>
      <c r="B27" s="116"/>
      <c r="C27" s="117"/>
      <c r="D27" s="118"/>
      <c r="E27" s="119">
        <f t="shared" si="0"/>
        <v>0</v>
      </c>
      <c r="F27" s="118"/>
      <c r="G27" s="119">
        <f t="shared" si="1"/>
        <v>0</v>
      </c>
      <c r="H27" s="118"/>
      <c r="I27" s="119">
        <f t="shared" si="2"/>
        <v>0</v>
      </c>
      <c r="J27" s="118"/>
      <c r="K27" s="119">
        <f t="shared" si="3"/>
        <v>0</v>
      </c>
      <c r="L27" s="118"/>
      <c r="M27" s="119">
        <f t="shared" si="4"/>
        <v>0</v>
      </c>
      <c r="N27" s="118"/>
      <c r="O27" s="119">
        <f t="shared" si="5"/>
        <v>0</v>
      </c>
      <c r="P27" s="118"/>
      <c r="Q27" s="119">
        <f t="shared" si="6"/>
        <v>0</v>
      </c>
      <c r="R27" s="118"/>
      <c r="S27" s="119">
        <f t="shared" si="7"/>
        <v>0</v>
      </c>
      <c r="T27" s="118"/>
      <c r="U27" s="119">
        <f t="shared" si="8"/>
        <v>0</v>
      </c>
      <c r="V27" s="118"/>
      <c r="W27" s="119">
        <f t="shared" si="9"/>
        <v>0</v>
      </c>
      <c r="X27" s="118"/>
      <c r="Y27" s="119">
        <f t="shared" si="10"/>
        <v>0</v>
      </c>
      <c r="Z27" s="118"/>
      <c r="AA27" s="119">
        <f t="shared" si="11"/>
        <v>0</v>
      </c>
      <c r="AB27" s="118" t="e">
        <f>VLOOKUP(C27,#REF!,2,FALSE)*Summary!$D$39</f>
        <v>#REF!</v>
      </c>
      <c r="AC27" s="118"/>
      <c r="AD27" s="118"/>
    </row>
    <row r="28" spans="1:30" ht="13.5">
      <c r="A28" s="115" t="s">
        <v>257</v>
      </c>
      <c r="B28" s="116"/>
      <c r="C28" s="117" t="s">
        <v>245</v>
      </c>
      <c r="D28" s="118"/>
      <c r="E28" s="119">
        <f t="shared" si="0"/>
        <v>0</v>
      </c>
      <c r="F28" s="118"/>
      <c r="G28" s="119">
        <f t="shared" si="1"/>
        <v>0</v>
      </c>
      <c r="H28" s="118"/>
      <c r="I28" s="119">
        <f t="shared" si="2"/>
        <v>0</v>
      </c>
      <c r="J28" s="118"/>
      <c r="K28" s="119">
        <f t="shared" si="3"/>
        <v>0</v>
      </c>
      <c r="L28" s="118"/>
      <c r="M28" s="119">
        <f t="shared" si="4"/>
        <v>0</v>
      </c>
      <c r="N28" s="118"/>
      <c r="O28" s="119">
        <f t="shared" si="5"/>
        <v>0</v>
      </c>
      <c r="P28" s="118"/>
      <c r="Q28" s="119">
        <f t="shared" si="6"/>
        <v>0</v>
      </c>
      <c r="R28" s="118"/>
      <c r="S28" s="119">
        <f t="shared" si="7"/>
        <v>0</v>
      </c>
      <c r="T28" s="118"/>
      <c r="U28" s="119">
        <f t="shared" si="8"/>
        <v>0</v>
      </c>
      <c r="V28" s="118"/>
      <c r="W28" s="119">
        <f t="shared" si="9"/>
        <v>0</v>
      </c>
      <c r="X28" s="118"/>
      <c r="Y28" s="119">
        <f t="shared" si="10"/>
        <v>0</v>
      </c>
      <c r="Z28" s="118"/>
      <c r="AA28" s="119">
        <f t="shared" si="11"/>
        <v>0</v>
      </c>
      <c r="AB28" s="118" t="e">
        <f>VLOOKUP(C28,#REF!,2,FALSE)*Summary!$D$39</f>
        <v>#REF!</v>
      </c>
      <c r="AC28" s="118"/>
      <c r="AD28" s="118"/>
    </row>
    <row r="29" spans="1:30" ht="13.5">
      <c r="A29" s="115" t="s">
        <v>258</v>
      </c>
      <c r="B29" s="116"/>
      <c r="C29" s="117" t="s">
        <v>245</v>
      </c>
      <c r="D29" s="118"/>
      <c r="E29" s="119">
        <f t="shared" si="0"/>
        <v>0</v>
      </c>
      <c r="F29" s="118"/>
      <c r="G29" s="119">
        <f t="shared" si="1"/>
        <v>0</v>
      </c>
      <c r="H29" s="118"/>
      <c r="I29" s="119">
        <f t="shared" si="2"/>
        <v>0</v>
      </c>
      <c r="J29" s="118"/>
      <c r="K29" s="119">
        <f t="shared" si="3"/>
        <v>0</v>
      </c>
      <c r="L29" s="118"/>
      <c r="M29" s="119">
        <f t="shared" si="4"/>
        <v>0</v>
      </c>
      <c r="N29" s="118"/>
      <c r="O29" s="119">
        <f t="shared" si="5"/>
        <v>0</v>
      </c>
      <c r="P29" s="118"/>
      <c r="Q29" s="119">
        <f t="shared" si="6"/>
        <v>0</v>
      </c>
      <c r="R29" s="118"/>
      <c r="S29" s="119">
        <f t="shared" si="7"/>
        <v>0</v>
      </c>
      <c r="T29" s="118"/>
      <c r="U29" s="119">
        <f t="shared" si="8"/>
        <v>0</v>
      </c>
      <c r="V29" s="118"/>
      <c r="W29" s="119">
        <f t="shared" si="9"/>
        <v>0</v>
      </c>
      <c r="X29" s="118"/>
      <c r="Y29" s="119">
        <f t="shared" si="10"/>
        <v>0</v>
      </c>
      <c r="Z29" s="118"/>
      <c r="AA29" s="119">
        <f t="shared" si="11"/>
        <v>0</v>
      </c>
      <c r="AB29" s="118" t="e">
        <f>VLOOKUP(C29,#REF!,2,FALSE)*Summary!$D$39</f>
        <v>#REF!</v>
      </c>
      <c r="AC29" s="118"/>
      <c r="AD29" s="118"/>
    </row>
    <row r="30" spans="1:30" ht="13.5">
      <c r="A30" s="115" t="s">
        <v>259</v>
      </c>
      <c r="B30" s="116"/>
      <c r="C30" s="117" t="s">
        <v>260</v>
      </c>
      <c r="D30" s="118"/>
      <c r="E30" s="119">
        <f t="shared" si="0"/>
        <v>0</v>
      </c>
      <c r="F30" s="118"/>
      <c r="G30" s="119">
        <f t="shared" si="1"/>
        <v>0</v>
      </c>
      <c r="H30" s="118"/>
      <c r="I30" s="119">
        <f t="shared" si="2"/>
        <v>0</v>
      </c>
      <c r="J30" s="118"/>
      <c r="K30" s="119">
        <f t="shared" si="3"/>
        <v>0</v>
      </c>
      <c r="L30" s="118"/>
      <c r="M30" s="119">
        <f t="shared" si="4"/>
        <v>0</v>
      </c>
      <c r="N30" s="118"/>
      <c r="O30" s="119">
        <f t="shared" si="5"/>
        <v>0</v>
      </c>
      <c r="P30" s="118"/>
      <c r="Q30" s="119">
        <f t="shared" si="6"/>
        <v>0</v>
      </c>
      <c r="R30" s="118"/>
      <c r="S30" s="119">
        <f t="shared" si="7"/>
        <v>0</v>
      </c>
      <c r="T30" s="118"/>
      <c r="U30" s="119">
        <f t="shared" si="8"/>
        <v>0</v>
      </c>
      <c r="V30" s="118"/>
      <c r="W30" s="119">
        <f t="shared" si="9"/>
        <v>0</v>
      </c>
      <c r="X30" s="118"/>
      <c r="Y30" s="119">
        <f t="shared" si="10"/>
        <v>0</v>
      </c>
      <c r="Z30" s="118"/>
      <c r="AA30" s="119">
        <f t="shared" si="11"/>
        <v>0</v>
      </c>
      <c r="AB30" s="118" t="e">
        <f>VLOOKUP(C30,#REF!,2,FALSE)*Summary!$D$39</f>
        <v>#REF!</v>
      </c>
      <c r="AC30" s="118"/>
      <c r="AD30" s="118"/>
    </row>
    <row r="31" spans="1:30" ht="13.5">
      <c r="A31" s="115" t="s">
        <v>261</v>
      </c>
      <c r="B31" s="116"/>
      <c r="C31" s="117" t="s">
        <v>260</v>
      </c>
      <c r="D31" s="118"/>
      <c r="E31" s="119">
        <f t="shared" si="0"/>
        <v>0</v>
      </c>
      <c r="F31" s="118"/>
      <c r="G31" s="119">
        <f t="shared" si="1"/>
        <v>0</v>
      </c>
      <c r="H31" s="118"/>
      <c r="I31" s="119">
        <f t="shared" si="2"/>
        <v>0</v>
      </c>
      <c r="J31" s="118"/>
      <c r="K31" s="119">
        <f t="shared" si="3"/>
        <v>0</v>
      </c>
      <c r="L31" s="118"/>
      <c r="M31" s="119">
        <f t="shared" si="4"/>
        <v>0</v>
      </c>
      <c r="N31" s="118"/>
      <c r="O31" s="119">
        <f t="shared" si="5"/>
        <v>0</v>
      </c>
      <c r="P31" s="118"/>
      <c r="Q31" s="119">
        <f t="shared" si="6"/>
        <v>0</v>
      </c>
      <c r="R31" s="118"/>
      <c r="S31" s="119">
        <f t="shared" si="7"/>
        <v>0</v>
      </c>
      <c r="T31" s="118"/>
      <c r="U31" s="119">
        <f t="shared" si="8"/>
        <v>0</v>
      </c>
      <c r="V31" s="118"/>
      <c r="W31" s="119">
        <f t="shared" si="9"/>
        <v>0</v>
      </c>
      <c r="X31" s="118"/>
      <c r="Y31" s="119">
        <f t="shared" si="10"/>
        <v>0</v>
      </c>
      <c r="Z31" s="118"/>
      <c r="AA31" s="119">
        <f t="shared" si="11"/>
        <v>0</v>
      </c>
      <c r="AB31" s="118" t="e">
        <f>VLOOKUP(C31,#REF!,2,FALSE)*Summary!$D$39</f>
        <v>#REF!</v>
      </c>
      <c r="AC31" s="118"/>
      <c r="AD31" s="118"/>
    </row>
    <row r="32" spans="1:30" ht="13.5">
      <c r="A32" s="115" t="s">
        <v>262</v>
      </c>
      <c r="B32" s="116"/>
      <c r="C32" s="117" t="s">
        <v>260</v>
      </c>
      <c r="D32" s="118"/>
      <c r="E32" s="119">
        <f t="shared" si="0"/>
        <v>0</v>
      </c>
      <c r="F32" s="118"/>
      <c r="G32" s="119">
        <f t="shared" si="1"/>
        <v>0</v>
      </c>
      <c r="H32" s="118"/>
      <c r="I32" s="119">
        <f t="shared" si="2"/>
        <v>0</v>
      </c>
      <c r="J32" s="118"/>
      <c r="K32" s="119">
        <f t="shared" si="3"/>
        <v>0</v>
      </c>
      <c r="L32" s="118"/>
      <c r="M32" s="119">
        <f t="shared" si="4"/>
        <v>0</v>
      </c>
      <c r="N32" s="118"/>
      <c r="O32" s="119">
        <f t="shared" si="5"/>
        <v>0</v>
      </c>
      <c r="P32" s="118"/>
      <c r="Q32" s="119">
        <f t="shared" si="6"/>
        <v>0</v>
      </c>
      <c r="R32" s="118"/>
      <c r="S32" s="119">
        <f t="shared" si="7"/>
        <v>0</v>
      </c>
      <c r="T32" s="118"/>
      <c r="U32" s="119">
        <f t="shared" si="8"/>
        <v>0</v>
      </c>
      <c r="V32" s="118"/>
      <c r="W32" s="119">
        <f t="shared" si="9"/>
        <v>0</v>
      </c>
      <c r="X32" s="118"/>
      <c r="Y32" s="119">
        <f t="shared" si="10"/>
        <v>0</v>
      </c>
      <c r="Z32" s="118"/>
      <c r="AA32" s="119">
        <f t="shared" si="11"/>
        <v>0</v>
      </c>
      <c r="AB32" s="118" t="e">
        <f>VLOOKUP(C32,#REF!,2,FALSE)*Summary!$D$39</f>
        <v>#REF!</v>
      </c>
      <c r="AC32" s="118"/>
      <c r="AD32" s="118"/>
    </row>
    <row r="33" spans="1:30" ht="13.5">
      <c r="A33" s="115" t="s">
        <v>263</v>
      </c>
      <c r="B33" s="116"/>
      <c r="C33" s="117" t="s">
        <v>260</v>
      </c>
      <c r="D33" s="118"/>
      <c r="E33" s="119">
        <f t="shared" si="0"/>
        <v>0</v>
      </c>
      <c r="F33" s="118"/>
      <c r="G33" s="119">
        <f t="shared" si="1"/>
        <v>0</v>
      </c>
      <c r="H33" s="118"/>
      <c r="I33" s="119">
        <f t="shared" si="2"/>
        <v>0</v>
      </c>
      <c r="J33" s="118"/>
      <c r="K33" s="119">
        <f t="shared" si="3"/>
        <v>0</v>
      </c>
      <c r="L33" s="118"/>
      <c r="M33" s="119">
        <f t="shared" si="4"/>
        <v>0</v>
      </c>
      <c r="N33" s="118"/>
      <c r="O33" s="119">
        <f t="shared" si="5"/>
        <v>0</v>
      </c>
      <c r="P33" s="118"/>
      <c r="Q33" s="119">
        <f t="shared" si="6"/>
        <v>0</v>
      </c>
      <c r="R33" s="118"/>
      <c r="S33" s="119">
        <f t="shared" si="7"/>
        <v>0</v>
      </c>
      <c r="T33" s="118"/>
      <c r="U33" s="119">
        <f t="shared" si="8"/>
        <v>0</v>
      </c>
      <c r="V33" s="118"/>
      <c r="W33" s="119">
        <f t="shared" si="9"/>
        <v>0</v>
      </c>
      <c r="X33" s="118"/>
      <c r="Y33" s="119">
        <f t="shared" si="10"/>
        <v>0</v>
      </c>
      <c r="Z33" s="118"/>
      <c r="AA33" s="119">
        <f t="shared" si="11"/>
        <v>0</v>
      </c>
      <c r="AB33" s="118" t="e">
        <f>VLOOKUP(C33,#REF!,2,FALSE)*Summary!$D$39</f>
        <v>#REF!</v>
      </c>
      <c r="AC33" s="118"/>
      <c r="AD33" s="118"/>
    </row>
    <row r="34" spans="1:30" ht="13.5">
      <c r="A34" s="115" t="s">
        <v>264</v>
      </c>
      <c r="B34" s="116"/>
      <c r="C34" s="117"/>
      <c r="D34" s="118"/>
      <c r="E34" s="119">
        <f t="shared" si="0"/>
        <v>0</v>
      </c>
      <c r="F34" s="118"/>
      <c r="G34" s="119">
        <f t="shared" si="1"/>
        <v>0</v>
      </c>
      <c r="H34" s="118"/>
      <c r="I34" s="119">
        <f t="shared" si="2"/>
        <v>0</v>
      </c>
      <c r="J34" s="118"/>
      <c r="K34" s="119">
        <f t="shared" si="3"/>
        <v>0</v>
      </c>
      <c r="L34" s="118"/>
      <c r="M34" s="119">
        <f t="shared" si="4"/>
        <v>0</v>
      </c>
      <c r="N34" s="118"/>
      <c r="O34" s="119">
        <f t="shared" si="5"/>
        <v>0</v>
      </c>
      <c r="P34" s="118"/>
      <c r="Q34" s="119">
        <f t="shared" si="6"/>
        <v>0</v>
      </c>
      <c r="R34" s="118"/>
      <c r="S34" s="119">
        <f t="shared" si="7"/>
        <v>0</v>
      </c>
      <c r="T34" s="118"/>
      <c r="U34" s="119">
        <f t="shared" si="8"/>
        <v>0</v>
      </c>
      <c r="V34" s="118"/>
      <c r="W34" s="119">
        <f t="shared" si="9"/>
        <v>0</v>
      </c>
      <c r="X34" s="118"/>
      <c r="Y34" s="119">
        <f t="shared" si="10"/>
        <v>0</v>
      </c>
      <c r="Z34" s="118"/>
      <c r="AA34" s="119">
        <f t="shared" si="11"/>
        <v>0</v>
      </c>
      <c r="AB34" s="118" t="e">
        <f>VLOOKUP(C34,#REF!,2,FALSE)*Summary!$D$39</f>
        <v>#REF!</v>
      </c>
      <c r="AC34" s="118"/>
      <c r="AD34" s="118"/>
    </row>
    <row r="35" spans="1:30" ht="13.5">
      <c r="A35" s="115" t="s">
        <v>265</v>
      </c>
      <c r="B35" s="116"/>
      <c r="C35" s="117" t="s">
        <v>245</v>
      </c>
      <c r="D35" s="118"/>
      <c r="E35" s="119">
        <f t="shared" si="0"/>
        <v>0</v>
      </c>
      <c r="F35" s="118"/>
      <c r="G35" s="119">
        <f t="shared" si="1"/>
        <v>0</v>
      </c>
      <c r="H35" s="118"/>
      <c r="I35" s="119">
        <f t="shared" si="2"/>
        <v>0</v>
      </c>
      <c r="J35" s="118"/>
      <c r="K35" s="119">
        <f t="shared" si="3"/>
        <v>0</v>
      </c>
      <c r="L35" s="118"/>
      <c r="M35" s="119">
        <f t="shared" si="4"/>
        <v>0</v>
      </c>
      <c r="N35" s="118"/>
      <c r="O35" s="119">
        <f t="shared" si="5"/>
        <v>0</v>
      </c>
      <c r="P35" s="118"/>
      <c r="Q35" s="119">
        <f t="shared" si="6"/>
        <v>0</v>
      </c>
      <c r="R35" s="118"/>
      <c r="S35" s="119">
        <f t="shared" si="7"/>
        <v>0</v>
      </c>
      <c r="T35" s="118"/>
      <c r="U35" s="119">
        <f t="shared" si="8"/>
        <v>0</v>
      </c>
      <c r="V35" s="118"/>
      <c r="W35" s="119">
        <f t="shared" si="9"/>
        <v>0</v>
      </c>
      <c r="X35" s="118"/>
      <c r="Y35" s="119">
        <f t="shared" si="10"/>
        <v>0</v>
      </c>
      <c r="Z35" s="118"/>
      <c r="AA35" s="119">
        <f t="shared" si="11"/>
        <v>0</v>
      </c>
      <c r="AB35" s="118" t="e">
        <f>VLOOKUP(C35,#REF!,2,FALSE)*Summary!$D$39</f>
        <v>#REF!</v>
      </c>
      <c r="AC35" s="118"/>
      <c r="AD35" s="118"/>
    </row>
    <row r="36" spans="1:30" ht="13.5">
      <c r="A36" s="115" t="s">
        <v>266</v>
      </c>
      <c r="B36" s="116"/>
      <c r="C36" s="117"/>
      <c r="D36" s="118"/>
      <c r="E36" s="119">
        <f t="shared" si="0"/>
        <v>0</v>
      </c>
      <c r="F36" s="118"/>
      <c r="G36" s="119">
        <f t="shared" si="1"/>
        <v>0</v>
      </c>
      <c r="H36" s="118"/>
      <c r="I36" s="119">
        <f t="shared" si="2"/>
        <v>0</v>
      </c>
      <c r="J36" s="118"/>
      <c r="K36" s="119">
        <f t="shared" si="3"/>
        <v>0</v>
      </c>
      <c r="L36" s="118"/>
      <c r="M36" s="119">
        <f t="shared" si="4"/>
        <v>0</v>
      </c>
      <c r="N36" s="118"/>
      <c r="O36" s="119">
        <f t="shared" si="5"/>
        <v>0</v>
      </c>
      <c r="P36" s="118"/>
      <c r="Q36" s="119">
        <f t="shared" si="6"/>
        <v>0</v>
      </c>
      <c r="R36" s="118"/>
      <c r="S36" s="119">
        <f t="shared" si="7"/>
        <v>0</v>
      </c>
      <c r="T36" s="118"/>
      <c r="U36" s="119">
        <f t="shared" si="8"/>
        <v>0</v>
      </c>
      <c r="V36" s="118"/>
      <c r="W36" s="119">
        <f t="shared" si="9"/>
        <v>0</v>
      </c>
      <c r="X36" s="118"/>
      <c r="Y36" s="119">
        <f t="shared" si="10"/>
        <v>0</v>
      </c>
      <c r="Z36" s="118"/>
      <c r="AA36" s="119">
        <f t="shared" si="11"/>
        <v>0</v>
      </c>
      <c r="AB36" s="118" t="e">
        <f>VLOOKUP(C36,#REF!,2,FALSE)*Summary!$D$39</f>
        <v>#REF!</v>
      </c>
      <c r="AC36" s="118"/>
      <c r="AD36" s="118"/>
    </row>
    <row r="37" spans="1:30" ht="13.5">
      <c r="A37" s="115" t="s">
        <v>267</v>
      </c>
      <c r="B37" s="116"/>
      <c r="C37" s="117"/>
      <c r="D37" s="118"/>
      <c r="E37" s="119">
        <f t="shared" si="0"/>
        <v>0</v>
      </c>
      <c r="F37" s="118"/>
      <c r="G37" s="119">
        <f t="shared" si="1"/>
        <v>0</v>
      </c>
      <c r="H37" s="118"/>
      <c r="I37" s="119">
        <f t="shared" si="2"/>
        <v>0</v>
      </c>
      <c r="J37" s="118"/>
      <c r="K37" s="119">
        <f t="shared" si="3"/>
        <v>0</v>
      </c>
      <c r="L37" s="118"/>
      <c r="M37" s="119">
        <f t="shared" si="4"/>
        <v>0</v>
      </c>
      <c r="N37" s="118"/>
      <c r="O37" s="119">
        <f t="shared" si="5"/>
        <v>0</v>
      </c>
      <c r="P37" s="118"/>
      <c r="Q37" s="119">
        <f t="shared" si="6"/>
        <v>0</v>
      </c>
      <c r="R37" s="118"/>
      <c r="S37" s="119">
        <f t="shared" si="7"/>
        <v>0</v>
      </c>
      <c r="T37" s="118"/>
      <c r="U37" s="119">
        <f t="shared" si="8"/>
        <v>0</v>
      </c>
      <c r="V37" s="118"/>
      <c r="W37" s="119">
        <f t="shared" si="9"/>
        <v>0</v>
      </c>
      <c r="X37" s="118"/>
      <c r="Y37" s="119">
        <f t="shared" si="10"/>
        <v>0</v>
      </c>
      <c r="Z37" s="118"/>
      <c r="AA37" s="119">
        <f t="shared" si="11"/>
        <v>0</v>
      </c>
      <c r="AB37" s="118" t="e">
        <f>VLOOKUP(C37,#REF!,2,FALSE)*Summary!$D$39</f>
        <v>#REF!</v>
      </c>
      <c r="AC37" s="118"/>
      <c r="AD37" s="118"/>
    </row>
    <row r="38" spans="1:30" ht="13.5">
      <c r="A38" s="115" t="s">
        <v>268</v>
      </c>
      <c r="B38" s="116"/>
      <c r="C38" s="117"/>
      <c r="D38" s="118"/>
      <c r="E38" s="119">
        <f t="shared" si="0"/>
        <v>0</v>
      </c>
      <c r="F38" s="118"/>
      <c r="G38" s="119">
        <f t="shared" si="1"/>
        <v>0</v>
      </c>
      <c r="H38" s="118"/>
      <c r="I38" s="119">
        <f t="shared" si="2"/>
        <v>0</v>
      </c>
      <c r="J38" s="118"/>
      <c r="K38" s="119">
        <f t="shared" si="3"/>
        <v>0</v>
      </c>
      <c r="L38" s="118"/>
      <c r="M38" s="119">
        <f t="shared" si="4"/>
        <v>0</v>
      </c>
      <c r="N38" s="118"/>
      <c r="O38" s="119">
        <f t="shared" si="5"/>
        <v>0</v>
      </c>
      <c r="P38" s="118"/>
      <c r="Q38" s="119">
        <f t="shared" si="6"/>
        <v>0</v>
      </c>
      <c r="R38" s="118"/>
      <c r="S38" s="119">
        <f t="shared" si="7"/>
        <v>0</v>
      </c>
      <c r="T38" s="118"/>
      <c r="U38" s="119">
        <f t="shared" si="8"/>
        <v>0</v>
      </c>
      <c r="V38" s="118"/>
      <c r="W38" s="119">
        <f t="shared" si="9"/>
        <v>0</v>
      </c>
      <c r="X38" s="118"/>
      <c r="Y38" s="119">
        <f t="shared" si="10"/>
        <v>0</v>
      </c>
      <c r="Z38" s="118"/>
      <c r="AA38" s="119">
        <f t="shared" si="11"/>
        <v>0</v>
      </c>
      <c r="AB38" s="118" t="e">
        <f>VLOOKUP(C38,#REF!,2,FALSE)*Summary!$D$39</f>
        <v>#REF!</v>
      </c>
      <c r="AC38" s="118"/>
      <c r="AD38" s="118"/>
    </row>
    <row r="39" spans="1:30" ht="13.5">
      <c r="A39" s="115" t="s">
        <v>269</v>
      </c>
      <c r="B39" s="116"/>
      <c r="C39" s="117" t="s">
        <v>245</v>
      </c>
      <c r="D39" s="118"/>
      <c r="E39" s="119">
        <f t="shared" si="0"/>
        <v>0</v>
      </c>
      <c r="F39" s="118"/>
      <c r="G39" s="119">
        <f t="shared" si="1"/>
        <v>0</v>
      </c>
      <c r="H39" s="118"/>
      <c r="I39" s="119">
        <f t="shared" si="2"/>
        <v>0</v>
      </c>
      <c r="J39" s="118"/>
      <c r="K39" s="119">
        <f t="shared" si="3"/>
        <v>0</v>
      </c>
      <c r="L39" s="118"/>
      <c r="M39" s="119">
        <f t="shared" si="4"/>
        <v>0</v>
      </c>
      <c r="N39" s="118"/>
      <c r="O39" s="119">
        <f t="shared" si="5"/>
        <v>0</v>
      </c>
      <c r="P39" s="118"/>
      <c r="Q39" s="119">
        <f t="shared" si="6"/>
        <v>0</v>
      </c>
      <c r="R39" s="118"/>
      <c r="S39" s="119">
        <f t="shared" si="7"/>
        <v>0</v>
      </c>
      <c r="T39" s="118"/>
      <c r="U39" s="119">
        <f t="shared" si="8"/>
        <v>0</v>
      </c>
      <c r="V39" s="118"/>
      <c r="W39" s="119">
        <f t="shared" si="9"/>
        <v>0</v>
      </c>
      <c r="X39" s="118"/>
      <c r="Y39" s="119">
        <f t="shared" si="10"/>
        <v>0</v>
      </c>
      <c r="Z39" s="118"/>
      <c r="AA39" s="119">
        <f t="shared" si="11"/>
        <v>0</v>
      </c>
      <c r="AB39" s="118" t="e">
        <f>VLOOKUP(C39,#REF!,2,FALSE)*Summary!$D$39</f>
        <v>#REF!</v>
      </c>
      <c r="AC39" s="118"/>
      <c r="AD39" s="118"/>
    </row>
    <row r="40" spans="1:30" ht="13.5">
      <c r="A40" s="115" t="s">
        <v>270</v>
      </c>
      <c r="B40" s="116"/>
      <c r="C40" s="117" t="s">
        <v>260</v>
      </c>
      <c r="D40" s="118"/>
      <c r="E40" s="119">
        <f t="shared" si="0"/>
        <v>0</v>
      </c>
      <c r="F40" s="118"/>
      <c r="G40" s="119">
        <f t="shared" si="1"/>
        <v>0</v>
      </c>
      <c r="H40" s="118"/>
      <c r="I40" s="119">
        <f t="shared" si="2"/>
        <v>0</v>
      </c>
      <c r="J40" s="118"/>
      <c r="K40" s="119">
        <f t="shared" si="3"/>
        <v>0</v>
      </c>
      <c r="L40" s="118"/>
      <c r="M40" s="119">
        <f t="shared" si="4"/>
        <v>0</v>
      </c>
      <c r="N40" s="118"/>
      <c r="O40" s="119">
        <f t="shared" si="5"/>
        <v>0</v>
      </c>
      <c r="P40" s="118"/>
      <c r="Q40" s="119">
        <f t="shared" si="6"/>
        <v>0</v>
      </c>
      <c r="R40" s="118"/>
      <c r="S40" s="119">
        <f t="shared" si="7"/>
        <v>0</v>
      </c>
      <c r="T40" s="118"/>
      <c r="U40" s="119">
        <f t="shared" si="8"/>
        <v>0</v>
      </c>
      <c r="V40" s="118"/>
      <c r="W40" s="119">
        <f t="shared" si="9"/>
        <v>0</v>
      </c>
      <c r="X40" s="118"/>
      <c r="Y40" s="119">
        <f t="shared" si="10"/>
        <v>0</v>
      </c>
      <c r="Z40" s="118"/>
      <c r="AA40" s="119">
        <f t="shared" si="11"/>
        <v>0</v>
      </c>
      <c r="AB40" s="118" t="e">
        <f>VLOOKUP(C40,#REF!,2,FALSE)*Summary!$D$39</f>
        <v>#REF!</v>
      </c>
      <c r="AC40" s="118"/>
      <c r="AD40" s="118"/>
    </row>
    <row r="41" spans="1:30" ht="13.5">
      <c r="A41" s="115" t="s">
        <v>271</v>
      </c>
      <c r="B41" s="116"/>
      <c r="C41" s="117" t="s">
        <v>254</v>
      </c>
      <c r="D41" s="118"/>
      <c r="E41" s="119">
        <f t="shared" si="0"/>
        <v>0</v>
      </c>
      <c r="F41" s="118"/>
      <c r="G41" s="119">
        <f t="shared" si="1"/>
        <v>0</v>
      </c>
      <c r="H41" s="118"/>
      <c r="I41" s="119">
        <f t="shared" si="2"/>
        <v>0</v>
      </c>
      <c r="J41" s="118"/>
      <c r="K41" s="119">
        <f t="shared" si="3"/>
        <v>0</v>
      </c>
      <c r="L41" s="118"/>
      <c r="M41" s="119">
        <f t="shared" si="4"/>
        <v>0</v>
      </c>
      <c r="N41" s="118"/>
      <c r="O41" s="119">
        <f t="shared" si="5"/>
        <v>0</v>
      </c>
      <c r="P41" s="118"/>
      <c r="Q41" s="119">
        <f t="shared" si="6"/>
        <v>0</v>
      </c>
      <c r="R41" s="118"/>
      <c r="S41" s="119">
        <f t="shared" si="7"/>
        <v>0</v>
      </c>
      <c r="T41" s="118"/>
      <c r="U41" s="119">
        <f t="shared" si="8"/>
        <v>0</v>
      </c>
      <c r="V41" s="118"/>
      <c r="W41" s="119">
        <f t="shared" si="9"/>
        <v>0</v>
      </c>
      <c r="X41" s="118"/>
      <c r="Y41" s="119">
        <f t="shared" si="10"/>
        <v>0</v>
      </c>
      <c r="Z41" s="118"/>
      <c r="AA41" s="119">
        <f t="shared" si="11"/>
        <v>0</v>
      </c>
      <c r="AB41" s="118" t="e">
        <f>VLOOKUP(C41,#REF!,2,FALSE)*Summary!$D$39</f>
        <v>#REF!</v>
      </c>
      <c r="AC41" s="118"/>
      <c r="AD41" s="118"/>
    </row>
    <row r="42" spans="1:30" ht="13.5">
      <c r="A42" s="115" t="s">
        <v>272</v>
      </c>
      <c r="B42" s="116"/>
      <c r="C42" s="117"/>
      <c r="D42" s="118"/>
      <c r="E42" s="119">
        <f t="shared" si="0"/>
        <v>0</v>
      </c>
      <c r="F42" s="118"/>
      <c r="G42" s="119">
        <f t="shared" si="1"/>
        <v>0</v>
      </c>
      <c r="H42" s="118"/>
      <c r="I42" s="119">
        <f t="shared" si="2"/>
        <v>0</v>
      </c>
      <c r="J42" s="118"/>
      <c r="K42" s="119">
        <f t="shared" si="3"/>
        <v>0</v>
      </c>
      <c r="L42" s="118"/>
      <c r="M42" s="119">
        <f t="shared" si="4"/>
        <v>0</v>
      </c>
      <c r="N42" s="118"/>
      <c r="O42" s="119">
        <f t="shared" si="5"/>
        <v>0</v>
      </c>
      <c r="P42" s="118"/>
      <c r="Q42" s="119">
        <f t="shared" si="6"/>
        <v>0</v>
      </c>
      <c r="R42" s="118"/>
      <c r="S42" s="119">
        <f t="shared" si="7"/>
        <v>0</v>
      </c>
      <c r="T42" s="118"/>
      <c r="U42" s="119">
        <f t="shared" si="8"/>
        <v>0</v>
      </c>
      <c r="V42" s="118"/>
      <c r="W42" s="119">
        <f t="shared" si="9"/>
        <v>0</v>
      </c>
      <c r="X42" s="118"/>
      <c r="Y42" s="119">
        <f t="shared" si="10"/>
        <v>0</v>
      </c>
      <c r="Z42" s="118"/>
      <c r="AA42" s="119">
        <f t="shared" si="11"/>
        <v>0</v>
      </c>
      <c r="AB42" s="118" t="e">
        <f>VLOOKUP(C42,#REF!,2,FALSE)*Summary!$D$39</f>
        <v>#REF!</v>
      </c>
      <c r="AC42" s="118"/>
      <c r="AD42" s="118"/>
    </row>
    <row r="43" spans="1:30" ht="13.5">
      <c r="A43" s="115" t="s">
        <v>273</v>
      </c>
      <c r="B43" s="116"/>
      <c r="C43" s="117"/>
      <c r="D43" s="118"/>
      <c r="E43" s="119">
        <f t="shared" si="0"/>
        <v>0</v>
      </c>
      <c r="F43" s="118"/>
      <c r="G43" s="119">
        <f t="shared" si="1"/>
        <v>0</v>
      </c>
      <c r="H43" s="118"/>
      <c r="I43" s="119">
        <f t="shared" si="2"/>
        <v>0</v>
      </c>
      <c r="J43" s="118"/>
      <c r="K43" s="119">
        <f t="shared" si="3"/>
        <v>0</v>
      </c>
      <c r="L43" s="118"/>
      <c r="M43" s="119">
        <f t="shared" si="4"/>
        <v>0</v>
      </c>
      <c r="N43" s="118"/>
      <c r="O43" s="119">
        <f t="shared" si="5"/>
        <v>0</v>
      </c>
      <c r="P43" s="118"/>
      <c r="Q43" s="119">
        <f t="shared" si="6"/>
        <v>0</v>
      </c>
      <c r="R43" s="118"/>
      <c r="S43" s="119">
        <f t="shared" si="7"/>
        <v>0</v>
      </c>
      <c r="T43" s="118"/>
      <c r="U43" s="119">
        <f t="shared" si="8"/>
        <v>0</v>
      </c>
      <c r="V43" s="118"/>
      <c r="W43" s="119">
        <f t="shared" si="9"/>
        <v>0</v>
      </c>
      <c r="X43" s="118"/>
      <c r="Y43" s="119">
        <f t="shared" si="10"/>
        <v>0</v>
      </c>
      <c r="Z43" s="118"/>
      <c r="AA43" s="119">
        <f t="shared" si="11"/>
        <v>0</v>
      </c>
      <c r="AB43" s="118" t="e">
        <f>VLOOKUP(C43,#REF!,2,FALSE)*Summary!$D$39</f>
        <v>#REF!</v>
      </c>
      <c r="AC43" s="118"/>
      <c r="AD43" s="118"/>
    </row>
    <row r="44" spans="1:30" ht="13.5">
      <c r="A44" s="115" t="s">
        <v>274</v>
      </c>
      <c r="B44" s="116"/>
      <c r="C44" s="117" t="s">
        <v>242</v>
      </c>
      <c r="D44" s="118"/>
      <c r="E44" s="119">
        <f t="shared" si="0"/>
        <v>0</v>
      </c>
      <c r="F44" s="118"/>
      <c r="G44" s="119">
        <f t="shared" si="1"/>
        <v>0</v>
      </c>
      <c r="H44" s="118"/>
      <c r="I44" s="119">
        <f t="shared" si="2"/>
        <v>0</v>
      </c>
      <c r="J44" s="118"/>
      <c r="K44" s="119">
        <f t="shared" si="3"/>
        <v>0</v>
      </c>
      <c r="L44" s="118"/>
      <c r="M44" s="119">
        <f t="shared" si="4"/>
        <v>0</v>
      </c>
      <c r="N44" s="118"/>
      <c r="O44" s="119">
        <f t="shared" si="5"/>
        <v>0</v>
      </c>
      <c r="P44" s="118"/>
      <c r="Q44" s="119">
        <f t="shared" si="6"/>
        <v>0</v>
      </c>
      <c r="R44" s="118"/>
      <c r="S44" s="119">
        <f t="shared" si="7"/>
        <v>0</v>
      </c>
      <c r="T44" s="118"/>
      <c r="U44" s="119">
        <f t="shared" si="8"/>
        <v>0</v>
      </c>
      <c r="V44" s="118"/>
      <c r="W44" s="119">
        <f t="shared" si="9"/>
        <v>0</v>
      </c>
      <c r="X44" s="118"/>
      <c r="Y44" s="119">
        <f t="shared" si="10"/>
        <v>0</v>
      </c>
      <c r="Z44" s="118"/>
      <c r="AA44" s="119">
        <f t="shared" si="11"/>
        <v>0</v>
      </c>
      <c r="AB44" s="118" t="e">
        <f>VLOOKUP(C44,#REF!,2,FALSE)*Summary!$D$39</f>
        <v>#REF!</v>
      </c>
      <c r="AC44" s="118"/>
      <c r="AD44" s="118"/>
    </row>
    <row r="45" spans="1:30" ht="13.5">
      <c r="A45" s="115" t="s">
        <v>275</v>
      </c>
      <c r="B45" s="116"/>
      <c r="C45" s="117" t="s">
        <v>245</v>
      </c>
      <c r="D45" s="118"/>
      <c r="E45" s="119">
        <f t="shared" si="0"/>
        <v>0</v>
      </c>
      <c r="F45" s="118"/>
      <c r="G45" s="119">
        <f t="shared" si="1"/>
        <v>0</v>
      </c>
      <c r="H45" s="118"/>
      <c r="I45" s="119">
        <f t="shared" si="2"/>
        <v>0</v>
      </c>
      <c r="J45" s="118"/>
      <c r="K45" s="119">
        <f t="shared" si="3"/>
        <v>0</v>
      </c>
      <c r="L45" s="118"/>
      <c r="M45" s="119">
        <f t="shared" si="4"/>
        <v>0</v>
      </c>
      <c r="N45" s="118"/>
      <c r="O45" s="119">
        <f t="shared" si="5"/>
        <v>0</v>
      </c>
      <c r="P45" s="118"/>
      <c r="Q45" s="119">
        <f t="shared" si="6"/>
        <v>0</v>
      </c>
      <c r="R45" s="118"/>
      <c r="S45" s="119">
        <f t="shared" si="7"/>
        <v>0</v>
      </c>
      <c r="T45" s="118"/>
      <c r="U45" s="119">
        <f t="shared" si="8"/>
        <v>0</v>
      </c>
      <c r="V45" s="118"/>
      <c r="W45" s="119">
        <f t="shared" si="9"/>
        <v>0</v>
      </c>
      <c r="X45" s="118"/>
      <c r="Y45" s="119">
        <f t="shared" si="10"/>
        <v>0</v>
      </c>
      <c r="Z45" s="118"/>
      <c r="AA45" s="119">
        <f t="shared" si="11"/>
        <v>0</v>
      </c>
      <c r="AB45" s="118" t="e">
        <f>VLOOKUP(C45,#REF!,2,FALSE)*Summary!$D$39</f>
        <v>#REF!</v>
      </c>
      <c r="AC45" s="118"/>
      <c r="AD45" s="118"/>
    </row>
    <row r="46" spans="1:30" ht="13.5">
      <c r="A46" s="115" t="s">
        <v>276</v>
      </c>
      <c r="B46" s="116"/>
      <c r="C46" s="117"/>
      <c r="D46" s="118"/>
      <c r="E46" s="119">
        <f t="shared" si="0"/>
        <v>0</v>
      </c>
      <c r="F46" s="118"/>
      <c r="G46" s="119">
        <f t="shared" si="1"/>
        <v>0</v>
      </c>
      <c r="H46" s="118"/>
      <c r="I46" s="119">
        <f t="shared" si="2"/>
        <v>0</v>
      </c>
      <c r="J46" s="118"/>
      <c r="K46" s="119">
        <f t="shared" si="3"/>
        <v>0</v>
      </c>
      <c r="L46" s="118"/>
      <c r="M46" s="119">
        <f t="shared" si="4"/>
        <v>0</v>
      </c>
      <c r="N46" s="118"/>
      <c r="O46" s="119">
        <f t="shared" si="5"/>
        <v>0</v>
      </c>
      <c r="P46" s="118"/>
      <c r="Q46" s="119">
        <f t="shared" si="6"/>
        <v>0</v>
      </c>
      <c r="R46" s="118"/>
      <c r="S46" s="119">
        <f t="shared" si="7"/>
        <v>0</v>
      </c>
      <c r="T46" s="118"/>
      <c r="U46" s="119">
        <f t="shared" si="8"/>
        <v>0</v>
      </c>
      <c r="V46" s="118"/>
      <c r="W46" s="119">
        <f t="shared" si="9"/>
        <v>0</v>
      </c>
      <c r="X46" s="118"/>
      <c r="Y46" s="119">
        <f t="shared" si="10"/>
        <v>0</v>
      </c>
      <c r="Z46" s="118"/>
      <c r="AA46" s="119">
        <f t="shared" si="11"/>
        <v>0</v>
      </c>
      <c r="AB46" s="118" t="e">
        <f>VLOOKUP(C46,#REF!,2,FALSE)*Summary!$D$39</f>
        <v>#REF!</v>
      </c>
      <c r="AC46" s="118"/>
      <c r="AD46" s="118"/>
    </row>
    <row r="47" spans="1:30" ht="13.5">
      <c r="A47" s="115" t="s">
        <v>277</v>
      </c>
      <c r="B47" s="116"/>
      <c r="C47" s="117" t="s">
        <v>14</v>
      </c>
      <c r="D47" s="118"/>
      <c r="E47" s="119">
        <f t="shared" si="0"/>
        <v>0</v>
      </c>
      <c r="F47" s="118"/>
      <c r="G47" s="119">
        <f t="shared" si="1"/>
        <v>0</v>
      </c>
      <c r="H47" s="118"/>
      <c r="I47" s="119">
        <f t="shared" si="2"/>
        <v>0</v>
      </c>
      <c r="J47" s="118"/>
      <c r="K47" s="119">
        <f t="shared" si="3"/>
        <v>0</v>
      </c>
      <c r="L47" s="118"/>
      <c r="M47" s="119">
        <f t="shared" si="4"/>
        <v>0</v>
      </c>
      <c r="N47" s="118"/>
      <c r="O47" s="119">
        <f t="shared" si="5"/>
        <v>0</v>
      </c>
      <c r="P47" s="118"/>
      <c r="Q47" s="119">
        <f t="shared" si="6"/>
        <v>0</v>
      </c>
      <c r="R47" s="118"/>
      <c r="S47" s="119">
        <f t="shared" si="7"/>
        <v>0</v>
      </c>
      <c r="T47" s="118"/>
      <c r="U47" s="119">
        <f t="shared" si="8"/>
        <v>0</v>
      </c>
      <c r="V47" s="118"/>
      <c r="W47" s="119">
        <f t="shared" si="9"/>
        <v>0</v>
      </c>
      <c r="X47" s="118"/>
      <c r="Y47" s="119">
        <f t="shared" si="10"/>
        <v>0</v>
      </c>
      <c r="Z47" s="118"/>
      <c r="AA47" s="119">
        <f t="shared" si="11"/>
        <v>0</v>
      </c>
      <c r="AB47" s="118" t="e">
        <f>VLOOKUP(C47,#REF!,2,FALSE)*Summary!$D$39</f>
        <v>#REF!</v>
      </c>
      <c r="AC47" s="118"/>
      <c r="AD47" s="118"/>
    </row>
    <row r="48" spans="1:30" ht="13.5">
      <c r="A48" s="115" t="s">
        <v>278</v>
      </c>
      <c r="B48" s="116"/>
      <c r="C48" s="117"/>
      <c r="D48" s="118"/>
      <c r="E48" s="119">
        <f t="shared" si="0"/>
        <v>0</v>
      </c>
      <c r="F48" s="118"/>
      <c r="G48" s="119">
        <f t="shared" si="1"/>
        <v>0</v>
      </c>
      <c r="H48" s="118"/>
      <c r="I48" s="119">
        <f t="shared" si="2"/>
        <v>0</v>
      </c>
      <c r="J48" s="118"/>
      <c r="K48" s="119">
        <f t="shared" si="3"/>
        <v>0</v>
      </c>
      <c r="L48" s="118"/>
      <c r="M48" s="119">
        <f t="shared" si="4"/>
        <v>0</v>
      </c>
      <c r="N48" s="118"/>
      <c r="O48" s="119">
        <f t="shared" si="5"/>
        <v>0</v>
      </c>
      <c r="P48" s="118"/>
      <c r="Q48" s="119">
        <f t="shared" si="6"/>
        <v>0</v>
      </c>
      <c r="R48" s="118"/>
      <c r="S48" s="119">
        <f t="shared" si="7"/>
        <v>0</v>
      </c>
      <c r="T48" s="118"/>
      <c r="U48" s="119">
        <f t="shared" si="8"/>
        <v>0</v>
      </c>
      <c r="V48" s="118"/>
      <c r="W48" s="119">
        <f t="shared" si="9"/>
        <v>0</v>
      </c>
      <c r="X48" s="118"/>
      <c r="Y48" s="119">
        <f t="shared" si="10"/>
        <v>0</v>
      </c>
      <c r="Z48" s="118"/>
      <c r="AA48" s="119">
        <f t="shared" si="11"/>
        <v>0</v>
      </c>
      <c r="AB48" s="118" t="e">
        <f>VLOOKUP(C48,#REF!,2,FALSE)*Summary!$D$39</f>
        <v>#REF!</v>
      </c>
      <c r="AC48" s="118"/>
      <c r="AD48" s="118"/>
    </row>
    <row r="49" spans="1:188" ht="13.5">
      <c r="A49" s="115" t="s">
        <v>279</v>
      </c>
      <c r="B49" s="116"/>
      <c r="C49" s="117" t="s">
        <v>242</v>
      </c>
      <c r="D49" s="118"/>
      <c r="E49" s="119">
        <f t="shared" si="0"/>
        <v>0</v>
      </c>
      <c r="F49" s="118"/>
      <c r="G49" s="119">
        <f t="shared" si="1"/>
        <v>0</v>
      </c>
      <c r="H49" s="118"/>
      <c r="I49" s="119">
        <f t="shared" si="2"/>
        <v>0</v>
      </c>
      <c r="J49" s="118"/>
      <c r="K49" s="119">
        <f t="shared" si="3"/>
        <v>0</v>
      </c>
      <c r="L49" s="118"/>
      <c r="M49" s="119">
        <f t="shared" si="4"/>
        <v>0</v>
      </c>
      <c r="N49" s="118"/>
      <c r="O49" s="119">
        <f t="shared" si="5"/>
        <v>0</v>
      </c>
      <c r="P49" s="118"/>
      <c r="Q49" s="119">
        <f t="shared" si="6"/>
        <v>0</v>
      </c>
      <c r="R49" s="118"/>
      <c r="S49" s="119">
        <f t="shared" si="7"/>
        <v>0</v>
      </c>
      <c r="T49" s="118"/>
      <c r="U49" s="119">
        <f t="shared" si="8"/>
        <v>0</v>
      </c>
      <c r="V49" s="118"/>
      <c r="W49" s="119">
        <f t="shared" si="9"/>
        <v>0</v>
      </c>
      <c r="X49" s="118"/>
      <c r="Y49" s="119">
        <f t="shared" si="10"/>
        <v>0</v>
      </c>
      <c r="Z49" s="118"/>
      <c r="AA49" s="119">
        <f t="shared" si="11"/>
        <v>0</v>
      </c>
      <c r="AB49" s="118" t="e">
        <f>VLOOKUP(C49,#REF!,2,FALSE)*Summary!$D$39</f>
        <v>#REF!</v>
      </c>
      <c r="AC49" s="118"/>
      <c r="AD49" s="118"/>
    </row>
    <row r="50" spans="1:188" ht="13.5">
      <c r="A50" s="115" t="s">
        <v>280</v>
      </c>
      <c r="B50" s="116"/>
      <c r="C50" s="117"/>
      <c r="D50" s="118"/>
      <c r="E50" s="119">
        <f t="shared" si="0"/>
        <v>0</v>
      </c>
      <c r="F50" s="118"/>
      <c r="G50" s="119">
        <f t="shared" si="1"/>
        <v>0</v>
      </c>
      <c r="H50" s="118"/>
      <c r="I50" s="119">
        <f t="shared" si="2"/>
        <v>0</v>
      </c>
      <c r="J50" s="118"/>
      <c r="K50" s="119">
        <f t="shared" si="3"/>
        <v>0</v>
      </c>
      <c r="L50" s="118"/>
      <c r="M50" s="119">
        <f t="shared" si="4"/>
        <v>0</v>
      </c>
      <c r="N50" s="118"/>
      <c r="O50" s="119">
        <f t="shared" si="5"/>
        <v>0</v>
      </c>
      <c r="P50" s="118"/>
      <c r="Q50" s="119">
        <f t="shared" si="6"/>
        <v>0</v>
      </c>
      <c r="R50" s="118"/>
      <c r="S50" s="119">
        <f t="shared" si="7"/>
        <v>0</v>
      </c>
      <c r="T50" s="118"/>
      <c r="U50" s="119">
        <f t="shared" si="8"/>
        <v>0</v>
      </c>
      <c r="V50" s="118"/>
      <c r="W50" s="119">
        <f t="shared" si="9"/>
        <v>0</v>
      </c>
      <c r="X50" s="118"/>
      <c r="Y50" s="119">
        <f t="shared" si="10"/>
        <v>0</v>
      </c>
      <c r="Z50" s="118"/>
      <c r="AA50" s="119">
        <f t="shared" si="11"/>
        <v>0</v>
      </c>
      <c r="AB50" s="118" t="e">
        <f>VLOOKUP(C50,#REF!,2,FALSE)*Summary!$D$39</f>
        <v>#REF!</v>
      </c>
      <c r="AC50" s="118"/>
      <c r="AD50" s="118"/>
    </row>
    <row r="51" spans="1:188" ht="13.5">
      <c r="A51" s="115" t="s">
        <v>281</v>
      </c>
      <c r="B51" s="116"/>
      <c r="C51" s="117" t="s">
        <v>245</v>
      </c>
      <c r="D51" s="118"/>
      <c r="E51" s="119">
        <f t="shared" si="0"/>
        <v>0</v>
      </c>
      <c r="F51" s="118"/>
      <c r="G51" s="119">
        <f t="shared" si="1"/>
        <v>0</v>
      </c>
      <c r="H51" s="118"/>
      <c r="I51" s="119">
        <f t="shared" si="2"/>
        <v>0</v>
      </c>
      <c r="J51" s="118"/>
      <c r="K51" s="119">
        <f t="shared" si="3"/>
        <v>0</v>
      </c>
      <c r="L51" s="118"/>
      <c r="M51" s="119">
        <f t="shared" si="4"/>
        <v>0</v>
      </c>
      <c r="N51" s="118"/>
      <c r="O51" s="119">
        <f t="shared" si="5"/>
        <v>0</v>
      </c>
      <c r="P51" s="118"/>
      <c r="Q51" s="119">
        <f t="shared" si="6"/>
        <v>0</v>
      </c>
      <c r="R51" s="118"/>
      <c r="S51" s="119">
        <f t="shared" si="7"/>
        <v>0</v>
      </c>
      <c r="T51" s="118"/>
      <c r="U51" s="119">
        <f t="shared" si="8"/>
        <v>0</v>
      </c>
      <c r="V51" s="118"/>
      <c r="W51" s="119">
        <f t="shared" si="9"/>
        <v>0</v>
      </c>
      <c r="X51" s="118"/>
      <c r="Y51" s="119">
        <f t="shared" si="10"/>
        <v>0</v>
      </c>
      <c r="Z51" s="118"/>
      <c r="AA51" s="119">
        <f t="shared" si="11"/>
        <v>0</v>
      </c>
      <c r="AB51" s="118" t="e">
        <f>VLOOKUP(C51,#REF!,2,FALSE)*Summary!$D$39</f>
        <v>#REF!</v>
      </c>
      <c r="AC51" s="118"/>
      <c r="AD51" s="118"/>
    </row>
    <row r="52" spans="1:188" ht="13.5">
      <c r="A52" s="115" t="s">
        <v>282</v>
      </c>
      <c r="B52" s="116"/>
      <c r="C52" s="117" t="s">
        <v>245</v>
      </c>
      <c r="D52" s="118"/>
      <c r="E52" s="119">
        <f t="shared" si="0"/>
        <v>0</v>
      </c>
      <c r="F52" s="118"/>
      <c r="G52" s="119">
        <f t="shared" si="1"/>
        <v>0</v>
      </c>
      <c r="H52" s="118"/>
      <c r="I52" s="119">
        <f t="shared" si="2"/>
        <v>0</v>
      </c>
      <c r="J52" s="118"/>
      <c r="K52" s="119">
        <f t="shared" si="3"/>
        <v>0</v>
      </c>
      <c r="L52" s="118"/>
      <c r="M52" s="119">
        <f t="shared" si="4"/>
        <v>0</v>
      </c>
      <c r="N52" s="118"/>
      <c r="O52" s="119">
        <f t="shared" si="5"/>
        <v>0</v>
      </c>
      <c r="P52" s="118"/>
      <c r="Q52" s="119">
        <f t="shared" si="6"/>
        <v>0</v>
      </c>
      <c r="R52" s="118"/>
      <c r="S52" s="119">
        <f t="shared" si="7"/>
        <v>0</v>
      </c>
      <c r="T52" s="118"/>
      <c r="U52" s="119">
        <f t="shared" si="8"/>
        <v>0</v>
      </c>
      <c r="V52" s="118"/>
      <c r="W52" s="119">
        <f t="shared" si="9"/>
        <v>0</v>
      </c>
      <c r="X52" s="118"/>
      <c r="Y52" s="119">
        <f t="shared" si="10"/>
        <v>0</v>
      </c>
      <c r="Z52" s="118"/>
      <c r="AA52" s="119">
        <f t="shared" si="11"/>
        <v>0</v>
      </c>
      <c r="AB52" s="118" t="e">
        <f>VLOOKUP(C52,#REF!,2,FALSE)*Summary!$D$39</f>
        <v>#REF!</v>
      </c>
      <c r="AC52" s="118"/>
      <c r="AD52" s="118"/>
    </row>
    <row r="53" spans="1:188" ht="13.5">
      <c r="A53" s="115" t="s">
        <v>283</v>
      </c>
      <c r="B53" s="116"/>
      <c r="C53" s="117" t="s">
        <v>14</v>
      </c>
      <c r="D53" s="118"/>
      <c r="E53" s="119">
        <f t="shared" si="0"/>
        <v>0</v>
      </c>
      <c r="F53" s="118"/>
      <c r="G53" s="119">
        <f t="shared" si="1"/>
        <v>0</v>
      </c>
      <c r="H53" s="118"/>
      <c r="I53" s="119">
        <f t="shared" si="2"/>
        <v>0</v>
      </c>
      <c r="J53" s="118"/>
      <c r="K53" s="119">
        <f t="shared" si="3"/>
        <v>0</v>
      </c>
      <c r="L53" s="118"/>
      <c r="M53" s="119">
        <f t="shared" si="4"/>
        <v>0</v>
      </c>
      <c r="N53" s="118"/>
      <c r="O53" s="119">
        <f t="shared" si="5"/>
        <v>0</v>
      </c>
      <c r="P53" s="118"/>
      <c r="Q53" s="119">
        <f t="shared" si="6"/>
        <v>0</v>
      </c>
      <c r="R53" s="118"/>
      <c r="S53" s="119">
        <f t="shared" si="7"/>
        <v>0</v>
      </c>
      <c r="T53" s="118"/>
      <c r="U53" s="119">
        <f t="shared" si="8"/>
        <v>0</v>
      </c>
      <c r="V53" s="118"/>
      <c r="W53" s="119">
        <f t="shared" si="9"/>
        <v>0</v>
      </c>
      <c r="X53" s="118"/>
      <c r="Y53" s="119">
        <f t="shared" si="10"/>
        <v>0</v>
      </c>
      <c r="Z53" s="118"/>
      <c r="AA53" s="119">
        <f t="shared" si="11"/>
        <v>0</v>
      </c>
      <c r="AB53" s="118" t="e">
        <f>VLOOKUP(C53,#REF!,2,FALSE)*Summary!$D$39</f>
        <v>#REF!</v>
      </c>
      <c r="AC53" s="118"/>
      <c r="AD53" s="118"/>
    </row>
    <row r="54" spans="1:188" ht="13.5">
      <c r="A54" s="115" t="s">
        <v>284</v>
      </c>
      <c r="B54" s="116"/>
      <c r="C54" s="117" t="s">
        <v>14</v>
      </c>
      <c r="D54" s="118"/>
      <c r="E54" s="119">
        <f t="shared" si="0"/>
        <v>0</v>
      </c>
      <c r="F54" s="118"/>
      <c r="G54" s="119">
        <f t="shared" si="1"/>
        <v>0</v>
      </c>
      <c r="H54" s="118"/>
      <c r="I54" s="119">
        <f t="shared" si="2"/>
        <v>0</v>
      </c>
      <c r="J54" s="118"/>
      <c r="K54" s="119">
        <f t="shared" si="3"/>
        <v>0</v>
      </c>
      <c r="L54" s="118"/>
      <c r="M54" s="119">
        <f t="shared" si="4"/>
        <v>0</v>
      </c>
      <c r="N54" s="118"/>
      <c r="O54" s="119">
        <f t="shared" si="5"/>
        <v>0</v>
      </c>
      <c r="P54" s="118"/>
      <c r="Q54" s="119">
        <f t="shared" si="6"/>
        <v>0</v>
      </c>
      <c r="R54" s="118"/>
      <c r="S54" s="119">
        <f t="shared" si="7"/>
        <v>0</v>
      </c>
      <c r="T54" s="118"/>
      <c r="U54" s="119">
        <f t="shared" si="8"/>
        <v>0</v>
      </c>
      <c r="V54" s="118"/>
      <c r="W54" s="119">
        <f t="shared" si="9"/>
        <v>0</v>
      </c>
      <c r="X54" s="118"/>
      <c r="Y54" s="119">
        <f t="shared" si="10"/>
        <v>0</v>
      </c>
      <c r="Z54" s="118"/>
      <c r="AA54" s="119">
        <f t="shared" si="11"/>
        <v>0</v>
      </c>
      <c r="AB54" s="118" t="e">
        <f>VLOOKUP(C54,#REF!,2,FALSE)*Summary!$D$39</f>
        <v>#REF!</v>
      </c>
      <c r="AC54" s="118"/>
      <c r="AD54" s="118"/>
    </row>
    <row r="55" spans="1:188" ht="13.5">
      <c r="A55" s="115" t="s">
        <v>285</v>
      </c>
      <c r="B55" s="116"/>
      <c r="C55" s="117" t="s">
        <v>14</v>
      </c>
      <c r="D55" s="118"/>
      <c r="E55" s="119">
        <f t="shared" si="0"/>
        <v>0</v>
      </c>
      <c r="F55" s="118"/>
      <c r="G55" s="119">
        <f t="shared" si="1"/>
        <v>0</v>
      </c>
      <c r="H55" s="118"/>
      <c r="I55" s="119">
        <f t="shared" si="2"/>
        <v>0</v>
      </c>
      <c r="J55" s="118"/>
      <c r="K55" s="119">
        <f t="shared" si="3"/>
        <v>0</v>
      </c>
      <c r="L55" s="118"/>
      <c r="M55" s="119">
        <f t="shared" si="4"/>
        <v>0</v>
      </c>
      <c r="N55" s="118"/>
      <c r="O55" s="119">
        <f t="shared" si="5"/>
        <v>0</v>
      </c>
      <c r="P55" s="118"/>
      <c r="Q55" s="119">
        <f t="shared" si="6"/>
        <v>0</v>
      </c>
      <c r="R55" s="118"/>
      <c r="S55" s="119">
        <f t="shared" si="7"/>
        <v>0</v>
      </c>
      <c r="T55" s="118"/>
      <c r="U55" s="119">
        <f t="shared" si="8"/>
        <v>0</v>
      </c>
      <c r="V55" s="118"/>
      <c r="W55" s="119">
        <f t="shared" si="9"/>
        <v>0</v>
      </c>
      <c r="X55" s="118"/>
      <c r="Y55" s="119">
        <f t="shared" si="10"/>
        <v>0</v>
      </c>
      <c r="Z55" s="118"/>
      <c r="AA55" s="119">
        <f t="shared" si="11"/>
        <v>0</v>
      </c>
      <c r="AB55" s="118" t="e">
        <f>VLOOKUP(C55,#REF!,2,FALSE)*Summary!$D$39</f>
        <v>#REF!</v>
      </c>
      <c r="AC55" s="118"/>
      <c r="AD55" s="118"/>
    </row>
    <row r="56" spans="1:188" ht="13.5">
      <c r="A56" s="115" t="s">
        <v>286</v>
      </c>
      <c r="B56" s="116"/>
      <c r="C56" s="117"/>
      <c r="D56" s="118"/>
      <c r="E56" s="119">
        <f t="shared" si="0"/>
        <v>0</v>
      </c>
      <c r="F56" s="118"/>
      <c r="G56" s="119">
        <f t="shared" si="1"/>
        <v>0</v>
      </c>
      <c r="H56" s="118"/>
      <c r="I56" s="119">
        <f t="shared" si="2"/>
        <v>0</v>
      </c>
      <c r="J56" s="118"/>
      <c r="K56" s="119">
        <f t="shared" si="3"/>
        <v>0</v>
      </c>
      <c r="L56" s="118"/>
      <c r="M56" s="119">
        <f t="shared" si="4"/>
        <v>0</v>
      </c>
      <c r="N56" s="118"/>
      <c r="O56" s="119">
        <f t="shared" si="5"/>
        <v>0</v>
      </c>
      <c r="P56" s="118"/>
      <c r="Q56" s="119">
        <f t="shared" si="6"/>
        <v>0</v>
      </c>
      <c r="R56" s="118"/>
      <c r="S56" s="119">
        <f t="shared" si="7"/>
        <v>0</v>
      </c>
      <c r="T56" s="118"/>
      <c r="U56" s="119">
        <f t="shared" si="8"/>
        <v>0</v>
      </c>
      <c r="V56" s="118"/>
      <c r="W56" s="119">
        <f t="shared" si="9"/>
        <v>0</v>
      </c>
      <c r="X56" s="118"/>
      <c r="Y56" s="119">
        <f t="shared" si="10"/>
        <v>0</v>
      </c>
      <c r="Z56" s="118"/>
      <c r="AA56" s="119">
        <f t="shared" si="11"/>
        <v>0</v>
      </c>
      <c r="AB56" s="118" t="e">
        <f>VLOOKUP(C56,#REF!,2,FALSE)*Summary!$D$39</f>
        <v>#REF!</v>
      </c>
      <c r="AC56" s="118"/>
      <c r="AD56" s="118"/>
    </row>
    <row r="57" spans="1:188" ht="13.5">
      <c r="A57" s="115" t="s">
        <v>287</v>
      </c>
      <c r="B57" s="116"/>
      <c r="C57" s="117" t="s">
        <v>14</v>
      </c>
      <c r="D57" s="118"/>
      <c r="E57" s="119">
        <f t="shared" si="0"/>
        <v>0</v>
      </c>
      <c r="F57" s="118"/>
      <c r="G57" s="119">
        <f t="shared" si="1"/>
        <v>0</v>
      </c>
      <c r="H57" s="118"/>
      <c r="I57" s="119">
        <f t="shared" si="2"/>
        <v>0</v>
      </c>
      <c r="J57" s="118"/>
      <c r="K57" s="119">
        <f t="shared" si="3"/>
        <v>0</v>
      </c>
      <c r="L57" s="118"/>
      <c r="M57" s="119">
        <f t="shared" si="4"/>
        <v>0</v>
      </c>
      <c r="N57" s="118"/>
      <c r="O57" s="119">
        <f t="shared" si="5"/>
        <v>0</v>
      </c>
      <c r="P57" s="118"/>
      <c r="Q57" s="119">
        <f t="shared" si="6"/>
        <v>0</v>
      </c>
      <c r="R57" s="118"/>
      <c r="S57" s="119">
        <f t="shared" si="7"/>
        <v>0</v>
      </c>
      <c r="T57" s="118"/>
      <c r="U57" s="119">
        <f t="shared" si="8"/>
        <v>0</v>
      </c>
      <c r="V57" s="118"/>
      <c r="W57" s="119">
        <f t="shared" si="9"/>
        <v>0</v>
      </c>
      <c r="X57" s="118"/>
      <c r="Y57" s="119">
        <f t="shared" si="10"/>
        <v>0</v>
      </c>
      <c r="Z57" s="118"/>
      <c r="AA57" s="119">
        <f t="shared" si="11"/>
        <v>0</v>
      </c>
      <c r="AB57" s="118" t="e">
        <f>VLOOKUP(C57,#REF!,2,FALSE)*Summary!$D$39</f>
        <v>#REF!</v>
      </c>
      <c r="AC57" s="118"/>
      <c r="AD57" s="118"/>
    </row>
    <row r="58" spans="1:188" ht="13.5">
      <c r="A58" s="115" t="s">
        <v>288</v>
      </c>
      <c r="B58" s="116"/>
      <c r="C58" s="117" t="s">
        <v>14</v>
      </c>
      <c r="D58" s="118"/>
      <c r="E58" s="119">
        <f t="shared" ref="E58:AA58" si="12">SUM(E16:E57)</f>
        <v>0</v>
      </c>
      <c r="F58" s="118"/>
      <c r="G58" s="119">
        <f t="shared" si="12"/>
        <v>0</v>
      </c>
      <c r="H58" s="118"/>
      <c r="I58" s="119">
        <f t="shared" si="12"/>
        <v>0</v>
      </c>
      <c r="J58" s="118"/>
      <c r="K58" s="119">
        <f t="shared" si="12"/>
        <v>0</v>
      </c>
      <c r="L58" s="118"/>
      <c r="M58" s="119">
        <f t="shared" si="12"/>
        <v>0</v>
      </c>
      <c r="N58" s="118"/>
      <c r="O58" s="119">
        <f t="shared" si="12"/>
        <v>0</v>
      </c>
      <c r="P58" s="118"/>
      <c r="Q58" s="119">
        <f t="shared" si="12"/>
        <v>0</v>
      </c>
      <c r="R58" s="118"/>
      <c r="S58" s="119">
        <f t="shared" si="12"/>
        <v>0</v>
      </c>
      <c r="T58" s="118"/>
      <c r="U58" s="119">
        <f t="shared" si="12"/>
        <v>0</v>
      </c>
      <c r="V58" s="118"/>
      <c r="W58" s="119">
        <f t="shared" si="12"/>
        <v>0</v>
      </c>
      <c r="X58" s="118"/>
      <c r="Y58" s="119">
        <f t="shared" si="12"/>
        <v>0</v>
      </c>
      <c r="Z58" s="118"/>
      <c r="AA58" s="119">
        <f t="shared" si="12"/>
        <v>0</v>
      </c>
      <c r="AB58" s="118" t="e">
        <f>VLOOKUP(C58,#REF!,2,FALSE)*Summary!$D$39</f>
        <v>#REF!</v>
      </c>
      <c r="AC58" s="118"/>
      <c r="AD58" s="118"/>
      <c r="GE58" s="7" t="e">
        <f>#REF!</f>
        <v>#REF!</v>
      </c>
      <c r="GF58" s="7" t="e">
        <f>#REF!</f>
        <v>#REF!</v>
      </c>
    </row>
    <row r="59" spans="1:188" ht="13.5">
      <c r="A59" s="115" t="s">
        <v>289</v>
      </c>
      <c r="B59" s="116"/>
      <c r="C59" s="117" t="s">
        <v>254</v>
      </c>
      <c r="D59" s="118"/>
      <c r="E59" s="119" t="e">
        <f t="shared" ref="E59" si="13">D59/$B$9</f>
        <v>#DIV/0!</v>
      </c>
      <c r="F59" s="118"/>
      <c r="G59" s="119" t="e">
        <f t="shared" ref="G59" si="14">F59/$B$9</f>
        <v>#DIV/0!</v>
      </c>
      <c r="H59" s="118"/>
      <c r="I59" s="119" t="e">
        <f t="shared" ref="I59" si="15">H59/$B$9</f>
        <v>#DIV/0!</v>
      </c>
      <c r="J59" s="118"/>
      <c r="K59" s="119" t="e">
        <f t="shared" ref="K59" si="16">J59/$B$9</f>
        <v>#DIV/0!</v>
      </c>
      <c r="L59" s="118"/>
      <c r="M59" s="119" t="e">
        <f t="shared" ref="M59" si="17">L59/$B$9</f>
        <v>#DIV/0!</v>
      </c>
      <c r="N59" s="118"/>
      <c r="O59" s="119" t="e">
        <f t="shared" ref="O59" si="18">N59/$B$9</f>
        <v>#DIV/0!</v>
      </c>
      <c r="P59" s="118"/>
      <c r="Q59" s="119" t="e">
        <f t="shared" ref="Q59" si="19">P59/$B$9</f>
        <v>#DIV/0!</v>
      </c>
      <c r="R59" s="118"/>
      <c r="S59" s="119" t="e">
        <f t="shared" ref="S59" si="20">R59/$B$9</f>
        <v>#DIV/0!</v>
      </c>
      <c r="T59" s="118"/>
      <c r="U59" s="119" t="e">
        <f t="shared" ref="U59" si="21">T59/$B$9</f>
        <v>#DIV/0!</v>
      </c>
      <c r="V59" s="118"/>
      <c r="W59" s="119"/>
      <c r="X59" s="118"/>
      <c r="Y59" s="119"/>
      <c r="Z59" s="118"/>
      <c r="AA59" s="119"/>
      <c r="AB59" s="118" t="e">
        <f>VLOOKUP(C59,#REF!,2,FALSE)*Summary!$D$39</f>
        <v>#REF!</v>
      </c>
      <c r="AC59" s="118"/>
      <c r="AD59" s="118"/>
      <c r="GE59" s="7" t="e">
        <f>#REF!</f>
        <v>#REF!</v>
      </c>
      <c r="GF59" s="7" t="e">
        <f>#REF!</f>
        <v>#REF!</v>
      </c>
    </row>
    <row r="60" spans="1:188" ht="13.5">
      <c r="A60" s="115" t="s">
        <v>290</v>
      </c>
      <c r="B60" s="116"/>
      <c r="C60" s="117" t="s">
        <v>254</v>
      </c>
      <c r="D60" s="118"/>
      <c r="E60" s="119"/>
      <c r="F60" s="118"/>
      <c r="G60" s="119"/>
      <c r="H60" s="118"/>
      <c r="I60" s="119"/>
      <c r="J60" s="118"/>
      <c r="K60" s="119"/>
      <c r="L60" s="118"/>
      <c r="M60" s="119"/>
      <c r="N60" s="118"/>
      <c r="O60" s="119"/>
      <c r="P60" s="118"/>
      <c r="Q60" s="119"/>
      <c r="R60" s="118"/>
      <c r="S60" s="119"/>
      <c r="T60" s="118"/>
      <c r="U60" s="119"/>
      <c r="V60" s="118"/>
      <c r="W60" s="119"/>
      <c r="X60" s="118"/>
      <c r="Y60" s="119"/>
      <c r="Z60" s="118"/>
      <c r="AA60" s="119"/>
      <c r="AB60" s="118" t="e">
        <f>VLOOKUP(C60,#REF!,2,FALSE)*Summary!$D$39</f>
        <v>#REF!</v>
      </c>
      <c r="AC60" s="118"/>
      <c r="AD60" s="118"/>
      <c r="GE60" s="7" t="e">
        <f>#REF!</f>
        <v>#REF!</v>
      </c>
      <c r="GF60" s="7" t="e">
        <f>#REF!</f>
        <v>#REF!</v>
      </c>
    </row>
    <row r="61" spans="1:188" ht="13.5">
      <c r="A61" s="115" t="s">
        <v>291</v>
      </c>
      <c r="B61" s="116"/>
      <c r="C61" s="117" t="s">
        <v>242</v>
      </c>
      <c r="D61" s="118"/>
      <c r="E61" s="119"/>
      <c r="F61" s="118"/>
      <c r="G61" s="119"/>
      <c r="H61" s="118"/>
      <c r="I61" s="119"/>
      <c r="J61" s="118"/>
      <c r="K61" s="119"/>
      <c r="L61" s="118"/>
      <c r="M61" s="119"/>
      <c r="N61" s="118"/>
      <c r="O61" s="119"/>
      <c r="P61" s="118"/>
      <c r="Q61" s="119"/>
      <c r="R61" s="118"/>
      <c r="S61" s="119"/>
      <c r="T61" s="118"/>
      <c r="U61" s="119"/>
      <c r="V61" s="118"/>
      <c r="W61" s="119"/>
      <c r="X61" s="118"/>
      <c r="Y61" s="119"/>
      <c r="Z61" s="118"/>
      <c r="AA61" s="119"/>
      <c r="AB61" s="118" t="e">
        <f>VLOOKUP(C61,#REF!,2,FALSE)*Summary!$D$39</f>
        <v>#REF!</v>
      </c>
      <c r="AC61" s="118"/>
      <c r="AD61" s="118"/>
    </row>
    <row r="62" spans="1:188" ht="13.5">
      <c r="A62" s="115" t="s">
        <v>292</v>
      </c>
      <c r="B62" s="116"/>
      <c r="C62" s="117" t="s">
        <v>245</v>
      </c>
      <c r="D62" s="118"/>
      <c r="E62" s="119"/>
      <c r="F62" s="118"/>
      <c r="G62" s="119"/>
      <c r="H62" s="118"/>
      <c r="I62" s="119"/>
      <c r="J62" s="118"/>
      <c r="K62" s="119"/>
      <c r="L62" s="118"/>
      <c r="M62" s="119"/>
      <c r="N62" s="118"/>
      <c r="O62" s="119"/>
      <c r="P62" s="118"/>
      <c r="Q62" s="119"/>
      <c r="R62" s="118"/>
      <c r="S62" s="119"/>
      <c r="T62" s="118"/>
      <c r="U62" s="119"/>
      <c r="V62" s="118"/>
      <c r="W62" s="119"/>
      <c r="X62" s="118"/>
      <c r="Y62" s="119"/>
      <c r="Z62" s="118"/>
      <c r="AA62" s="119"/>
      <c r="AB62" s="118" t="e">
        <f>VLOOKUP(C62,#REF!,2,FALSE)*Summary!$D$39</f>
        <v>#REF!</v>
      </c>
      <c r="AC62" s="118"/>
      <c r="AD62" s="118"/>
    </row>
    <row r="63" spans="1:188" ht="13.5">
      <c r="A63" s="115" t="s">
        <v>293</v>
      </c>
      <c r="B63" s="116"/>
      <c r="C63" s="117" t="s">
        <v>245</v>
      </c>
      <c r="D63" s="118"/>
      <c r="E63" s="119"/>
      <c r="F63" s="118"/>
      <c r="G63" s="119"/>
      <c r="H63" s="118"/>
      <c r="I63" s="119"/>
      <c r="J63" s="118"/>
      <c r="K63" s="119"/>
      <c r="L63" s="118"/>
      <c r="M63" s="119"/>
      <c r="N63" s="118"/>
      <c r="O63" s="119"/>
      <c r="P63" s="118"/>
      <c r="Q63" s="119"/>
      <c r="R63" s="118"/>
      <c r="S63" s="119"/>
      <c r="T63" s="118"/>
      <c r="U63" s="119"/>
      <c r="V63" s="118"/>
      <c r="W63" s="119"/>
      <c r="X63" s="118"/>
      <c r="Y63" s="119"/>
      <c r="Z63" s="118"/>
      <c r="AA63" s="119"/>
      <c r="AB63" s="118" t="e">
        <f>VLOOKUP(C63,#REF!,2,FALSE)*Summary!$D$39</f>
        <v>#REF!</v>
      </c>
      <c r="AC63" s="118"/>
      <c r="AD63" s="118"/>
    </row>
    <row r="64" spans="1:188" ht="13.5">
      <c r="A64" s="115" t="s">
        <v>294</v>
      </c>
      <c r="B64" s="116"/>
      <c r="C64" s="117" t="s">
        <v>14</v>
      </c>
      <c r="D64" s="118"/>
      <c r="E64" s="119" t="e">
        <f t="shared" ref="E64:E68" si="22">D64/$B$9</f>
        <v>#DIV/0!</v>
      </c>
      <c r="F64" s="118"/>
      <c r="G64" s="119" t="e">
        <f t="shared" ref="G64:G68" si="23">F64/$B$9</f>
        <v>#DIV/0!</v>
      </c>
      <c r="H64" s="118"/>
      <c r="I64" s="119" t="e">
        <f t="shared" ref="I64:I68" si="24">H64/$B$9</f>
        <v>#DIV/0!</v>
      </c>
      <c r="J64" s="118"/>
      <c r="K64" s="119" t="e">
        <f t="shared" ref="K64:K68" si="25">J64/$B$9</f>
        <v>#DIV/0!</v>
      </c>
      <c r="L64" s="118"/>
      <c r="M64" s="119" t="e">
        <f t="shared" ref="M64:M68" si="26">L64/$B$9</f>
        <v>#DIV/0!</v>
      </c>
      <c r="N64" s="118"/>
      <c r="O64" s="119" t="e">
        <f t="shared" ref="O64:O68" si="27">N64/$B$9</f>
        <v>#DIV/0!</v>
      </c>
      <c r="P64" s="118"/>
      <c r="Q64" s="119" t="e">
        <f t="shared" ref="Q64:Q68" si="28">P64/$B$9</f>
        <v>#DIV/0!</v>
      </c>
      <c r="R64" s="118"/>
      <c r="S64" s="119" t="e">
        <f t="shared" ref="S64:S68" si="29">R64/$B$9</f>
        <v>#DIV/0!</v>
      </c>
      <c r="T64" s="118"/>
      <c r="U64" s="119" t="e">
        <f t="shared" ref="U64:U68" si="30">T64/$B$9</f>
        <v>#DIV/0!</v>
      </c>
      <c r="V64" s="118"/>
      <c r="W64" s="119"/>
      <c r="X64" s="118"/>
      <c r="Y64" s="119"/>
      <c r="Z64" s="118"/>
      <c r="AA64" s="119"/>
      <c r="AB64" s="118" t="e">
        <f>VLOOKUP(C64,#REF!,2,FALSE)*Summary!$D$39</f>
        <v>#REF!</v>
      </c>
      <c r="AC64" s="118"/>
      <c r="AD64" s="118"/>
      <c r="GE64" s="7" t="e">
        <f>#REF!</f>
        <v>#REF!</v>
      </c>
      <c r="GF64" s="7" t="e">
        <f>#REF!</f>
        <v>#REF!</v>
      </c>
    </row>
    <row r="65" spans="1:188" ht="13.5">
      <c r="A65" s="115" t="s">
        <v>295</v>
      </c>
      <c r="B65" s="116"/>
      <c r="C65" s="117" t="s">
        <v>14</v>
      </c>
      <c r="D65" s="118"/>
      <c r="E65" s="119" t="e">
        <f t="shared" si="22"/>
        <v>#DIV/0!</v>
      </c>
      <c r="F65" s="118"/>
      <c r="G65" s="119" t="e">
        <f t="shared" si="23"/>
        <v>#DIV/0!</v>
      </c>
      <c r="H65" s="118"/>
      <c r="I65" s="119" t="e">
        <f t="shared" si="24"/>
        <v>#DIV/0!</v>
      </c>
      <c r="J65" s="118"/>
      <c r="K65" s="119" t="e">
        <f t="shared" si="25"/>
        <v>#DIV/0!</v>
      </c>
      <c r="L65" s="118"/>
      <c r="M65" s="119" t="e">
        <f t="shared" si="26"/>
        <v>#DIV/0!</v>
      </c>
      <c r="N65" s="118"/>
      <c r="O65" s="119" t="e">
        <f t="shared" si="27"/>
        <v>#DIV/0!</v>
      </c>
      <c r="P65" s="118"/>
      <c r="Q65" s="119" t="e">
        <f t="shared" si="28"/>
        <v>#DIV/0!</v>
      </c>
      <c r="R65" s="118"/>
      <c r="S65" s="119" t="e">
        <f t="shared" si="29"/>
        <v>#DIV/0!</v>
      </c>
      <c r="T65" s="118"/>
      <c r="U65" s="119" t="e">
        <f t="shared" si="30"/>
        <v>#DIV/0!</v>
      </c>
      <c r="V65" s="118"/>
      <c r="W65" s="119"/>
      <c r="X65" s="118"/>
      <c r="Y65" s="119"/>
      <c r="Z65" s="118"/>
      <c r="AA65" s="119"/>
      <c r="AB65" s="118" t="e">
        <f>VLOOKUP(C65,#REF!,2,FALSE)*Summary!$D$39</f>
        <v>#REF!</v>
      </c>
      <c r="AC65" s="118"/>
      <c r="AD65" s="118"/>
      <c r="GE65" s="7" t="e">
        <f>#REF!</f>
        <v>#REF!</v>
      </c>
      <c r="GF65" s="7" t="e">
        <f>#REF!</f>
        <v>#REF!</v>
      </c>
    </row>
    <row r="66" spans="1:188" ht="13.5">
      <c r="A66" s="115" t="s">
        <v>296</v>
      </c>
      <c r="B66" s="116"/>
      <c r="C66" s="117" t="s">
        <v>260</v>
      </c>
      <c r="D66" s="118"/>
      <c r="E66" s="119" t="e">
        <f t="shared" si="22"/>
        <v>#DIV/0!</v>
      </c>
      <c r="F66" s="118"/>
      <c r="G66" s="119" t="e">
        <f t="shared" si="23"/>
        <v>#DIV/0!</v>
      </c>
      <c r="H66" s="118"/>
      <c r="I66" s="119" t="e">
        <f t="shared" si="24"/>
        <v>#DIV/0!</v>
      </c>
      <c r="J66" s="118"/>
      <c r="K66" s="119" t="e">
        <f t="shared" si="25"/>
        <v>#DIV/0!</v>
      </c>
      <c r="L66" s="118"/>
      <c r="M66" s="119" t="e">
        <f t="shared" si="26"/>
        <v>#DIV/0!</v>
      </c>
      <c r="N66" s="118"/>
      <c r="O66" s="119" t="e">
        <f t="shared" si="27"/>
        <v>#DIV/0!</v>
      </c>
      <c r="P66" s="118"/>
      <c r="Q66" s="119" t="e">
        <f t="shared" si="28"/>
        <v>#DIV/0!</v>
      </c>
      <c r="R66" s="118"/>
      <c r="S66" s="119" t="e">
        <f t="shared" si="29"/>
        <v>#DIV/0!</v>
      </c>
      <c r="T66" s="118"/>
      <c r="U66" s="119" t="e">
        <f t="shared" si="30"/>
        <v>#DIV/0!</v>
      </c>
      <c r="V66" s="118"/>
      <c r="W66" s="119"/>
      <c r="X66" s="118"/>
      <c r="Y66" s="119"/>
      <c r="Z66" s="118"/>
      <c r="AA66" s="119"/>
      <c r="AB66" s="118" t="e">
        <f>VLOOKUP(C66,#REF!,2,FALSE)*Summary!$D$39</f>
        <v>#REF!</v>
      </c>
      <c r="AC66" s="118"/>
      <c r="AD66" s="118"/>
      <c r="GE66" s="7" t="e">
        <f>#REF!</f>
        <v>#REF!</v>
      </c>
      <c r="GF66" s="7" t="e">
        <f>#REF!</f>
        <v>#REF!</v>
      </c>
    </row>
    <row r="67" spans="1:188" ht="13.5">
      <c r="A67" s="115" t="s">
        <v>297</v>
      </c>
      <c r="B67" s="116"/>
      <c r="C67" s="117" t="s">
        <v>14</v>
      </c>
      <c r="D67" s="118"/>
      <c r="E67" s="119" t="e">
        <f t="shared" si="22"/>
        <v>#DIV/0!</v>
      </c>
      <c r="F67" s="118"/>
      <c r="G67" s="119" t="e">
        <f t="shared" si="23"/>
        <v>#DIV/0!</v>
      </c>
      <c r="H67" s="118"/>
      <c r="I67" s="119" t="e">
        <f t="shared" si="24"/>
        <v>#DIV/0!</v>
      </c>
      <c r="J67" s="118"/>
      <c r="K67" s="119" t="e">
        <f t="shared" si="25"/>
        <v>#DIV/0!</v>
      </c>
      <c r="L67" s="118"/>
      <c r="M67" s="119" t="e">
        <f t="shared" si="26"/>
        <v>#DIV/0!</v>
      </c>
      <c r="N67" s="118"/>
      <c r="O67" s="119" t="e">
        <f t="shared" si="27"/>
        <v>#DIV/0!</v>
      </c>
      <c r="P67" s="118"/>
      <c r="Q67" s="119" t="e">
        <f t="shared" si="28"/>
        <v>#DIV/0!</v>
      </c>
      <c r="R67" s="118"/>
      <c r="S67" s="119" t="e">
        <f t="shared" si="29"/>
        <v>#DIV/0!</v>
      </c>
      <c r="T67" s="118"/>
      <c r="U67" s="119" t="e">
        <f t="shared" si="30"/>
        <v>#DIV/0!</v>
      </c>
      <c r="V67" s="118"/>
      <c r="W67" s="119"/>
      <c r="X67" s="118"/>
      <c r="Y67" s="119"/>
      <c r="Z67" s="118"/>
      <c r="AA67" s="119"/>
      <c r="AB67" s="118" t="e">
        <f>VLOOKUP(C67,#REF!,2,FALSE)*Summary!$D$39</f>
        <v>#REF!</v>
      </c>
      <c r="AC67" s="118"/>
      <c r="AD67" s="118"/>
      <c r="GE67" s="7" t="e">
        <f>#REF!</f>
        <v>#REF!</v>
      </c>
      <c r="GF67" s="7" t="e">
        <f>#REF!</f>
        <v>#REF!</v>
      </c>
    </row>
    <row r="68" spans="1:188" ht="13.5">
      <c r="A68" s="115" t="s">
        <v>298</v>
      </c>
      <c r="B68" s="116"/>
      <c r="C68" s="117" t="s">
        <v>245</v>
      </c>
      <c r="D68" s="118"/>
      <c r="E68" s="119" t="e">
        <f t="shared" si="22"/>
        <v>#DIV/0!</v>
      </c>
      <c r="F68" s="118"/>
      <c r="G68" s="119" t="e">
        <f t="shared" si="23"/>
        <v>#DIV/0!</v>
      </c>
      <c r="H68" s="118"/>
      <c r="I68" s="119" t="e">
        <f t="shared" si="24"/>
        <v>#DIV/0!</v>
      </c>
      <c r="J68" s="118"/>
      <c r="K68" s="119" t="e">
        <f t="shared" si="25"/>
        <v>#DIV/0!</v>
      </c>
      <c r="L68" s="118"/>
      <c r="M68" s="119" t="e">
        <f t="shared" si="26"/>
        <v>#DIV/0!</v>
      </c>
      <c r="N68" s="118"/>
      <c r="O68" s="119" t="e">
        <f t="shared" si="27"/>
        <v>#DIV/0!</v>
      </c>
      <c r="P68" s="118"/>
      <c r="Q68" s="119" t="e">
        <f t="shared" si="28"/>
        <v>#DIV/0!</v>
      </c>
      <c r="R68" s="118"/>
      <c r="S68" s="119" t="e">
        <f t="shared" si="29"/>
        <v>#DIV/0!</v>
      </c>
      <c r="T68" s="118"/>
      <c r="U68" s="119" t="e">
        <f t="shared" si="30"/>
        <v>#DIV/0!</v>
      </c>
      <c r="V68" s="118"/>
      <c r="W68" s="119"/>
      <c r="X68" s="118"/>
      <c r="Y68" s="119"/>
      <c r="Z68" s="118"/>
      <c r="AA68" s="119"/>
      <c r="AB68" s="118" t="e">
        <f>VLOOKUP(C68,#REF!,2,FALSE)*Summary!$D$39</f>
        <v>#REF!</v>
      </c>
      <c r="AC68" s="118"/>
      <c r="AD68" s="118"/>
      <c r="GE68" s="7" t="e">
        <f>#REF!</f>
        <v>#REF!</v>
      </c>
      <c r="GF68" s="7" t="e">
        <f>#REF!</f>
        <v>#REF!</v>
      </c>
    </row>
    <row r="69" spans="1:188" ht="13.5">
      <c r="A69" s="115" t="s">
        <v>299</v>
      </c>
      <c r="B69" s="116"/>
      <c r="C69" s="117" t="s">
        <v>245</v>
      </c>
      <c r="D69" s="118"/>
      <c r="E69" s="119"/>
      <c r="F69" s="118"/>
      <c r="G69" s="119"/>
      <c r="H69" s="118"/>
      <c r="I69" s="119"/>
      <c r="J69" s="118"/>
      <c r="K69" s="119"/>
      <c r="L69" s="118"/>
      <c r="M69" s="119"/>
      <c r="N69" s="118"/>
      <c r="O69" s="119"/>
      <c r="P69" s="118"/>
      <c r="Q69" s="119"/>
      <c r="R69" s="118"/>
      <c r="S69" s="119"/>
      <c r="T69" s="118"/>
      <c r="U69" s="119"/>
      <c r="V69" s="118"/>
      <c r="W69" s="119"/>
      <c r="X69" s="118"/>
      <c r="Y69" s="119"/>
      <c r="Z69" s="118"/>
      <c r="AA69" s="119"/>
      <c r="AB69" s="118" t="e">
        <f>VLOOKUP(C69,#REF!,2,FALSE)*Summary!$D$39</f>
        <v>#REF!</v>
      </c>
      <c r="AC69" s="118"/>
      <c r="AD69" s="118"/>
      <c r="GE69" s="7" t="e">
        <f>#REF!</f>
        <v>#REF!</v>
      </c>
      <c r="GF69" s="7" t="e">
        <f>#REF!</f>
        <v>#REF!</v>
      </c>
    </row>
    <row r="70" spans="1:188" ht="13.5">
      <c r="A70" s="115" t="s">
        <v>300</v>
      </c>
      <c r="B70" s="116"/>
      <c r="C70" s="117" t="s">
        <v>14</v>
      </c>
      <c r="D70" s="118"/>
      <c r="E70" s="119"/>
      <c r="F70" s="118"/>
      <c r="G70" s="119"/>
      <c r="H70" s="118"/>
      <c r="I70" s="119"/>
      <c r="J70" s="118"/>
      <c r="K70" s="119"/>
      <c r="L70" s="118"/>
      <c r="M70" s="119"/>
      <c r="N70" s="118"/>
      <c r="O70" s="119"/>
      <c r="P70" s="118"/>
      <c r="Q70" s="119"/>
      <c r="R70" s="118"/>
      <c r="S70" s="119"/>
      <c r="T70" s="118"/>
      <c r="U70" s="119"/>
      <c r="V70" s="118"/>
      <c r="W70" s="119"/>
      <c r="X70" s="118"/>
      <c r="Y70" s="119"/>
      <c r="Z70" s="118"/>
      <c r="AA70" s="119"/>
      <c r="AB70" s="118" t="e">
        <f>VLOOKUP(C70,#REF!,2,FALSE)*Summary!$D$39</f>
        <v>#REF!</v>
      </c>
      <c r="AC70" s="118"/>
      <c r="AD70" s="118"/>
    </row>
    <row r="71" spans="1:188" ht="13.5">
      <c r="A71" s="115" t="s">
        <v>301</v>
      </c>
      <c r="B71" s="116"/>
      <c r="C71" s="117" t="s">
        <v>242</v>
      </c>
      <c r="D71" s="118"/>
      <c r="E71" s="119"/>
      <c r="F71" s="118"/>
      <c r="G71" s="119"/>
      <c r="H71" s="118"/>
      <c r="I71" s="119"/>
      <c r="J71" s="118"/>
      <c r="K71" s="119"/>
      <c r="L71" s="118"/>
      <c r="M71" s="119"/>
      <c r="N71" s="118"/>
      <c r="O71" s="119"/>
      <c r="P71" s="118"/>
      <c r="Q71" s="119"/>
      <c r="R71" s="118"/>
      <c r="S71" s="119"/>
      <c r="T71" s="118"/>
      <c r="U71" s="119"/>
      <c r="V71" s="118"/>
      <c r="W71" s="119"/>
      <c r="X71" s="118"/>
      <c r="Y71" s="119"/>
      <c r="Z71" s="118"/>
      <c r="AA71" s="119"/>
      <c r="AB71" s="118" t="e">
        <f>VLOOKUP(C71,#REF!,2,FALSE)*Summary!$D$39</f>
        <v>#REF!</v>
      </c>
      <c r="AC71" s="118"/>
      <c r="AD71" s="118"/>
    </row>
    <row r="72" spans="1:188" ht="13.5">
      <c r="A72" s="115" t="s">
        <v>302</v>
      </c>
      <c r="B72" s="116"/>
      <c r="C72" s="117" t="s">
        <v>260</v>
      </c>
      <c r="D72" s="118"/>
      <c r="E72" s="119"/>
      <c r="F72" s="118"/>
      <c r="G72" s="119"/>
      <c r="H72" s="118"/>
      <c r="I72" s="119"/>
      <c r="J72" s="118"/>
      <c r="K72" s="119"/>
      <c r="L72" s="118"/>
      <c r="M72" s="119"/>
      <c r="N72" s="118"/>
      <c r="O72" s="119"/>
      <c r="P72" s="118"/>
      <c r="Q72" s="119"/>
      <c r="R72" s="118"/>
      <c r="S72" s="119"/>
      <c r="T72" s="118"/>
      <c r="U72" s="119"/>
      <c r="V72" s="118"/>
      <c r="W72" s="119"/>
      <c r="X72" s="118"/>
      <c r="Y72" s="119"/>
      <c r="Z72" s="118"/>
      <c r="AA72" s="119"/>
      <c r="AB72" s="118" t="e">
        <f>VLOOKUP(C72,#REF!,2,FALSE)*Summary!$D$39</f>
        <v>#REF!</v>
      </c>
      <c r="AC72" s="118"/>
      <c r="AD72" s="118"/>
    </row>
    <row r="73" spans="1:188" ht="13.5">
      <c r="A73" s="115" t="s">
        <v>303</v>
      </c>
      <c r="B73" s="116"/>
      <c r="C73" s="117" t="s">
        <v>254</v>
      </c>
      <c r="D73" s="118"/>
      <c r="E73" s="119"/>
      <c r="F73" s="118"/>
      <c r="G73" s="119"/>
      <c r="H73" s="118"/>
      <c r="I73" s="119"/>
      <c r="J73" s="118"/>
      <c r="K73" s="119"/>
      <c r="L73" s="118"/>
      <c r="M73" s="119"/>
      <c r="N73" s="118"/>
      <c r="O73" s="119"/>
      <c r="P73" s="118"/>
      <c r="Q73" s="119"/>
      <c r="R73" s="118"/>
      <c r="S73" s="119"/>
      <c r="T73" s="118"/>
      <c r="U73" s="119"/>
      <c r="V73" s="118"/>
      <c r="W73" s="119"/>
      <c r="X73" s="118"/>
      <c r="Y73" s="119"/>
      <c r="Z73" s="118"/>
      <c r="AA73" s="119"/>
      <c r="AB73" s="118" t="e">
        <f>VLOOKUP(C73,#REF!,2,FALSE)*Summary!$D$39</f>
        <v>#REF!</v>
      </c>
      <c r="AC73" s="118"/>
      <c r="AD73" s="118"/>
    </row>
    <row r="74" spans="1:188" ht="13.5">
      <c r="A74" s="115" t="s">
        <v>304</v>
      </c>
      <c r="B74" s="116"/>
      <c r="C74" s="117" t="s">
        <v>242</v>
      </c>
      <c r="D74" s="118"/>
      <c r="E74" s="119"/>
      <c r="F74" s="118"/>
      <c r="G74" s="119"/>
      <c r="H74" s="118"/>
      <c r="I74" s="119"/>
      <c r="J74" s="118"/>
      <c r="K74" s="119"/>
      <c r="L74" s="118"/>
      <c r="M74" s="119"/>
      <c r="N74" s="118"/>
      <c r="O74" s="119"/>
      <c r="P74" s="118"/>
      <c r="Q74" s="119"/>
      <c r="R74" s="118"/>
      <c r="S74" s="119"/>
      <c r="T74" s="118"/>
      <c r="U74" s="119"/>
      <c r="V74" s="118"/>
      <c r="W74" s="119"/>
      <c r="X74" s="118"/>
      <c r="Y74" s="119"/>
      <c r="Z74" s="118"/>
      <c r="AA74" s="119"/>
      <c r="AB74" s="118" t="e">
        <f>VLOOKUP(C74,#REF!,2,FALSE)*Summary!$D$39</f>
        <v>#REF!</v>
      </c>
      <c r="AC74" s="118"/>
      <c r="AD74" s="118"/>
    </row>
    <row r="75" spans="1:188" ht="13.5">
      <c r="A75" s="115" t="s">
        <v>305</v>
      </c>
      <c r="B75" s="116"/>
      <c r="C75" s="117" t="s">
        <v>242</v>
      </c>
      <c r="D75" s="118"/>
      <c r="E75" s="119" t="e">
        <f t="shared" ref="E75:E78" si="31">D75/$B$9</f>
        <v>#DIV/0!</v>
      </c>
      <c r="F75" s="118"/>
      <c r="G75" s="119" t="e">
        <f t="shared" ref="G75:G78" si="32">F75/$B$9</f>
        <v>#DIV/0!</v>
      </c>
      <c r="H75" s="118"/>
      <c r="I75" s="119" t="e">
        <f t="shared" ref="I75:I78" si="33">H75/$B$9</f>
        <v>#DIV/0!</v>
      </c>
      <c r="J75" s="118"/>
      <c r="K75" s="119" t="e">
        <f t="shared" ref="K75:K78" si="34">J75/$B$9</f>
        <v>#DIV/0!</v>
      </c>
      <c r="L75" s="118"/>
      <c r="M75" s="119" t="e">
        <f t="shared" ref="M75:M78" si="35">L75/$B$9</f>
        <v>#DIV/0!</v>
      </c>
      <c r="N75" s="118"/>
      <c r="O75" s="119" t="e">
        <f t="shared" ref="O75:O78" si="36">N75/$B$9</f>
        <v>#DIV/0!</v>
      </c>
      <c r="P75" s="118"/>
      <c r="Q75" s="119" t="e">
        <f t="shared" ref="Q75:Q78" si="37">P75/$B$9</f>
        <v>#DIV/0!</v>
      </c>
      <c r="R75" s="118"/>
      <c r="S75" s="119" t="e">
        <f t="shared" ref="S75:S78" si="38">R75/$B$9</f>
        <v>#DIV/0!</v>
      </c>
      <c r="T75" s="118"/>
      <c r="U75" s="119" t="e">
        <f t="shared" ref="U75:U78" si="39">T75/$B$9</f>
        <v>#DIV/0!</v>
      </c>
      <c r="V75" s="118"/>
      <c r="W75" s="119"/>
      <c r="X75" s="118"/>
      <c r="Y75" s="119"/>
      <c r="Z75" s="118"/>
      <c r="AA75" s="119"/>
      <c r="AB75" s="118" t="e">
        <f>VLOOKUP(C75,#REF!,2,FALSE)*Summary!$D$39</f>
        <v>#REF!</v>
      </c>
      <c r="AC75" s="118"/>
      <c r="AD75" s="118"/>
      <c r="GE75" s="7" t="e">
        <f>#REF!</f>
        <v>#REF!</v>
      </c>
      <c r="GF75" s="7" t="e">
        <f>#REF!</f>
        <v>#REF!</v>
      </c>
    </row>
    <row r="76" spans="1:188" ht="13.5">
      <c r="A76" s="115" t="s">
        <v>306</v>
      </c>
      <c r="B76" s="116"/>
      <c r="C76" s="117" t="s">
        <v>254</v>
      </c>
      <c r="D76" s="118"/>
      <c r="E76" s="119" t="e">
        <f t="shared" si="31"/>
        <v>#DIV/0!</v>
      </c>
      <c r="F76" s="118"/>
      <c r="G76" s="119" t="e">
        <f t="shared" si="32"/>
        <v>#DIV/0!</v>
      </c>
      <c r="H76" s="118"/>
      <c r="I76" s="119" t="e">
        <f t="shared" si="33"/>
        <v>#DIV/0!</v>
      </c>
      <c r="J76" s="118"/>
      <c r="K76" s="119" t="e">
        <f t="shared" si="34"/>
        <v>#DIV/0!</v>
      </c>
      <c r="L76" s="118"/>
      <c r="M76" s="119" t="e">
        <f t="shared" si="35"/>
        <v>#DIV/0!</v>
      </c>
      <c r="N76" s="118"/>
      <c r="O76" s="119" t="e">
        <f t="shared" si="36"/>
        <v>#DIV/0!</v>
      </c>
      <c r="P76" s="118"/>
      <c r="Q76" s="119" t="e">
        <f t="shared" si="37"/>
        <v>#DIV/0!</v>
      </c>
      <c r="R76" s="118"/>
      <c r="S76" s="119" t="e">
        <f t="shared" si="38"/>
        <v>#DIV/0!</v>
      </c>
      <c r="T76" s="118"/>
      <c r="U76" s="119" t="e">
        <f t="shared" si="39"/>
        <v>#DIV/0!</v>
      </c>
      <c r="V76" s="118"/>
      <c r="W76" s="119"/>
      <c r="X76" s="118"/>
      <c r="Y76" s="119"/>
      <c r="Z76" s="118"/>
      <c r="AA76" s="119"/>
      <c r="AB76" s="118" t="e">
        <f>VLOOKUP(C76,#REF!,2,FALSE)*Summary!$D$39</f>
        <v>#REF!</v>
      </c>
      <c r="AC76" s="118"/>
      <c r="AD76" s="118"/>
      <c r="GE76" s="7" t="e">
        <f>#REF!</f>
        <v>#REF!</v>
      </c>
      <c r="GF76" s="7" t="e">
        <f>#REF!</f>
        <v>#REF!</v>
      </c>
    </row>
    <row r="77" spans="1:188" ht="13.5">
      <c r="A77" s="115" t="s">
        <v>307</v>
      </c>
      <c r="B77" s="116"/>
      <c r="C77" s="117" t="s">
        <v>245</v>
      </c>
      <c r="D77" s="118"/>
      <c r="E77" s="119" t="e">
        <f t="shared" si="31"/>
        <v>#DIV/0!</v>
      </c>
      <c r="F77" s="118"/>
      <c r="G77" s="119" t="e">
        <f t="shared" si="32"/>
        <v>#DIV/0!</v>
      </c>
      <c r="H77" s="118"/>
      <c r="I77" s="119" t="e">
        <f t="shared" si="33"/>
        <v>#DIV/0!</v>
      </c>
      <c r="J77" s="118"/>
      <c r="K77" s="119" t="e">
        <f t="shared" si="34"/>
        <v>#DIV/0!</v>
      </c>
      <c r="L77" s="118"/>
      <c r="M77" s="119" t="e">
        <f t="shared" si="35"/>
        <v>#DIV/0!</v>
      </c>
      <c r="N77" s="118"/>
      <c r="O77" s="119" t="e">
        <f t="shared" si="36"/>
        <v>#DIV/0!</v>
      </c>
      <c r="P77" s="118"/>
      <c r="Q77" s="119" t="e">
        <f t="shared" si="37"/>
        <v>#DIV/0!</v>
      </c>
      <c r="R77" s="118"/>
      <c r="S77" s="119" t="e">
        <f t="shared" si="38"/>
        <v>#DIV/0!</v>
      </c>
      <c r="T77" s="118"/>
      <c r="U77" s="119" t="e">
        <f t="shared" si="39"/>
        <v>#DIV/0!</v>
      </c>
      <c r="V77" s="118"/>
      <c r="W77" s="119"/>
      <c r="X77" s="118"/>
      <c r="Y77" s="119"/>
      <c r="Z77" s="118"/>
      <c r="AA77" s="119"/>
      <c r="AB77" s="118" t="e">
        <f>VLOOKUP(C77,#REF!,2,FALSE)*Summary!$D$39</f>
        <v>#REF!</v>
      </c>
      <c r="AC77" s="118"/>
      <c r="AD77" s="118"/>
      <c r="GE77" s="7" t="e">
        <f>#REF!</f>
        <v>#REF!</v>
      </c>
      <c r="GF77" s="7" t="e">
        <f>#REF!</f>
        <v>#REF!</v>
      </c>
    </row>
    <row r="78" spans="1:188" ht="13.5">
      <c r="A78" s="115" t="s">
        <v>308</v>
      </c>
      <c r="B78" s="116"/>
      <c r="C78" s="117" t="s">
        <v>242</v>
      </c>
      <c r="D78" s="118"/>
      <c r="E78" s="119" t="e">
        <f t="shared" si="31"/>
        <v>#DIV/0!</v>
      </c>
      <c r="F78" s="118"/>
      <c r="G78" s="119" t="e">
        <f t="shared" si="32"/>
        <v>#DIV/0!</v>
      </c>
      <c r="H78" s="118"/>
      <c r="I78" s="119" t="e">
        <f t="shared" si="33"/>
        <v>#DIV/0!</v>
      </c>
      <c r="J78" s="118"/>
      <c r="K78" s="119" t="e">
        <f t="shared" si="34"/>
        <v>#DIV/0!</v>
      </c>
      <c r="L78" s="118"/>
      <c r="M78" s="119" t="e">
        <f t="shared" si="35"/>
        <v>#DIV/0!</v>
      </c>
      <c r="N78" s="118"/>
      <c r="O78" s="119" t="e">
        <f t="shared" si="36"/>
        <v>#DIV/0!</v>
      </c>
      <c r="P78" s="118"/>
      <c r="Q78" s="119" t="e">
        <f t="shared" si="37"/>
        <v>#DIV/0!</v>
      </c>
      <c r="R78" s="118"/>
      <c r="S78" s="119" t="e">
        <f t="shared" si="38"/>
        <v>#DIV/0!</v>
      </c>
      <c r="T78" s="118"/>
      <c r="U78" s="119" t="e">
        <f t="shared" si="39"/>
        <v>#DIV/0!</v>
      </c>
      <c r="V78" s="118"/>
      <c r="W78" s="119"/>
      <c r="X78" s="118"/>
      <c r="Y78" s="119"/>
      <c r="Z78" s="118"/>
      <c r="AA78" s="119"/>
      <c r="AB78" s="118" t="e">
        <f>VLOOKUP(C78,#REF!,2,FALSE)*Summary!$D$39</f>
        <v>#REF!</v>
      </c>
      <c r="AC78" s="118"/>
      <c r="AD78" s="118"/>
      <c r="GE78" s="7" t="e">
        <f>#REF!</f>
        <v>#REF!</v>
      </c>
      <c r="GF78" s="7" t="e">
        <f>#REF!</f>
        <v>#REF!</v>
      </c>
    </row>
    <row r="79" spans="1:188" ht="13.5">
      <c r="A79" s="115" t="s">
        <v>309</v>
      </c>
      <c r="B79" s="116"/>
      <c r="C79" s="117" t="s">
        <v>245</v>
      </c>
      <c r="D79" s="118"/>
      <c r="E79" s="119"/>
      <c r="F79" s="118"/>
      <c r="G79" s="119"/>
      <c r="H79" s="118"/>
      <c r="I79" s="119"/>
      <c r="J79" s="118"/>
      <c r="K79" s="119"/>
      <c r="L79" s="118"/>
      <c r="M79" s="119"/>
      <c r="N79" s="118"/>
      <c r="O79" s="119"/>
      <c r="P79" s="118"/>
      <c r="Q79" s="119"/>
      <c r="R79" s="118"/>
      <c r="S79" s="119"/>
      <c r="T79" s="118"/>
      <c r="U79" s="119"/>
      <c r="V79" s="118"/>
      <c r="W79" s="119"/>
      <c r="X79" s="118"/>
      <c r="Y79" s="119"/>
      <c r="Z79" s="118"/>
      <c r="AA79" s="119"/>
      <c r="AB79" s="118" t="e">
        <f>VLOOKUP(C79,#REF!,2,FALSE)*Summary!$D$39</f>
        <v>#REF!</v>
      </c>
      <c r="AC79" s="118"/>
      <c r="AD79" s="118"/>
      <c r="GE79" s="7" t="e">
        <f>#REF!</f>
        <v>#REF!</v>
      </c>
      <c r="GF79" s="7" t="e">
        <f>#REF!</f>
        <v>#REF!</v>
      </c>
    </row>
    <row r="80" spans="1:188" ht="13.5">
      <c r="A80" s="115" t="s">
        <v>310</v>
      </c>
      <c r="B80" s="116"/>
      <c r="C80" s="117" t="s">
        <v>14</v>
      </c>
      <c r="D80" s="118"/>
      <c r="E80" s="119"/>
      <c r="F80" s="118"/>
      <c r="G80" s="119"/>
      <c r="H80" s="118"/>
      <c r="I80" s="119"/>
      <c r="J80" s="118"/>
      <c r="K80" s="119"/>
      <c r="L80" s="118"/>
      <c r="M80" s="119"/>
      <c r="N80" s="118"/>
      <c r="O80" s="119"/>
      <c r="P80" s="118"/>
      <c r="Q80" s="119"/>
      <c r="R80" s="118"/>
      <c r="S80" s="119"/>
      <c r="T80" s="118"/>
      <c r="U80" s="119"/>
      <c r="V80" s="118"/>
      <c r="W80" s="119"/>
      <c r="X80" s="118"/>
      <c r="Y80" s="119"/>
      <c r="Z80" s="118"/>
      <c r="AA80" s="119"/>
      <c r="AB80" s="118" t="e">
        <f>VLOOKUP(C80,#REF!,2,FALSE)*Summary!$D$39</f>
        <v>#REF!</v>
      </c>
      <c r="AC80" s="118"/>
      <c r="AD80" s="118"/>
    </row>
    <row r="81" spans="1:188" ht="13.5">
      <c r="A81" s="115" t="s">
        <v>311</v>
      </c>
      <c r="B81" s="116"/>
      <c r="C81" s="117" t="s">
        <v>14</v>
      </c>
      <c r="D81" s="118"/>
      <c r="E81" s="119"/>
      <c r="F81" s="118"/>
      <c r="G81" s="119"/>
      <c r="H81" s="118"/>
      <c r="I81" s="119"/>
      <c r="J81" s="118"/>
      <c r="K81" s="119"/>
      <c r="L81" s="118"/>
      <c r="M81" s="119"/>
      <c r="N81" s="118"/>
      <c r="O81" s="119"/>
      <c r="P81" s="118"/>
      <c r="Q81" s="119"/>
      <c r="R81" s="118"/>
      <c r="S81" s="119"/>
      <c r="T81" s="118"/>
      <c r="U81" s="119"/>
      <c r="V81" s="118"/>
      <c r="W81" s="119"/>
      <c r="X81" s="118"/>
      <c r="Y81" s="119"/>
      <c r="Z81" s="118"/>
      <c r="AA81" s="119"/>
      <c r="AB81" s="118" t="e">
        <f>VLOOKUP(C81,#REF!,2,FALSE)*Summary!$D$39</f>
        <v>#REF!</v>
      </c>
      <c r="AC81" s="118"/>
      <c r="AD81" s="118"/>
    </row>
    <row r="82" spans="1:188" ht="13.5">
      <c r="A82" s="115" t="s">
        <v>312</v>
      </c>
      <c r="B82" s="116"/>
      <c r="C82" s="117" t="s">
        <v>14</v>
      </c>
      <c r="D82" s="118"/>
      <c r="E82" s="119"/>
      <c r="F82" s="118"/>
      <c r="G82" s="119"/>
      <c r="H82" s="118"/>
      <c r="I82" s="119"/>
      <c r="J82" s="118"/>
      <c r="K82" s="119"/>
      <c r="L82" s="118"/>
      <c r="M82" s="119"/>
      <c r="N82" s="118"/>
      <c r="O82" s="119"/>
      <c r="P82" s="118"/>
      <c r="Q82" s="119"/>
      <c r="R82" s="118"/>
      <c r="S82" s="119"/>
      <c r="T82" s="118"/>
      <c r="U82" s="119"/>
      <c r="V82" s="118"/>
      <c r="W82" s="119"/>
      <c r="X82" s="118"/>
      <c r="Y82" s="119"/>
      <c r="Z82" s="118"/>
      <c r="AA82" s="119"/>
      <c r="AB82" s="118" t="e">
        <f>VLOOKUP(C82,#REF!,2,FALSE)*Summary!$D$39</f>
        <v>#REF!</v>
      </c>
      <c r="AC82" s="118"/>
      <c r="AD82" s="118"/>
    </row>
    <row r="83" spans="1:188" ht="13.5">
      <c r="A83" s="115" t="s">
        <v>313</v>
      </c>
      <c r="B83" s="116"/>
      <c r="C83" s="117" t="s">
        <v>260</v>
      </c>
      <c r="D83" s="118"/>
      <c r="E83" s="119"/>
      <c r="F83" s="118"/>
      <c r="G83" s="119"/>
      <c r="H83" s="118"/>
      <c r="I83" s="119"/>
      <c r="J83" s="118"/>
      <c r="K83" s="119"/>
      <c r="L83" s="118"/>
      <c r="M83" s="119"/>
      <c r="N83" s="118"/>
      <c r="O83" s="119"/>
      <c r="P83" s="118"/>
      <c r="Q83" s="119"/>
      <c r="R83" s="118"/>
      <c r="S83" s="119"/>
      <c r="T83" s="118"/>
      <c r="U83" s="119"/>
      <c r="V83" s="118"/>
      <c r="W83" s="119"/>
      <c r="X83" s="118"/>
      <c r="Y83" s="119"/>
      <c r="Z83" s="118"/>
      <c r="AA83" s="119"/>
      <c r="AB83" s="118" t="e">
        <f>VLOOKUP(C83,#REF!,2,FALSE)*Summary!$D$39</f>
        <v>#REF!</v>
      </c>
      <c r="AC83" s="118"/>
      <c r="AD83" s="118"/>
    </row>
    <row r="84" spans="1:188" ht="13.5">
      <c r="A84" s="115" t="s">
        <v>314</v>
      </c>
      <c r="B84" s="116"/>
      <c r="C84" s="117" t="s">
        <v>245</v>
      </c>
      <c r="D84" s="118"/>
      <c r="E84" s="119"/>
      <c r="F84" s="118"/>
      <c r="G84" s="119"/>
      <c r="H84" s="118"/>
      <c r="I84" s="119"/>
      <c r="J84" s="118"/>
      <c r="K84" s="119"/>
      <c r="L84" s="118"/>
      <c r="M84" s="119"/>
      <c r="N84" s="118"/>
      <c r="O84" s="119"/>
      <c r="P84" s="118"/>
      <c r="Q84" s="119"/>
      <c r="R84" s="118"/>
      <c r="S84" s="119"/>
      <c r="T84" s="118"/>
      <c r="U84" s="119"/>
      <c r="V84" s="118"/>
      <c r="W84" s="119"/>
      <c r="X84" s="118"/>
      <c r="Y84" s="119"/>
      <c r="Z84" s="118"/>
      <c r="AA84" s="119"/>
      <c r="AB84" s="118" t="e">
        <f>VLOOKUP(C84,#REF!,2,FALSE)*Summary!$D$39</f>
        <v>#REF!</v>
      </c>
      <c r="AC84" s="118"/>
      <c r="AD84" s="118"/>
    </row>
    <row r="85" spans="1:188" ht="13.5">
      <c r="A85" s="115" t="s">
        <v>315</v>
      </c>
      <c r="B85" s="116"/>
      <c r="C85" s="117" t="s">
        <v>14</v>
      </c>
      <c r="D85" s="118"/>
      <c r="E85" s="119" t="e">
        <f t="shared" ref="E85" si="40">D85/$B$9</f>
        <v>#DIV/0!</v>
      </c>
      <c r="F85" s="118"/>
      <c r="G85" s="119" t="e">
        <f t="shared" ref="G85" si="41">F85/$B$9</f>
        <v>#DIV/0!</v>
      </c>
      <c r="H85" s="118"/>
      <c r="I85" s="119" t="e">
        <f t="shared" ref="I85" si="42">H85/$B$9</f>
        <v>#DIV/0!</v>
      </c>
      <c r="J85" s="118"/>
      <c r="K85" s="119" t="e">
        <f t="shared" ref="K85" si="43">J85/$B$9</f>
        <v>#DIV/0!</v>
      </c>
      <c r="L85" s="118"/>
      <c r="M85" s="119" t="e">
        <f t="shared" ref="M85" si="44">L85/$B$9</f>
        <v>#DIV/0!</v>
      </c>
      <c r="N85" s="118"/>
      <c r="O85" s="119" t="e">
        <f t="shared" ref="O85" si="45">N85/$B$9</f>
        <v>#DIV/0!</v>
      </c>
      <c r="P85" s="118"/>
      <c r="Q85" s="119" t="e">
        <f t="shared" ref="Q85" si="46">P85/$B$9</f>
        <v>#DIV/0!</v>
      </c>
      <c r="R85" s="118"/>
      <c r="S85" s="119" t="e">
        <f t="shared" ref="S85" si="47">R85/$B$9</f>
        <v>#DIV/0!</v>
      </c>
      <c r="T85" s="118"/>
      <c r="U85" s="119" t="e">
        <f t="shared" ref="U85" si="48">T85/$B$9</f>
        <v>#DIV/0!</v>
      </c>
      <c r="V85" s="118"/>
      <c r="W85" s="119"/>
      <c r="X85" s="118"/>
      <c r="Y85" s="119"/>
      <c r="Z85" s="118"/>
      <c r="AA85" s="119"/>
      <c r="AB85" s="118" t="e">
        <f>VLOOKUP(C85,#REF!,2,FALSE)*Summary!$D$39</f>
        <v>#REF!</v>
      </c>
      <c r="AC85" s="118"/>
      <c r="AD85" s="118"/>
      <c r="GE85" s="7" t="e">
        <f>#REF!</f>
        <v>#REF!</v>
      </c>
      <c r="GF85" s="7" t="e">
        <f>#REF!</f>
        <v>#REF!</v>
      </c>
    </row>
    <row r="86" spans="1:188" ht="13.5">
      <c r="A86" s="115" t="s">
        <v>316</v>
      </c>
      <c r="B86" s="116"/>
      <c r="C86" s="117"/>
      <c r="D86" s="118"/>
      <c r="E86" s="119"/>
      <c r="F86" s="118"/>
      <c r="G86" s="119"/>
      <c r="H86" s="118"/>
      <c r="I86" s="119"/>
      <c r="J86" s="118"/>
      <c r="K86" s="119"/>
      <c r="L86" s="118"/>
      <c r="M86" s="119"/>
      <c r="N86" s="118"/>
      <c r="O86" s="119"/>
      <c r="P86" s="118"/>
      <c r="Q86" s="119"/>
      <c r="R86" s="118"/>
      <c r="S86" s="119"/>
      <c r="T86" s="118"/>
      <c r="U86" s="119"/>
      <c r="V86" s="118"/>
      <c r="W86" s="119"/>
      <c r="X86" s="118"/>
      <c r="Y86" s="119"/>
      <c r="Z86" s="118"/>
      <c r="AA86" s="119"/>
      <c r="AB86" s="118" t="e">
        <f>VLOOKUP(C86,#REF!,2,FALSE)*Summary!$D$39</f>
        <v>#REF!</v>
      </c>
      <c r="AC86" s="118"/>
      <c r="AD86" s="118"/>
    </row>
    <row r="87" spans="1:188" ht="13.5">
      <c r="A87" s="115" t="s">
        <v>317</v>
      </c>
      <c r="B87" s="116"/>
      <c r="C87" s="117"/>
      <c r="D87" s="118"/>
      <c r="E87" s="119"/>
      <c r="F87" s="118"/>
      <c r="G87" s="119"/>
      <c r="H87" s="118"/>
      <c r="I87" s="119"/>
      <c r="J87" s="118"/>
      <c r="K87" s="119"/>
      <c r="L87" s="118"/>
      <c r="M87" s="119"/>
      <c r="N87" s="118"/>
      <c r="O87" s="119"/>
      <c r="P87" s="118"/>
      <c r="Q87" s="119"/>
      <c r="R87" s="118"/>
      <c r="S87" s="119"/>
      <c r="T87" s="118"/>
      <c r="U87" s="119"/>
      <c r="V87" s="118"/>
      <c r="W87" s="119"/>
      <c r="X87" s="118"/>
      <c r="Y87" s="119"/>
      <c r="Z87" s="118"/>
      <c r="AA87" s="119"/>
      <c r="AB87" s="118" t="e">
        <f>VLOOKUP(C87,#REF!,2,FALSE)*Summary!$D$39</f>
        <v>#REF!</v>
      </c>
      <c r="AC87" s="118"/>
      <c r="AD87" s="118"/>
      <c r="GE87" s="7" t="e">
        <f>#REF!</f>
        <v>#REF!</v>
      </c>
      <c r="GF87" s="7" t="e">
        <f>#REF!</f>
        <v>#REF!</v>
      </c>
    </row>
    <row r="88" spans="1:188" ht="13.5">
      <c r="A88" s="115" t="s">
        <v>318</v>
      </c>
      <c r="B88" s="116"/>
      <c r="C88" s="117" t="s">
        <v>260</v>
      </c>
      <c r="D88" s="118"/>
      <c r="E88" s="119"/>
      <c r="F88" s="118"/>
      <c r="G88" s="119"/>
      <c r="H88" s="118"/>
      <c r="I88" s="119"/>
      <c r="J88" s="118"/>
      <c r="K88" s="119"/>
      <c r="L88" s="118"/>
      <c r="M88" s="119"/>
      <c r="N88" s="118"/>
      <c r="O88" s="119"/>
      <c r="P88" s="118"/>
      <c r="Q88" s="119"/>
      <c r="R88" s="118"/>
      <c r="S88" s="119"/>
      <c r="T88" s="118"/>
      <c r="U88" s="119"/>
      <c r="V88" s="118"/>
      <c r="W88" s="119"/>
      <c r="X88" s="118"/>
      <c r="Y88" s="119"/>
      <c r="Z88" s="118"/>
      <c r="AA88" s="119"/>
      <c r="AB88" s="118" t="e">
        <f>VLOOKUP(C88,#REF!,2,FALSE)*Summary!$D$39</f>
        <v>#REF!</v>
      </c>
      <c r="AC88" s="118"/>
      <c r="AD88" s="118"/>
      <c r="GE88" s="7" t="e">
        <f>#REF!</f>
        <v>#REF!</v>
      </c>
      <c r="GF88" s="7" t="e">
        <f>#REF!</f>
        <v>#REF!</v>
      </c>
    </row>
    <row r="89" spans="1:188" ht="13.5">
      <c r="A89" s="115" t="s">
        <v>319</v>
      </c>
      <c r="B89" s="116"/>
      <c r="C89" s="117" t="s">
        <v>242</v>
      </c>
      <c r="D89" s="118"/>
      <c r="E89" s="119"/>
      <c r="F89" s="118"/>
      <c r="G89" s="119"/>
      <c r="H89" s="118"/>
      <c r="I89" s="119"/>
      <c r="J89" s="118"/>
      <c r="K89" s="119"/>
      <c r="L89" s="118"/>
      <c r="M89" s="119"/>
      <c r="N89" s="118"/>
      <c r="O89" s="119"/>
      <c r="P89" s="118"/>
      <c r="Q89" s="119"/>
      <c r="R89" s="118"/>
      <c r="S89" s="119"/>
      <c r="T89" s="118"/>
      <c r="U89" s="119"/>
      <c r="V89" s="118"/>
      <c r="W89" s="119"/>
      <c r="X89" s="118"/>
      <c r="Y89" s="119"/>
      <c r="Z89" s="118"/>
      <c r="AA89" s="119"/>
      <c r="AB89" s="118" t="e">
        <f>VLOOKUP(C89,#REF!,2,FALSE)*Summary!$D$39</f>
        <v>#REF!</v>
      </c>
      <c r="AC89" s="118"/>
      <c r="AD89" s="118"/>
      <c r="GE89" s="7" t="e">
        <f>#REF!</f>
        <v>#REF!</v>
      </c>
      <c r="GF89" s="7" t="e">
        <f>#REF!</f>
        <v>#REF!</v>
      </c>
    </row>
    <row r="90" spans="1:188" ht="13.5">
      <c r="A90" s="115" t="s">
        <v>41</v>
      </c>
      <c r="B90" s="116"/>
      <c r="C90" s="117" t="s">
        <v>14</v>
      </c>
      <c r="D90" s="118"/>
      <c r="E90" s="119"/>
      <c r="F90" s="118"/>
      <c r="G90" s="119"/>
      <c r="H90" s="118"/>
      <c r="I90" s="119"/>
      <c r="J90" s="118"/>
      <c r="K90" s="119"/>
      <c r="L90" s="118"/>
      <c r="M90" s="119"/>
      <c r="N90" s="118"/>
      <c r="O90" s="119"/>
      <c r="P90" s="118"/>
      <c r="Q90" s="119"/>
      <c r="R90" s="118"/>
      <c r="S90" s="119"/>
      <c r="T90" s="118"/>
      <c r="U90" s="119"/>
      <c r="V90" s="118"/>
      <c r="W90" s="119"/>
      <c r="X90" s="118"/>
      <c r="Y90" s="119"/>
      <c r="Z90" s="118"/>
      <c r="AA90" s="119"/>
      <c r="AB90" s="118" t="e">
        <f>VLOOKUP(C90,#REF!,2,FALSE)*Summary!$D$39</f>
        <v>#REF!</v>
      </c>
      <c r="AC90" s="118"/>
      <c r="AD90" s="118"/>
      <c r="GE90" s="7" t="e">
        <f>#REF!</f>
        <v>#REF!</v>
      </c>
      <c r="GF90" s="7" t="e">
        <f>#REF!</f>
        <v>#REF!</v>
      </c>
    </row>
    <row r="91" spans="1:188" ht="13.5">
      <c r="A91" s="115" t="s">
        <v>320</v>
      </c>
      <c r="B91" s="116"/>
      <c r="C91" s="117" t="s">
        <v>254</v>
      </c>
      <c r="D91" s="118"/>
      <c r="E91" s="119"/>
      <c r="F91" s="118"/>
      <c r="G91" s="119"/>
      <c r="H91" s="118"/>
      <c r="I91" s="119"/>
      <c r="J91" s="118"/>
      <c r="K91" s="119"/>
      <c r="L91" s="118"/>
      <c r="M91" s="119"/>
      <c r="N91" s="118"/>
      <c r="O91" s="119"/>
      <c r="P91" s="118"/>
      <c r="Q91" s="119"/>
      <c r="R91" s="118"/>
      <c r="S91" s="119"/>
      <c r="T91" s="118"/>
      <c r="U91" s="119"/>
      <c r="V91" s="118"/>
      <c r="W91" s="119"/>
      <c r="X91" s="118"/>
      <c r="Y91" s="119"/>
      <c r="Z91" s="118"/>
      <c r="AA91" s="119"/>
      <c r="AB91" s="118" t="e">
        <f>VLOOKUP(C91,#REF!,2,FALSE)*Summary!$D$39</f>
        <v>#REF!</v>
      </c>
      <c r="AC91" s="118"/>
      <c r="AD91" s="118"/>
      <c r="GE91" s="7" t="e">
        <f>#REF!</f>
        <v>#REF!</v>
      </c>
      <c r="GF91" s="7" t="e">
        <f>#REF!</f>
        <v>#REF!</v>
      </c>
    </row>
    <row r="92" spans="1:188" ht="13.5">
      <c r="A92" s="115" t="s">
        <v>321</v>
      </c>
      <c r="B92" s="116"/>
      <c r="C92" s="117"/>
      <c r="D92" s="118"/>
      <c r="E92" s="119"/>
      <c r="F92" s="118"/>
      <c r="G92" s="119"/>
      <c r="H92" s="118"/>
      <c r="I92" s="119"/>
      <c r="J92" s="118"/>
      <c r="K92" s="119"/>
      <c r="L92" s="118"/>
      <c r="M92" s="119"/>
      <c r="N92" s="118"/>
      <c r="O92" s="119"/>
      <c r="P92" s="118"/>
      <c r="Q92" s="119"/>
      <c r="R92" s="118"/>
      <c r="S92" s="119"/>
      <c r="T92" s="118"/>
      <c r="U92" s="119"/>
      <c r="V92" s="118"/>
      <c r="W92" s="119"/>
      <c r="X92" s="118"/>
      <c r="Y92" s="119"/>
      <c r="Z92" s="118"/>
      <c r="AA92" s="119"/>
      <c r="AB92" s="118" t="e">
        <f>VLOOKUP(C92,#REF!,2,FALSE)*Summary!$D$39</f>
        <v>#REF!</v>
      </c>
      <c r="AC92" s="118"/>
      <c r="AD92" s="118"/>
      <c r="GE92" s="7" t="e">
        <f>#REF!</f>
        <v>#REF!</v>
      </c>
      <c r="GF92" s="7" t="e">
        <f>#REF!</f>
        <v>#REF!</v>
      </c>
    </row>
    <row r="93" spans="1:188" ht="13.5">
      <c r="A93" s="115" t="s">
        <v>322</v>
      </c>
      <c r="B93" s="116"/>
      <c r="C93" s="117"/>
      <c r="D93" s="118"/>
      <c r="E93" s="119"/>
      <c r="F93" s="118"/>
      <c r="G93" s="119"/>
      <c r="H93" s="118"/>
      <c r="I93" s="119"/>
      <c r="J93" s="118"/>
      <c r="K93" s="119"/>
      <c r="L93" s="118"/>
      <c r="M93" s="119"/>
      <c r="N93" s="118"/>
      <c r="O93" s="119"/>
      <c r="P93" s="118"/>
      <c r="Q93" s="119"/>
      <c r="R93" s="118"/>
      <c r="S93" s="119"/>
      <c r="T93" s="118"/>
      <c r="U93" s="119"/>
      <c r="V93" s="118"/>
      <c r="W93" s="119"/>
      <c r="X93" s="118"/>
      <c r="Y93" s="119"/>
      <c r="Z93" s="118"/>
      <c r="AA93" s="119"/>
      <c r="AB93" s="118" t="e">
        <f>VLOOKUP(C93,#REF!,2,FALSE)*Summary!$D$39</f>
        <v>#REF!</v>
      </c>
      <c r="AC93" s="118"/>
      <c r="AD93" s="118"/>
      <c r="GE93" s="7" t="e">
        <f>#REF!</f>
        <v>#REF!</v>
      </c>
      <c r="GF93" s="7" t="e">
        <f>#REF!</f>
        <v>#REF!</v>
      </c>
    </row>
    <row r="94" spans="1:188" ht="13.5">
      <c r="A94" s="115" t="s">
        <v>323</v>
      </c>
      <c r="B94" s="116"/>
      <c r="C94" s="117" t="s">
        <v>242</v>
      </c>
      <c r="D94" s="118"/>
      <c r="E94" s="119"/>
      <c r="F94" s="118"/>
      <c r="G94" s="119"/>
      <c r="H94" s="118"/>
      <c r="I94" s="119"/>
      <c r="J94" s="118"/>
      <c r="K94" s="119"/>
      <c r="L94" s="118"/>
      <c r="M94" s="119"/>
      <c r="N94" s="118"/>
      <c r="O94" s="119"/>
      <c r="P94" s="118"/>
      <c r="Q94" s="119"/>
      <c r="R94" s="118"/>
      <c r="S94" s="119"/>
      <c r="T94" s="118"/>
      <c r="U94" s="119"/>
      <c r="V94" s="118"/>
      <c r="W94" s="119"/>
      <c r="X94" s="118"/>
      <c r="Y94" s="119"/>
      <c r="Z94" s="118"/>
      <c r="AA94" s="119"/>
      <c r="AB94" s="118" t="e">
        <f>VLOOKUP(C94,#REF!,2,FALSE)*Summary!$D$39</f>
        <v>#REF!</v>
      </c>
      <c r="AC94" s="118"/>
      <c r="AD94" s="118"/>
      <c r="GE94" s="7" t="e">
        <f>#REF!</f>
        <v>#REF!</v>
      </c>
      <c r="GF94" s="7" t="e">
        <f>#REF!</f>
        <v>#REF!</v>
      </c>
    </row>
    <row r="95" spans="1:188" ht="13.5">
      <c r="A95" s="115" t="s">
        <v>324</v>
      </c>
      <c r="B95" s="116"/>
      <c r="C95" s="117" t="s">
        <v>245</v>
      </c>
      <c r="D95" s="118"/>
      <c r="E95" s="119"/>
      <c r="F95" s="118"/>
      <c r="G95" s="119"/>
      <c r="H95" s="118"/>
      <c r="I95" s="119"/>
      <c r="J95" s="118"/>
      <c r="K95" s="119"/>
      <c r="L95" s="118"/>
      <c r="M95" s="119"/>
      <c r="N95" s="118"/>
      <c r="O95" s="119"/>
      <c r="P95" s="118"/>
      <c r="Q95" s="119"/>
      <c r="R95" s="118"/>
      <c r="S95" s="119"/>
      <c r="T95" s="118"/>
      <c r="U95" s="119"/>
      <c r="V95" s="118"/>
      <c r="W95" s="119"/>
      <c r="X95" s="118"/>
      <c r="Y95" s="119"/>
      <c r="Z95" s="118"/>
      <c r="AA95" s="119"/>
      <c r="AB95" s="118" t="e">
        <f>VLOOKUP(C95,#REF!,2,FALSE)*Summary!$D$39</f>
        <v>#REF!</v>
      </c>
      <c r="AC95" s="118"/>
      <c r="AD95" s="118"/>
      <c r="GE95" s="7" t="e">
        <f>#REF!</f>
        <v>#REF!</v>
      </c>
      <c r="GF95" s="7" t="e">
        <f>#REF!</f>
        <v>#REF!</v>
      </c>
    </row>
    <row r="96" spans="1:188" ht="13.5">
      <c r="A96" s="115" t="s">
        <v>325</v>
      </c>
      <c r="B96" s="116"/>
      <c r="C96" s="117" t="s">
        <v>14</v>
      </c>
      <c r="D96" s="118"/>
      <c r="E96" s="119"/>
      <c r="F96" s="118"/>
      <c r="G96" s="119"/>
      <c r="H96" s="118"/>
      <c r="I96" s="119"/>
      <c r="J96" s="118"/>
      <c r="K96" s="119"/>
      <c r="L96" s="118"/>
      <c r="M96" s="119"/>
      <c r="N96" s="118"/>
      <c r="O96" s="119"/>
      <c r="P96" s="118"/>
      <c r="Q96" s="119"/>
      <c r="R96" s="118"/>
      <c r="S96" s="119"/>
      <c r="T96" s="118"/>
      <c r="U96" s="119"/>
      <c r="V96" s="118"/>
      <c r="W96" s="119"/>
      <c r="X96" s="118"/>
      <c r="Y96" s="119"/>
      <c r="Z96" s="118"/>
      <c r="AA96" s="119"/>
      <c r="AB96" s="118" t="e">
        <f>VLOOKUP(C96,#REF!,2,FALSE)*Summary!$D$39</f>
        <v>#REF!</v>
      </c>
      <c r="AC96" s="118"/>
      <c r="AD96" s="118"/>
      <c r="GE96" s="7" t="e">
        <f>#REF!</f>
        <v>#REF!</v>
      </c>
      <c r="GF96" s="7" t="e">
        <f>#REF!</f>
        <v>#REF!</v>
      </c>
    </row>
    <row r="97" spans="1:188" ht="13.5">
      <c r="A97" s="115" t="s">
        <v>326</v>
      </c>
      <c r="B97" s="116"/>
      <c r="C97" s="117" t="s">
        <v>14</v>
      </c>
      <c r="D97" s="118"/>
      <c r="E97" s="119"/>
      <c r="F97" s="118"/>
      <c r="G97" s="119"/>
      <c r="H97" s="118"/>
      <c r="I97" s="119"/>
      <c r="J97" s="118"/>
      <c r="K97" s="119"/>
      <c r="L97" s="118"/>
      <c r="M97" s="119"/>
      <c r="N97" s="118"/>
      <c r="O97" s="119"/>
      <c r="P97" s="118"/>
      <c r="Q97" s="119"/>
      <c r="R97" s="118"/>
      <c r="S97" s="119"/>
      <c r="T97" s="118"/>
      <c r="U97" s="119"/>
      <c r="V97" s="118"/>
      <c r="W97" s="119"/>
      <c r="X97" s="118"/>
      <c r="Y97" s="119"/>
      <c r="Z97" s="118"/>
      <c r="AA97" s="119"/>
      <c r="AB97" s="118" t="e">
        <f>VLOOKUP(C97,#REF!,2,FALSE)*Summary!$D$39</f>
        <v>#REF!</v>
      </c>
      <c r="AC97" s="118"/>
      <c r="AD97" s="118"/>
      <c r="GE97" s="7" t="e">
        <f>#REF!</f>
        <v>#REF!</v>
      </c>
      <c r="GF97" s="7" t="e">
        <f>#REF!</f>
        <v>#REF!</v>
      </c>
    </row>
    <row r="98" spans="1:188" ht="13.5">
      <c r="A98" s="115" t="s">
        <v>327</v>
      </c>
      <c r="B98" s="116"/>
      <c r="C98" s="117" t="s">
        <v>242</v>
      </c>
      <c r="D98" s="118"/>
      <c r="E98" s="119"/>
      <c r="F98" s="118"/>
      <c r="G98" s="119"/>
      <c r="H98" s="118"/>
      <c r="I98" s="119"/>
      <c r="J98" s="118"/>
      <c r="K98" s="119"/>
      <c r="L98" s="118"/>
      <c r="M98" s="119"/>
      <c r="N98" s="118"/>
      <c r="O98" s="119"/>
      <c r="P98" s="118"/>
      <c r="Q98" s="119"/>
      <c r="R98" s="118"/>
      <c r="S98" s="119"/>
      <c r="T98" s="118"/>
      <c r="U98" s="119"/>
      <c r="V98" s="118"/>
      <c r="W98" s="119"/>
      <c r="X98" s="118"/>
      <c r="Y98" s="119"/>
      <c r="Z98" s="118"/>
      <c r="AA98" s="119"/>
      <c r="AB98" s="118" t="e">
        <f>VLOOKUP(C98,#REF!,2,FALSE)*Summary!$D$39</f>
        <v>#REF!</v>
      </c>
      <c r="AC98" s="118"/>
      <c r="AD98" s="118"/>
      <c r="GE98" s="7" t="e">
        <f>#REF!</f>
        <v>#REF!</v>
      </c>
      <c r="GF98" s="7" t="e">
        <f>#REF!</f>
        <v>#REF!</v>
      </c>
    </row>
    <row r="99" spans="1:188" ht="13.5">
      <c r="A99" s="115" t="s">
        <v>328</v>
      </c>
      <c r="B99" s="116"/>
      <c r="C99" s="117"/>
      <c r="D99" s="118"/>
      <c r="E99" s="119"/>
      <c r="F99" s="118"/>
      <c r="G99" s="119"/>
      <c r="H99" s="118"/>
      <c r="I99" s="119"/>
      <c r="J99" s="118"/>
      <c r="K99" s="119"/>
      <c r="L99" s="118"/>
      <c r="M99" s="119"/>
      <c r="N99" s="118"/>
      <c r="O99" s="119"/>
      <c r="P99" s="118"/>
      <c r="Q99" s="119"/>
      <c r="R99" s="118"/>
      <c r="S99" s="119"/>
      <c r="T99" s="118"/>
      <c r="U99" s="119"/>
      <c r="V99" s="118"/>
      <c r="W99" s="119"/>
      <c r="X99" s="118"/>
      <c r="Y99" s="119"/>
      <c r="Z99" s="118"/>
      <c r="AA99" s="119"/>
      <c r="AB99" s="118" t="e">
        <f>VLOOKUP(C99,#REF!,2,FALSE)*Summary!$D$39</f>
        <v>#REF!</v>
      </c>
      <c r="AC99" s="118"/>
      <c r="AD99" s="118"/>
      <c r="GE99" s="7" t="e">
        <f>#REF!</f>
        <v>#REF!</v>
      </c>
      <c r="GF99" s="7" t="e">
        <f>#REF!</f>
        <v>#REF!</v>
      </c>
    </row>
    <row r="100" spans="1:188" ht="13.5">
      <c r="A100" s="115" t="s">
        <v>329</v>
      </c>
      <c r="B100" s="116"/>
      <c r="C100" s="117"/>
      <c r="D100" s="118"/>
      <c r="E100" s="119"/>
      <c r="F100" s="118"/>
      <c r="G100" s="119"/>
      <c r="H100" s="118"/>
      <c r="I100" s="119"/>
      <c r="J100" s="118"/>
      <c r="K100" s="119"/>
      <c r="L100" s="118"/>
      <c r="M100" s="119"/>
      <c r="N100" s="118"/>
      <c r="O100" s="119"/>
      <c r="P100" s="118"/>
      <c r="Q100" s="119"/>
      <c r="R100" s="118"/>
      <c r="S100" s="119"/>
      <c r="T100" s="118"/>
      <c r="U100" s="119"/>
      <c r="V100" s="118"/>
      <c r="W100" s="119"/>
      <c r="X100" s="118"/>
      <c r="Y100" s="119"/>
      <c r="Z100" s="118"/>
      <c r="AA100" s="119"/>
      <c r="AB100" s="118" t="e">
        <f>VLOOKUP(C100,#REF!,2,FALSE)*Summary!$D$39</f>
        <v>#REF!</v>
      </c>
      <c r="AC100" s="118"/>
      <c r="AD100" s="118"/>
      <c r="GE100" s="7" t="e">
        <f>#REF!</f>
        <v>#REF!</v>
      </c>
      <c r="GF100" s="7" t="e">
        <f>#REF!</f>
        <v>#REF!</v>
      </c>
    </row>
    <row r="101" spans="1:188" ht="13.5">
      <c r="A101" s="115" t="s">
        <v>330</v>
      </c>
      <c r="B101" s="116"/>
      <c r="C101" s="117" t="s">
        <v>14</v>
      </c>
      <c r="D101" s="118"/>
      <c r="E101" s="119"/>
      <c r="F101" s="118"/>
      <c r="G101" s="119"/>
      <c r="H101" s="118"/>
      <c r="I101" s="119"/>
      <c r="J101" s="118"/>
      <c r="K101" s="119"/>
      <c r="L101" s="118"/>
      <c r="M101" s="119"/>
      <c r="N101" s="118"/>
      <c r="O101" s="119"/>
      <c r="P101" s="118"/>
      <c r="Q101" s="119"/>
      <c r="R101" s="118"/>
      <c r="S101" s="119"/>
      <c r="T101" s="118"/>
      <c r="U101" s="119"/>
      <c r="V101" s="118"/>
      <c r="W101" s="119"/>
      <c r="X101" s="118"/>
      <c r="Y101" s="119"/>
      <c r="Z101" s="118"/>
      <c r="AA101" s="119"/>
      <c r="AB101" s="118" t="e">
        <f>VLOOKUP(C101,#REF!,2,FALSE)*Summary!$D$39</f>
        <v>#REF!</v>
      </c>
      <c r="AC101" s="118"/>
      <c r="AD101" s="118"/>
      <c r="GE101" s="7" t="e">
        <f>#REF!</f>
        <v>#REF!</v>
      </c>
      <c r="GF101" s="7" t="e">
        <f>#REF!</f>
        <v>#REF!</v>
      </c>
    </row>
    <row r="102" spans="1:188" ht="13.5">
      <c r="A102" s="115" t="s">
        <v>331</v>
      </c>
      <c r="B102" s="116"/>
      <c r="C102" s="117" t="s">
        <v>14</v>
      </c>
      <c r="D102" s="118"/>
      <c r="E102" s="119"/>
      <c r="F102" s="118"/>
      <c r="G102" s="119"/>
      <c r="H102" s="118"/>
      <c r="I102" s="119"/>
      <c r="J102" s="118"/>
      <c r="K102" s="119"/>
      <c r="L102" s="118"/>
      <c r="M102" s="119"/>
      <c r="N102" s="118"/>
      <c r="O102" s="119"/>
      <c r="P102" s="118"/>
      <c r="Q102" s="119"/>
      <c r="R102" s="118"/>
      <c r="S102" s="119"/>
      <c r="T102" s="118"/>
      <c r="U102" s="119"/>
      <c r="V102" s="118"/>
      <c r="W102" s="119"/>
      <c r="X102" s="118"/>
      <c r="Y102" s="119"/>
      <c r="Z102" s="118"/>
      <c r="AA102" s="119"/>
      <c r="AB102" s="118" t="e">
        <f>VLOOKUP(C102,#REF!,2,FALSE)*Summary!$D$39</f>
        <v>#REF!</v>
      </c>
      <c r="AC102" s="118"/>
      <c r="AD102" s="118"/>
      <c r="GE102" s="7" t="e">
        <f>#REF!</f>
        <v>#REF!</v>
      </c>
      <c r="GF102" s="7" t="e">
        <f>#REF!</f>
        <v>#REF!</v>
      </c>
    </row>
    <row r="103" spans="1:188" ht="13.5">
      <c r="A103" s="115" t="s">
        <v>332</v>
      </c>
      <c r="B103" s="116"/>
      <c r="C103" s="117"/>
      <c r="D103" s="118"/>
      <c r="E103" s="119"/>
      <c r="F103" s="118"/>
      <c r="G103" s="119"/>
      <c r="H103" s="118"/>
      <c r="I103" s="119"/>
      <c r="J103" s="118"/>
      <c r="K103" s="119"/>
      <c r="L103" s="118"/>
      <c r="M103" s="119"/>
      <c r="N103" s="118"/>
      <c r="O103" s="119"/>
      <c r="P103" s="118"/>
      <c r="Q103" s="119"/>
      <c r="R103" s="118"/>
      <c r="S103" s="119"/>
      <c r="T103" s="118"/>
      <c r="U103" s="119"/>
      <c r="V103" s="118"/>
      <c r="W103" s="119"/>
      <c r="X103" s="118"/>
      <c r="Y103" s="119"/>
      <c r="Z103" s="118"/>
      <c r="AA103" s="119"/>
      <c r="AB103" s="118" t="e">
        <f>VLOOKUP(C103,#REF!,2,FALSE)*Summary!$D$39</f>
        <v>#REF!</v>
      </c>
      <c r="AC103" s="118"/>
      <c r="AD103" s="118"/>
      <c r="GE103" s="7" t="e">
        <f>#REF!</f>
        <v>#REF!</v>
      </c>
      <c r="GF103" s="7" t="e">
        <f>#REF!</f>
        <v>#REF!</v>
      </c>
    </row>
    <row r="104" spans="1:188" ht="13.5">
      <c r="A104" s="115" t="s">
        <v>333</v>
      </c>
      <c r="B104" s="116"/>
      <c r="C104" s="117" t="s">
        <v>245</v>
      </c>
      <c r="D104" s="118"/>
      <c r="E104" s="119"/>
      <c r="F104" s="118"/>
      <c r="G104" s="119"/>
      <c r="H104" s="118"/>
      <c r="I104" s="119"/>
      <c r="J104" s="118"/>
      <c r="K104" s="119"/>
      <c r="L104" s="118"/>
      <c r="M104" s="119"/>
      <c r="N104" s="118"/>
      <c r="O104" s="119"/>
      <c r="P104" s="118"/>
      <c r="Q104" s="119"/>
      <c r="R104" s="118"/>
      <c r="S104" s="119"/>
      <c r="T104" s="118"/>
      <c r="U104" s="119"/>
      <c r="V104" s="118"/>
      <c r="W104" s="119"/>
      <c r="X104" s="118"/>
      <c r="Y104" s="119"/>
      <c r="Z104" s="118"/>
      <c r="AA104" s="119"/>
      <c r="AB104" s="118" t="e">
        <f>VLOOKUP(C104,#REF!,2,FALSE)*Summary!$D$39</f>
        <v>#REF!</v>
      </c>
      <c r="AC104" s="118"/>
      <c r="AD104" s="118"/>
      <c r="GE104" s="7" t="e">
        <f>#REF!</f>
        <v>#REF!</v>
      </c>
      <c r="GF104" s="7" t="e">
        <f>#REF!</f>
        <v>#REF!</v>
      </c>
    </row>
    <row r="105" spans="1:188" ht="13.5">
      <c r="A105" s="115" t="s">
        <v>334</v>
      </c>
      <c r="B105" s="116"/>
      <c r="C105" s="117"/>
      <c r="D105" s="118"/>
      <c r="E105" s="119"/>
      <c r="F105" s="118"/>
      <c r="G105" s="119"/>
      <c r="H105" s="118"/>
      <c r="I105" s="119"/>
      <c r="J105" s="118"/>
      <c r="K105" s="119"/>
      <c r="L105" s="118"/>
      <c r="M105" s="119"/>
      <c r="N105" s="118"/>
      <c r="O105" s="119"/>
      <c r="P105" s="118"/>
      <c r="Q105" s="119"/>
      <c r="R105" s="118"/>
      <c r="S105" s="119"/>
      <c r="T105" s="118"/>
      <c r="U105" s="119"/>
      <c r="V105" s="118"/>
      <c r="W105" s="119"/>
      <c r="X105" s="118"/>
      <c r="Y105" s="119"/>
      <c r="Z105" s="118"/>
      <c r="AA105" s="119"/>
      <c r="AB105" s="118" t="e">
        <f>VLOOKUP(C105,#REF!,2,FALSE)*Summary!$D$39</f>
        <v>#REF!</v>
      </c>
      <c r="AC105" s="118"/>
      <c r="AD105" s="118"/>
      <c r="GE105" s="7" t="e">
        <f>#REF!</f>
        <v>#REF!</v>
      </c>
      <c r="GF105" s="7" t="e">
        <f>#REF!</f>
        <v>#REF!</v>
      </c>
    </row>
    <row r="106" spans="1:188" ht="13.5">
      <c r="A106" s="115" t="s">
        <v>335</v>
      </c>
      <c r="B106" s="116"/>
      <c r="C106" s="117"/>
      <c r="D106" s="118"/>
      <c r="E106" s="119"/>
      <c r="F106" s="118"/>
      <c r="G106" s="119"/>
      <c r="H106" s="118"/>
      <c r="I106" s="119"/>
      <c r="J106" s="118"/>
      <c r="K106" s="119"/>
      <c r="L106" s="118"/>
      <c r="M106" s="119"/>
      <c r="N106" s="118"/>
      <c r="O106" s="119"/>
      <c r="P106" s="118"/>
      <c r="Q106" s="119"/>
      <c r="R106" s="118"/>
      <c r="S106" s="119"/>
      <c r="T106" s="118"/>
      <c r="U106" s="119"/>
      <c r="V106" s="118"/>
      <c r="W106" s="119"/>
      <c r="X106" s="118"/>
      <c r="Y106" s="119"/>
      <c r="Z106" s="118"/>
      <c r="AA106" s="119"/>
      <c r="AB106" s="118" t="e">
        <f>VLOOKUP(C106,#REF!,2,FALSE)*Summary!$D$39</f>
        <v>#REF!</v>
      </c>
      <c r="AC106" s="118"/>
      <c r="AD106" s="118"/>
      <c r="GE106" s="7" t="e">
        <f>#REF!</f>
        <v>#REF!</v>
      </c>
      <c r="GF106" s="7" t="e">
        <f>#REF!</f>
        <v>#REF!</v>
      </c>
    </row>
    <row r="107" spans="1:188" s="4" customFormat="1" ht="13.5">
      <c r="A107" s="120" t="s">
        <v>234</v>
      </c>
      <c r="C107" s="3"/>
      <c r="D107" s="121">
        <f>SUM(D16:D106)</f>
        <v>0</v>
      </c>
      <c r="E107" s="122" t="e">
        <f>SUM(#REF!)</f>
        <v>#REF!</v>
      </c>
      <c r="F107" s="121">
        <f>SUM(F16:F106)</f>
        <v>0</v>
      </c>
      <c r="G107" s="122" t="e">
        <f>SUM(#REF!)</f>
        <v>#REF!</v>
      </c>
      <c r="H107" s="121">
        <f>SUM(H16:H106)</f>
        <v>0</v>
      </c>
      <c r="I107" s="122" t="e">
        <f>SUM(#REF!)</f>
        <v>#REF!</v>
      </c>
      <c r="J107" s="121">
        <f>SUM(J16:J106)</f>
        <v>0</v>
      </c>
      <c r="K107" s="122" t="e">
        <f>SUM(#REF!)</f>
        <v>#REF!</v>
      </c>
      <c r="L107" s="121">
        <f>SUM(L16:L106)</f>
        <v>0</v>
      </c>
      <c r="M107" s="122" t="e">
        <f>SUM(#REF!)</f>
        <v>#REF!</v>
      </c>
      <c r="N107" s="121">
        <f>SUM(N16:N106)</f>
        <v>0</v>
      </c>
      <c r="O107" s="122" t="e">
        <f>SUM(#REF!)</f>
        <v>#REF!</v>
      </c>
      <c r="P107" s="121">
        <f>SUM(P16:P106)</f>
        <v>0</v>
      </c>
      <c r="Q107" s="122" t="e">
        <f>SUM(#REF!)</f>
        <v>#REF!</v>
      </c>
      <c r="R107" s="121">
        <f>SUM(R16:R106)</f>
        <v>0</v>
      </c>
      <c r="S107" s="122" t="e">
        <f>SUM(#REF!)</f>
        <v>#REF!</v>
      </c>
      <c r="T107" s="121">
        <f>SUM(T16:T106)</f>
        <v>0</v>
      </c>
      <c r="U107" s="122" t="e">
        <f>SUM(#REF!)</f>
        <v>#REF!</v>
      </c>
      <c r="V107" s="121">
        <f>SUM(V16:V106)</f>
        <v>0</v>
      </c>
      <c r="W107" s="122" t="e">
        <f>SUM(#REF!)</f>
        <v>#REF!</v>
      </c>
      <c r="X107" s="121">
        <f>SUM(X16:X106)</f>
        <v>0</v>
      </c>
      <c r="Y107" s="122" t="e">
        <f>SUM(#REF!)</f>
        <v>#REF!</v>
      </c>
      <c r="Z107" s="121">
        <f>SUM(Z16:Z106)</f>
        <v>0</v>
      </c>
      <c r="AA107" s="122" t="e">
        <f>SUM(#REF!)</f>
        <v>#REF!</v>
      </c>
      <c r="AB107" s="123" t="e">
        <f>SUMIF(AB16:AB106,"&lt;&gt;#N/A",AB16:AB106)</f>
        <v>#REF!</v>
      </c>
      <c r="AC107" s="123">
        <f>AB11*Summary!D32</f>
        <v>132.6</v>
      </c>
      <c r="AD107" s="124" t="e">
        <f>AC107-AB107</f>
        <v>#REF!</v>
      </c>
      <c r="GE107" s="4" t="e">
        <f>#REF!</f>
        <v>#REF!</v>
      </c>
      <c r="GF107" s="4" t="e">
        <f>#REF!</f>
        <v>#REF!</v>
      </c>
    </row>
    <row r="108" spans="1:188" s="4" customFormat="1">
      <c r="C108" s="3"/>
      <c r="AB108" s="4" t="s">
        <v>177</v>
      </c>
      <c r="GE108" s="4" t="e">
        <f>#REF!</f>
        <v>#REF!</v>
      </c>
      <c r="GF108" s="4" t="e">
        <f>#REF!</f>
        <v>#REF!</v>
      </c>
    </row>
    <row r="109" spans="1:188" s="4" customFormat="1">
      <c r="C109" s="3"/>
      <c r="AB109" s="4" t="s">
        <v>177</v>
      </c>
      <c r="GE109" s="4" t="e">
        <f>#REF!</f>
        <v>#REF!</v>
      </c>
      <c r="GF109" s="4" t="e">
        <f>#REF!</f>
        <v>#REF!</v>
      </c>
    </row>
    <row r="110" spans="1:188" s="4" customFormat="1">
      <c r="C110" s="3"/>
      <c r="GE110" s="4" t="e">
        <f>#REF!</f>
        <v>#REF!</v>
      </c>
      <c r="GF110" s="4" t="e">
        <f>#REF!</f>
        <v>#REF!</v>
      </c>
    </row>
    <row r="111" spans="1:188" s="4" customFormat="1">
      <c r="C111" s="3"/>
      <c r="GE111" s="4" t="e">
        <f>#REF!</f>
        <v>#REF!</v>
      </c>
      <c r="GF111" s="4" t="e">
        <f>#REF!</f>
        <v>#REF!</v>
      </c>
    </row>
    <row r="112" spans="1:188" s="4" customFormat="1">
      <c r="C112" s="3"/>
      <c r="GE112" s="4" t="e">
        <f>#REF!</f>
        <v>#REF!</v>
      </c>
      <c r="GF112" s="4" t="e">
        <f>#REF!</f>
        <v>#REF!</v>
      </c>
    </row>
    <row r="113" spans="1:188" s="4" customFormat="1">
      <c r="C113" s="3"/>
      <c r="GE113" s="4" t="e">
        <f>#REF!</f>
        <v>#REF!</v>
      </c>
      <c r="GF113" s="4" t="e">
        <f>#REF!</f>
        <v>#REF!</v>
      </c>
    </row>
    <row r="114" spans="1:188" s="4" customFormat="1">
      <c r="C114" s="3"/>
      <c r="GE114" s="4" t="e">
        <f>#REF!</f>
        <v>#REF!</v>
      </c>
      <c r="GF114" s="4" t="e">
        <f>#REF!</f>
        <v>#REF!</v>
      </c>
    </row>
    <row r="115" spans="1:188" s="4" customFormat="1">
      <c r="C115" s="3"/>
      <c r="GE115" s="4" t="e">
        <f>#REF!</f>
        <v>#REF!</v>
      </c>
      <c r="GF115" s="4" t="e">
        <f>#REF!</f>
        <v>#REF!</v>
      </c>
    </row>
    <row r="116" spans="1:188" s="4" customFormat="1">
      <c r="C116" s="3"/>
      <c r="GE116" s="4" t="e">
        <f>#REF!</f>
        <v>#REF!</v>
      </c>
      <c r="GF116" s="4" t="e">
        <f>#REF!</f>
        <v>#REF!</v>
      </c>
    </row>
    <row r="117" spans="1:188" s="4" customFormat="1">
      <c r="C117" s="3"/>
      <c r="GE117" s="4" t="e">
        <f>#REF!</f>
        <v>#REF!</v>
      </c>
      <c r="GF117" s="4" t="e">
        <f>#REF!</f>
        <v>#REF!</v>
      </c>
    </row>
    <row r="118" spans="1:188" s="4" customFormat="1">
      <c r="C118" s="3"/>
      <c r="GE118" s="4" t="e">
        <f>#REF!</f>
        <v>#REF!</v>
      </c>
      <c r="GF118" s="4" t="e">
        <f>#REF!</f>
        <v>#REF!</v>
      </c>
    </row>
    <row r="119" spans="1:188" s="4" customFormat="1">
      <c r="C119" s="3"/>
      <c r="GE119" s="4" t="e">
        <f>#REF!</f>
        <v>#REF!</v>
      </c>
      <c r="GF119" s="4" t="e">
        <f>#REF!</f>
        <v>#REF!</v>
      </c>
    </row>
    <row r="120" spans="1:188" s="4" customFormat="1">
      <c r="A120" s="2"/>
      <c r="B120" s="2"/>
      <c r="C120" s="3"/>
    </row>
    <row r="121" spans="1:188" s="4" customFormat="1">
      <c r="A121" s="2"/>
      <c r="B121" s="2"/>
      <c r="C121" s="3"/>
    </row>
    <row r="122" spans="1:188" s="4" customFormat="1">
      <c r="A122" s="2"/>
      <c r="B122" s="2"/>
      <c r="C122" s="3"/>
    </row>
    <row r="123" spans="1:188" s="4" customFormat="1">
      <c r="A123" s="2"/>
      <c r="B123" s="2"/>
      <c r="C123" s="3"/>
    </row>
    <row r="124" spans="1:188" s="4" customFormat="1">
      <c r="A124" s="2"/>
      <c r="B124" s="2"/>
      <c r="C124" s="3"/>
    </row>
    <row r="125" spans="1:188" s="4" customFormat="1">
      <c r="A125" s="2"/>
      <c r="B125" s="2"/>
      <c r="C125" s="3"/>
    </row>
    <row r="126" spans="1:188" s="4" customFormat="1">
      <c r="A126" s="2"/>
      <c r="B126" s="2"/>
      <c r="C126" s="3"/>
    </row>
    <row r="127" spans="1:188" s="4" customFormat="1">
      <c r="A127" s="2"/>
      <c r="B127" s="2"/>
      <c r="C127" s="3"/>
    </row>
    <row r="128" spans="1:188" s="4" customFormat="1">
      <c r="A128" s="2"/>
      <c r="B128" s="2"/>
      <c r="C128" s="3"/>
    </row>
    <row r="129" spans="1:3" s="4" customFormat="1">
      <c r="A129" s="2"/>
      <c r="B129" s="2"/>
      <c r="C129" s="3"/>
    </row>
    <row r="130" spans="1:3" s="4" customFormat="1">
      <c r="A130" s="2"/>
      <c r="B130" s="2"/>
      <c r="C130" s="3"/>
    </row>
    <row r="131" spans="1:3" s="4" customFormat="1">
      <c r="A131" s="2"/>
      <c r="B131" s="2"/>
      <c r="C131" s="3"/>
    </row>
    <row r="132" spans="1:3" s="4" customFormat="1">
      <c r="A132" s="2"/>
      <c r="B132" s="2"/>
      <c r="C132" s="3"/>
    </row>
    <row r="133" spans="1:3" s="4" customFormat="1">
      <c r="A133" s="2"/>
      <c r="B133" s="2"/>
      <c r="C133" s="3"/>
    </row>
    <row r="134" spans="1:3" s="4" customFormat="1">
      <c r="A134" s="2"/>
      <c r="B134" s="2"/>
      <c r="C134" s="3"/>
    </row>
    <row r="135" spans="1:3" s="4" customFormat="1">
      <c r="A135" s="2"/>
      <c r="B135" s="2"/>
      <c r="C135" s="3"/>
    </row>
    <row r="136" spans="1:3" s="4" customFormat="1">
      <c r="A136" s="2"/>
      <c r="B136" s="2"/>
      <c r="C136" s="3"/>
    </row>
    <row r="137" spans="1:3" s="4" customFormat="1">
      <c r="A137" s="2"/>
      <c r="B137" s="2"/>
      <c r="C137" s="3"/>
    </row>
    <row r="138" spans="1:3" s="4" customFormat="1">
      <c r="A138" s="2"/>
      <c r="B138" s="2"/>
      <c r="C138" s="3"/>
    </row>
    <row r="139" spans="1:3" s="4" customFormat="1">
      <c r="A139" s="2"/>
      <c r="B139" s="2"/>
      <c r="C139" s="3"/>
    </row>
    <row r="140" spans="1:3" s="4" customFormat="1">
      <c r="A140" s="2"/>
      <c r="B140" s="2"/>
      <c r="C140" s="3"/>
    </row>
    <row r="141" spans="1:3" s="4" customFormat="1">
      <c r="A141" s="2"/>
      <c r="B141" s="2"/>
      <c r="C141" s="3"/>
    </row>
    <row r="142" spans="1:3" s="4" customFormat="1">
      <c r="A142" s="2"/>
      <c r="B142" s="2"/>
      <c r="C142" s="3"/>
    </row>
    <row r="143" spans="1:3" s="4" customFormat="1">
      <c r="A143" s="2"/>
      <c r="B143" s="2"/>
      <c r="C143" s="3"/>
    </row>
    <row r="144" spans="1:3" s="4" customFormat="1">
      <c r="A144" s="2"/>
      <c r="B144" s="2"/>
      <c r="C144" s="3"/>
    </row>
    <row r="145" spans="1:3" s="4" customFormat="1">
      <c r="A145" s="2"/>
      <c r="B145" s="2"/>
      <c r="C145" s="3"/>
    </row>
    <row r="146" spans="1:3" s="4" customFormat="1">
      <c r="A146" s="2"/>
      <c r="B146" s="2"/>
      <c r="C146" s="3"/>
    </row>
    <row r="147" spans="1:3" s="4" customFormat="1">
      <c r="A147" s="2"/>
      <c r="B147" s="2"/>
      <c r="C147" s="3"/>
    </row>
    <row r="148" spans="1:3" s="4" customFormat="1">
      <c r="A148" s="2"/>
      <c r="B148" s="2"/>
      <c r="C148" s="3"/>
    </row>
    <row r="149" spans="1:3" s="4" customFormat="1">
      <c r="A149" s="2"/>
      <c r="B149" s="2"/>
      <c r="C149" s="3"/>
    </row>
    <row r="150" spans="1:3" s="4" customFormat="1">
      <c r="A150" s="2"/>
      <c r="B150" s="2"/>
      <c r="C150" s="3"/>
    </row>
    <row r="151" spans="1:3" s="4" customFormat="1">
      <c r="A151" s="2"/>
      <c r="B151" s="2"/>
      <c r="C151" s="3"/>
    </row>
    <row r="152" spans="1:3" s="4" customFormat="1">
      <c r="A152" s="2"/>
      <c r="B152" s="2"/>
      <c r="C152" s="3"/>
    </row>
    <row r="153" spans="1:3" s="4" customFormat="1">
      <c r="A153" s="2"/>
      <c r="B153" s="2"/>
      <c r="C153" s="3"/>
    </row>
    <row r="154" spans="1:3" s="4" customFormat="1">
      <c r="A154" s="2"/>
      <c r="B154" s="2"/>
      <c r="C154" s="3"/>
    </row>
    <row r="155" spans="1:3" s="4" customFormat="1">
      <c r="A155" s="2"/>
      <c r="B155" s="2"/>
      <c r="C155" s="3"/>
    </row>
    <row r="156" spans="1:3" s="4" customFormat="1">
      <c r="A156" s="2"/>
      <c r="B156" s="2"/>
      <c r="C156" s="3"/>
    </row>
    <row r="157" spans="1:3" s="4" customFormat="1">
      <c r="A157" s="2"/>
      <c r="B157" s="2"/>
      <c r="C157" s="3"/>
    </row>
    <row r="158" spans="1:3" s="4" customFormat="1">
      <c r="A158" s="2"/>
      <c r="B158" s="2"/>
      <c r="C158" s="3"/>
    </row>
    <row r="159" spans="1:3" s="4" customFormat="1">
      <c r="A159" s="2"/>
      <c r="B159" s="2"/>
      <c r="C159" s="3"/>
    </row>
    <row r="160" spans="1:3" s="4" customFormat="1">
      <c r="A160" s="2"/>
      <c r="B160" s="2"/>
      <c r="C160" s="3"/>
    </row>
    <row r="161" spans="1:3" s="4" customFormat="1">
      <c r="A161" s="2"/>
      <c r="B161" s="2"/>
      <c r="C161" s="3"/>
    </row>
    <row r="162" spans="1:3" s="4" customFormat="1">
      <c r="A162" s="2"/>
      <c r="B162" s="2"/>
      <c r="C162" s="3"/>
    </row>
    <row r="163" spans="1:3" s="4" customFormat="1">
      <c r="A163" s="2"/>
      <c r="B163" s="2"/>
      <c r="C163" s="3"/>
    </row>
    <row r="164" spans="1:3" s="4" customFormat="1">
      <c r="A164" s="2"/>
      <c r="B164" s="2"/>
      <c r="C164" s="3"/>
    </row>
    <row r="165" spans="1:3" s="4" customFormat="1">
      <c r="A165" s="2"/>
      <c r="B165" s="2"/>
      <c r="C165" s="3"/>
    </row>
    <row r="166" spans="1:3" s="4" customFormat="1">
      <c r="A166" s="2"/>
      <c r="B166" s="2"/>
      <c r="C166" s="3"/>
    </row>
    <row r="167" spans="1:3" s="4" customFormat="1">
      <c r="A167" s="2"/>
      <c r="B167" s="2"/>
      <c r="C167" s="3"/>
    </row>
    <row r="168" spans="1:3" s="4" customFormat="1">
      <c r="A168" s="2"/>
      <c r="B168" s="2"/>
      <c r="C168" s="3"/>
    </row>
    <row r="169" spans="1:3" s="4" customFormat="1">
      <c r="A169" s="2"/>
      <c r="B169" s="2"/>
      <c r="C169" s="3"/>
    </row>
    <row r="170" spans="1:3" s="4" customFormat="1">
      <c r="A170" s="2"/>
      <c r="B170" s="2"/>
      <c r="C170" s="3"/>
    </row>
    <row r="171" spans="1:3" s="4" customFormat="1">
      <c r="A171" s="2"/>
      <c r="B171" s="2"/>
      <c r="C171" s="3"/>
    </row>
    <row r="172" spans="1:3" s="4" customFormat="1">
      <c r="A172" s="2"/>
      <c r="B172" s="2"/>
      <c r="C172" s="3"/>
    </row>
    <row r="173" spans="1:3" s="4" customFormat="1">
      <c r="A173" s="2"/>
      <c r="B173" s="2"/>
      <c r="C173" s="3"/>
    </row>
    <row r="174" spans="1:3" s="4" customFormat="1">
      <c r="A174" s="2"/>
      <c r="B174" s="2"/>
      <c r="C174" s="3"/>
    </row>
    <row r="175" spans="1:3" s="4" customFormat="1">
      <c r="A175" s="2"/>
      <c r="B175" s="2"/>
      <c r="C175" s="3"/>
    </row>
    <row r="176" spans="1:3" s="4" customFormat="1">
      <c r="A176" s="2"/>
      <c r="B176" s="2"/>
      <c r="C176" s="3"/>
    </row>
    <row r="177" spans="1:3" s="4" customFormat="1">
      <c r="A177" s="2"/>
      <c r="B177" s="2"/>
      <c r="C177" s="3"/>
    </row>
    <row r="178" spans="1:3" s="4" customFormat="1">
      <c r="A178" s="2"/>
      <c r="B178" s="2"/>
      <c r="C178" s="3"/>
    </row>
    <row r="179" spans="1:3" s="4" customFormat="1">
      <c r="A179" s="2"/>
      <c r="B179" s="2"/>
      <c r="C179" s="3"/>
    </row>
    <row r="180" spans="1:3" s="4" customFormat="1">
      <c r="A180" s="2"/>
      <c r="B180" s="2"/>
      <c r="C180" s="3"/>
    </row>
    <row r="181" spans="1:3" s="4" customFormat="1">
      <c r="A181" s="2"/>
      <c r="B181" s="2"/>
      <c r="C181" s="3"/>
    </row>
    <row r="182" spans="1:3" s="4" customFormat="1">
      <c r="C182" s="3"/>
    </row>
    <row r="183" spans="1:3" s="4" customFormat="1">
      <c r="A183" s="2"/>
      <c r="B183" s="2"/>
      <c r="C183" s="3"/>
    </row>
    <row r="184" spans="1:3" s="4" customFormat="1">
      <c r="A184" s="2"/>
      <c r="B184" s="2"/>
      <c r="C184" s="3"/>
    </row>
    <row r="185" spans="1:3" s="4" customFormat="1">
      <c r="A185" s="2"/>
      <c r="B185" s="2"/>
      <c r="C185" s="3"/>
    </row>
    <row r="186" spans="1:3" s="4" customFormat="1">
      <c r="A186" s="2"/>
      <c r="B186" s="2"/>
      <c r="C186" s="3"/>
    </row>
    <row r="187" spans="1:3" s="4" customFormat="1">
      <c r="A187" s="2"/>
      <c r="B187" s="2"/>
      <c r="C187" s="3"/>
    </row>
    <row r="188" spans="1:3" s="4" customFormat="1">
      <c r="A188" s="2"/>
      <c r="B188" s="2"/>
      <c r="C188" s="3"/>
    </row>
    <row r="189" spans="1:3" s="4" customFormat="1">
      <c r="A189" s="2"/>
      <c r="B189" s="2"/>
      <c r="C189" s="3"/>
    </row>
    <row r="190" spans="1:3" s="4" customFormat="1">
      <c r="A190" s="2"/>
      <c r="B190" s="2"/>
      <c r="C190" s="3"/>
    </row>
    <row r="191" spans="1:3" s="4" customFormat="1">
      <c r="A191" s="2"/>
      <c r="B191" s="2"/>
      <c r="C191" s="3"/>
    </row>
    <row r="257" spans="3:3" ht="13.5">
      <c r="C257" s="24" t="s">
        <v>338</v>
      </c>
    </row>
    <row r="258" spans="3:3" ht="13.5">
      <c r="C258" s="24" t="s">
        <v>339</v>
      </c>
    </row>
    <row r="259" spans="3:3" ht="13.5">
      <c r="C259" s="24" t="s">
        <v>340</v>
      </c>
    </row>
    <row r="260" spans="3:3" ht="13.5">
      <c r="C260" s="24" t="s">
        <v>341</v>
      </c>
    </row>
    <row r="261" spans="3:3" ht="13.5">
      <c r="C261" s="24" t="s">
        <v>342</v>
      </c>
    </row>
    <row r="262" spans="3:3" ht="13.5">
      <c r="C262" s="24" t="s">
        <v>343</v>
      </c>
    </row>
    <row r="263" spans="3:3" ht="13.5">
      <c r="C263" s="24" t="s">
        <v>344</v>
      </c>
    </row>
    <row r="264" spans="3:3" ht="13.5">
      <c r="C264" s="24" t="s">
        <v>345</v>
      </c>
    </row>
    <row r="265" spans="3:3" ht="13.5">
      <c r="C265" s="24" t="s">
        <v>346</v>
      </c>
    </row>
    <row r="266" spans="3:3" ht="13.5">
      <c r="C266" s="24" t="s">
        <v>347</v>
      </c>
    </row>
  </sheetData>
  <mergeCells count="1">
    <mergeCell ref="AB13:AD13"/>
  </mergeCells>
  <dataValidations count="1">
    <dataValidation type="list" allowBlank="1" showInputMessage="1" showErrorMessage="1" sqref="C56:C57 C19:C35 C16:C17 C94 C89 C78 C74:C75 C71 C61 C37:C54 C98" xr:uid="{00000000-0002-0000-1200-000000000000}">
      <formula1>$C$212:$C$221</formula1>
    </dataValidation>
  </dataValidations>
  <pageMargins left="0.7" right="0.7" top="0.75" bottom="0.75" header="0.3" footer="0.3"/>
  <pageSetup paperSize="8" scale="39" orientation="landscape" r:id="rId1"/>
  <colBreaks count="1" manualBreakCount="1">
    <brk id="2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2023-2026</vt:lpstr>
      <vt:lpstr>Summary</vt:lpstr>
      <vt:lpstr>KM</vt:lpstr>
      <vt:lpstr>MR</vt:lpstr>
      <vt:lpstr>'2023-2026'!Print_Area</vt:lpstr>
      <vt:lpstr>KM!Print_Area</vt:lpstr>
      <vt:lpstr>MR!Print_Area</vt:lpstr>
      <vt:lpstr>'2023-2026'!Print_Titles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Pipeline 2023 to 2026</dc:title>
  <dc:subject/>
  <dc:creator/>
  <cp:keywords>commercial pipeline</cp:keywords>
  <dc:description/>
  <cp:lastModifiedBy/>
  <cp:revision>1</cp:revision>
  <dcterms:created xsi:type="dcterms:W3CDTF">2023-10-23T09:55:45Z</dcterms:created>
  <dcterms:modified xsi:type="dcterms:W3CDTF">2023-10-23T10:10:41Z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ca86e8-6fb5-45dd-bb08-a8d185fa5301_Enabled">
    <vt:lpwstr>true</vt:lpwstr>
  </property>
  <property fmtid="{D5CDD505-2E9C-101B-9397-08002B2CF9AE}" pid="3" name="MSIP_Label_8eca86e8-6fb5-45dd-bb08-a8d185fa5301_SetDate">
    <vt:lpwstr>2023-10-23T09:55:51Z</vt:lpwstr>
  </property>
  <property fmtid="{D5CDD505-2E9C-101B-9397-08002B2CF9AE}" pid="4" name="MSIP_Label_8eca86e8-6fb5-45dd-bb08-a8d185fa5301_Method">
    <vt:lpwstr>Standard</vt:lpwstr>
  </property>
  <property fmtid="{D5CDD505-2E9C-101B-9397-08002B2CF9AE}" pid="5" name="MSIP_Label_8eca86e8-6fb5-45dd-bb08-a8d185fa5301_Name">
    <vt:lpwstr>Official</vt:lpwstr>
  </property>
  <property fmtid="{D5CDD505-2E9C-101B-9397-08002B2CF9AE}" pid="6" name="MSIP_Label_8eca86e8-6fb5-45dd-bb08-a8d185fa5301_SiteId">
    <vt:lpwstr>9fe658cd-b3cd-4056-8519-3222ffa96be8</vt:lpwstr>
  </property>
  <property fmtid="{D5CDD505-2E9C-101B-9397-08002B2CF9AE}" pid="7" name="MSIP_Label_8eca86e8-6fb5-45dd-bb08-a8d185fa5301_ActionId">
    <vt:lpwstr>0b56d9ce-d7cd-44cb-995a-ba1b43d80d02</vt:lpwstr>
  </property>
  <property fmtid="{D5CDD505-2E9C-101B-9397-08002B2CF9AE}" pid="8" name="MSIP_Label_8eca86e8-6fb5-45dd-bb08-a8d185fa5301_ContentBits">
    <vt:lpwstr>0</vt:lpwstr>
  </property>
</Properties>
</file>