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oflondon.sharepoint.com/sites/BarbicanServiceChargeandRevenues/Shared Documents/General/Service Charge/Actuals/202425/Webpages/"/>
    </mc:Choice>
  </mc:AlternateContent>
  <xr:revisionPtr revIDLastSave="502" documentId="13_ncr:1_{65B829DE-227B-4B28-8CF5-15675877D41B}" xr6:coauthVersionLast="47" xr6:coauthVersionMax="47" xr10:uidLastSave="{C2A6E53E-FB1A-4C90-A420-A8F0A9E45139}"/>
  <bookViews>
    <workbookView xWindow="-110" yWindow="-110" windowWidth="22780" windowHeight="14540" activeTab="10" xr2:uid="{00000000-000D-0000-FFFF-FFFF00000000}"/>
  </bookViews>
  <sheets>
    <sheet name="BEN" sheetId="1" r:id="rId1"/>
    <sheet name="F2C" sheetId="3" r:id="rId2"/>
    <sheet name="M2A" sheetId="4" r:id="rId3"/>
    <sheet name="M2B" sheetId="5" r:id="rId4"/>
    <sheet name="M2C" sheetId="6" r:id="rId5"/>
    <sheet name="M3A" sheetId="7" r:id="rId6"/>
    <sheet name="M3B" sheetId="8" r:id="rId7"/>
    <sheet name="M3C" sheetId="9" r:id="rId8"/>
    <sheet name="M3D" sheetId="10" r:id="rId9"/>
    <sheet name="M3E" sheetId="11" r:id="rId10"/>
    <sheet name="M4A" sheetId="12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_123Graph_A" localSheetId="0" hidden="1">'[1]annex 6 attribution to blocks '!#REF!</definedName>
    <definedName name="__123Graph_A" localSheetId="1" hidden="1">'[1]annex 6 attribution to blocks '!#REF!</definedName>
    <definedName name="__123Graph_A" localSheetId="2" hidden="1">'[1]annex 6 attribution to blocks '!#REF!</definedName>
    <definedName name="__123Graph_A" localSheetId="3" hidden="1">'[1]annex 6 attribution to blocks '!#REF!</definedName>
    <definedName name="__123Graph_A" localSheetId="4" hidden="1">'[1]annex 6 attribution to blocks '!#REF!</definedName>
    <definedName name="__123Graph_A" localSheetId="5" hidden="1">'[1]annex 6 attribution to blocks '!#REF!</definedName>
    <definedName name="__123Graph_A" localSheetId="6" hidden="1">'[1]annex 6 attribution to blocks '!#REF!</definedName>
    <definedName name="__123Graph_A" localSheetId="7" hidden="1">'[1]annex 6 attribution to blocks '!#REF!</definedName>
    <definedName name="__123Graph_A" localSheetId="8" hidden="1">'[1]annex 6 attribution to blocks '!#REF!</definedName>
    <definedName name="__123Graph_A" localSheetId="9" hidden="1">'[1]annex 6 attribution to blocks '!#REF!</definedName>
    <definedName name="__123Graph_A" localSheetId="10" hidden="1">'[1]annex 6 attribution to blocks '!#REF!</definedName>
    <definedName name="__123Graph_AChart1" localSheetId="0" hidden="1">'[1]annex 6 attribution to blocks '!#REF!</definedName>
    <definedName name="__123Graph_AChart1" localSheetId="1" hidden="1">'[1]annex 6 attribution to blocks '!#REF!</definedName>
    <definedName name="__123Graph_AChart1" localSheetId="2" hidden="1">'[1]annex 6 attribution to blocks '!#REF!</definedName>
    <definedName name="__123Graph_AChart1" localSheetId="3" hidden="1">'[1]annex 6 attribution to blocks '!#REF!</definedName>
    <definedName name="__123Graph_AChart1" localSheetId="4" hidden="1">'[1]annex 6 attribution to blocks '!#REF!</definedName>
    <definedName name="__123Graph_AChart1" localSheetId="5" hidden="1">'[1]annex 6 attribution to blocks '!#REF!</definedName>
    <definedName name="__123Graph_AChart1" localSheetId="6" hidden="1">'[1]annex 6 attribution to blocks '!#REF!</definedName>
    <definedName name="__123Graph_AChart1" localSheetId="7" hidden="1">'[1]annex 6 attribution to blocks '!#REF!</definedName>
    <definedName name="__123Graph_AChart1" localSheetId="8" hidden="1">'[1]annex 6 attribution to blocks '!#REF!</definedName>
    <definedName name="__123Graph_AChart1" localSheetId="9" hidden="1">'[1]annex 6 attribution to blocks '!#REF!</definedName>
    <definedName name="__123Graph_AChart1" localSheetId="10" hidden="1">'[1]annex 6 attribution to blocks '!#REF!</definedName>
    <definedName name="__123Graph_AChart10" localSheetId="0" hidden="1">'[1]annex 6 attribution to blocks '!#REF!</definedName>
    <definedName name="__123Graph_AChart10" localSheetId="1" hidden="1">'[1]annex 6 attribution to blocks '!#REF!</definedName>
    <definedName name="__123Graph_AChart10" localSheetId="2" hidden="1">'[1]annex 6 attribution to blocks '!#REF!</definedName>
    <definedName name="__123Graph_AChart10" localSheetId="3" hidden="1">'[1]annex 6 attribution to blocks '!#REF!</definedName>
    <definedName name="__123Graph_AChart10" localSheetId="4" hidden="1">'[1]annex 6 attribution to blocks '!#REF!</definedName>
    <definedName name="__123Graph_AChart10" localSheetId="5" hidden="1">'[1]annex 6 attribution to blocks '!#REF!</definedName>
    <definedName name="__123Graph_AChart10" localSheetId="6" hidden="1">'[1]annex 6 attribution to blocks '!#REF!</definedName>
    <definedName name="__123Graph_AChart10" localSheetId="7" hidden="1">'[1]annex 6 attribution to blocks '!#REF!</definedName>
    <definedName name="__123Graph_AChart10" localSheetId="8" hidden="1">'[1]annex 6 attribution to blocks '!#REF!</definedName>
    <definedName name="__123Graph_AChart10" localSheetId="9" hidden="1">'[1]annex 6 attribution to blocks '!#REF!</definedName>
    <definedName name="__123Graph_AChart10" localSheetId="10" hidden="1">'[1]annex 6 attribution to blocks '!#REF!</definedName>
    <definedName name="__123Graph_AChart11" localSheetId="0" hidden="1">'[1]annex 6 attribution to blocks '!#REF!</definedName>
    <definedName name="__123Graph_AChart11" localSheetId="1" hidden="1">'[1]annex 6 attribution to blocks '!#REF!</definedName>
    <definedName name="__123Graph_AChart11" localSheetId="2" hidden="1">'[1]annex 6 attribution to blocks '!#REF!</definedName>
    <definedName name="__123Graph_AChart11" localSheetId="3" hidden="1">'[1]annex 6 attribution to blocks '!#REF!</definedName>
    <definedName name="__123Graph_AChart11" localSheetId="4" hidden="1">'[1]annex 6 attribution to blocks '!#REF!</definedName>
    <definedName name="__123Graph_AChart11" localSheetId="5" hidden="1">'[1]annex 6 attribution to blocks '!#REF!</definedName>
    <definedName name="__123Graph_AChart11" localSheetId="6" hidden="1">'[1]annex 6 attribution to blocks '!#REF!</definedName>
    <definedName name="__123Graph_AChart11" localSheetId="7" hidden="1">'[1]annex 6 attribution to blocks '!#REF!</definedName>
    <definedName name="__123Graph_AChart11" localSheetId="8" hidden="1">'[1]annex 6 attribution to blocks '!#REF!</definedName>
    <definedName name="__123Graph_AChart11" localSheetId="9" hidden="1">'[1]annex 6 attribution to blocks '!#REF!</definedName>
    <definedName name="__123Graph_AChart11" localSheetId="10" hidden="1">'[1]annex 6 attribution to blocks '!#REF!</definedName>
    <definedName name="__123Graph_AChart12" localSheetId="0" hidden="1">'[1]annex 6 attribution to blocks '!#REF!</definedName>
    <definedName name="__123Graph_AChart12" localSheetId="1" hidden="1">'[1]annex 6 attribution to blocks '!#REF!</definedName>
    <definedName name="__123Graph_AChart12" localSheetId="2" hidden="1">'[1]annex 6 attribution to blocks '!#REF!</definedName>
    <definedName name="__123Graph_AChart12" localSheetId="3" hidden="1">'[1]annex 6 attribution to blocks '!#REF!</definedName>
    <definedName name="__123Graph_AChart12" localSheetId="4" hidden="1">'[1]annex 6 attribution to blocks '!#REF!</definedName>
    <definedName name="__123Graph_AChart12" localSheetId="5" hidden="1">'[1]annex 6 attribution to blocks '!#REF!</definedName>
    <definedName name="__123Graph_AChart12" localSheetId="6" hidden="1">'[1]annex 6 attribution to blocks '!#REF!</definedName>
    <definedName name="__123Graph_AChart12" localSheetId="7" hidden="1">'[1]annex 6 attribution to blocks '!#REF!</definedName>
    <definedName name="__123Graph_AChart12" localSheetId="8" hidden="1">'[1]annex 6 attribution to blocks '!#REF!</definedName>
    <definedName name="__123Graph_AChart12" localSheetId="9" hidden="1">'[1]annex 6 attribution to blocks '!#REF!</definedName>
    <definedName name="__123Graph_AChart12" localSheetId="10" hidden="1">'[1]annex 6 attribution to blocks '!#REF!</definedName>
    <definedName name="__123Graph_AChart13" localSheetId="0" hidden="1">'[1]annex 6 attribution to blocks '!#REF!</definedName>
    <definedName name="__123Graph_AChart13" localSheetId="1" hidden="1">'[1]annex 6 attribution to blocks '!#REF!</definedName>
    <definedName name="__123Graph_AChart13" localSheetId="2" hidden="1">'[1]annex 6 attribution to blocks '!#REF!</definedName>
    <definedName name="__123Graph_AChart13" localSheetId="3" hidden="1">'[1]annex 6 attribution to blocks '!#REF!</definedName>
    <definedName name="__123Graph_AChart13" localSheetId="4" hidden="1">'[1]annex 6 attribution to blocks '!#REF!</definedName>
    <definedName name="__123Graph_AChart13" localSheetId="5" hidden="1">'[1]annex 6 attribution to blocks '!#REF!</definedName>
    <definedName name="__123Graph_AChart13" localSheetId="6" hidden="1">'[1]annex 6 attribution to blocks '!#REF!</definedName>
    <definedName name="__123Graph_AChart13" localSheetId="7" hidden="1">'[1]annex 6 attribution to blocks '!#REF!</definedName>
    <definedName name="__123Graph_AChart13" localSheetId="8" hidden="1">'[1]annex 6 attribution to blocks '!#REF!</definedName>
    <definedName name="__123Graph_AChart13" localSheetId="9" hidden="1">'[1]annex 6 attribution to blocks '!#REF!</definedName>
    <definedName name="__123Graph_AChart13" localSheetId="10" hidden="1">'[1]annex 6 attribution to blocks '!#REF!</definedName>
    <definedName name="__123Graph_AChart14" localSheetId="0" hidden="1">'[1]annex 6 attribution to blocks '!#REF!</definedName>
    <definedName name="__123Graph_AChart14" localSheetId="1" hidden="1">'[1]annex 6 attribution to blocks '!#REF!</definedName>
    <definedName name="__123Graph_AChart14" localSheetId="2" hidden="1">'[1]annex 6 attribution to blocks '!#REF!</definedName>
    <definedName name="__123Graph_AChart14" localSheetId="3" hidden="1">'[1]annex 6 attribution to blocks '!#REF!</definedName>
    <definedName name="__123Graph_AChart14" localSheetId="4" hidden="1">'[1]annex 6 attribution to blocks '!#REF!</definedName>
    <definedName name="__123Graph_AChart14" localSheetId="5" hidden="1">'[1]annex 6 attribution to blocks '!#REF!</definedName>
    <definedName name="__123Graph_AChart14" localSheetId="6" hidden="1">'[1]annex 6 attribution to blocks '!#REF!</definedName>
    <definedName name="__123Graph_AChart14" localSheetId="7" hidden="1">'[1]annex 6 attribution to blocks '!#REF!</definedName>
    <definedName name="__123Graph_AChart14" localSheetId="8" hidden="1">'[1]annex 6 attribution to blocks '!#REF!</definedName>
    <definedName name="__123Graph_AChart14" localSheetId="9" hidden="1">'[1]annex 6 attribution to blocks '!#REF!</definedName>
    <definedName name="__123Graph_AChart14" localSheetId="10" hidden="1">'[1]annex 6 attribution to blocks '!#REF!</definedName>
    <definedName name="__123Graph_AChart15" localSheetId="0" hidden="1">'[1]annex 6 attribution to blocks '!#REF!</definedName>
    <definedName name="__123Graph_AChart15" localSheetId="1" hidden="1">'[1]annex 6 attribution to blocks '!#REF!</definedName>
    <definedName name="__123Graph_AChart15" localSheetId="2" hidden="1">'[1]annex 6 attribution to blocks '!#REF!</definedName>
    <definedName name="__123Graph_AChart15" localSheetId="3" hidden="1">'[1]annex 6 attribution to blocks '!#REF!</definedName>
    <definedName name="__123Graph_AChart15" localSheetId="4" hidden="1">'[1]annex 6 attribution to blocks '!#REF!</definedName>
    <definedName name="__123Graph_AChart15" localSheetId="5" hidden="1">'[1]annex 6 attribution to blocks '!#REF!</definedName>
    <definedName name="__123Graph_AChart15" localSheetId="6" hidden="1">'[1]annex 6 attribution to blocks '!#REF!</definedName>
    <definedName name="__123Graph_AChart15" localSheetId="7" hidden="1">'[1]annex 6 attribution to blocks '!#REF!</definedName>
    <definedName name="__123Graph_AChart15" localSheetId="8" hidden="1">'[1]annex 6 attribution to blocks '!#REF!</definedName>
    <definedName name="__123Graph_AChart15" localSheetId="9" hidden="1">'[1]annex 6 attribution to blocks '!#REF!</definedName>
    <definedName name="__123Graph_AChart15" localSheetId="10" hidden="1">'[1]annex 6 attribution to blocks '!#REF!</definedName>
    <definedName name="__123Graph_AChart16" localSheetId="0" hidden="1">'[1]annex 6 attribution to blocks '!#REF!</definedName>
    <definedName name="__123Graph_AChart16" localSheetId="1" hidden="1">'[1]annex 6 attribution to blocks '!#REF!</definedName>
    <definedName name="__123Graph_AChart16" localSheetId="2" hidden="1">'[1]annex 6 attribution to blocks '!#REF!</definedName>
    <definedName name="__123Graph_AChart16" localSheetId="3" hidden="1">'[1]annex 6 attribution to blocks '!#REF!</definedName>
    <definedName name="__123Graph_AChart16" localSheetId="4" hidden="1">'[1]annex 6 attribution to blocks '!#REF!</definedName>
    <definedName name="__123Graph_AChart16" localSheetId="5" hidden="1">'[1]annex 6 attribution to blocks '!#REF!</definedName>
    <definedName name="__123Graph_AChart16" localSheetId="6" hidden="1">'[1]annex 6 attribution to blocks '!#REF!</definedName>
    <definedName name="__123Graph_AChart16" localSheetId="7" hidden="1">'[1]annex 6 attribution to blocks '!#REF!</definedName>
    <definedName name="__123Graph_AChart16" localSheetId="8" hidden="1">'[1]annex 6 attribution to blocks '!#REF!</definedName>
    <definedName name="__123Graph_AChart16" localSheetId="9" hidden="1">'[1]annex 6 attribution to blocks '!#REF!</definedName>
    <definedName name="__123Graph_AChart16" localSheetId="10" hidden="1">'[1]annex 6 attribution to blocks '!#REF!</definedName>
    <definedName name="__123Graph_AChart17" localSheetId="0" hidden="1">'[1]annex 6 attribution to blocks '!#REF!</definedName>
    <definedName name="__123Graph_AChart17" localSheetId="1" hidden="1">'[1]annex 6 attribution to blocks '!#REF!</definedName>
    <definedName name="__123Graph_AChart17" localSheetId="2" hidden="1">'[1]annex 6 attribution to blocks '!#REF!</definedName>
    <definedName name="__123Graph_AChart17" localSheetId="3" hidden="1">'[1]annex 6 attribution to blocks '!#REF!</definedName>
    <definedName name="__123Graph_AChart17" localSheetId="4" hidden="1">'[1]annex 6 attribution to blocks '!#REF!</definedName>
    <definedName name="__123Graph_AChart17" localSheetId="5" hidden="1">'[1]annex 6 attribution to blocks '!#REF!</definedName>
    <definedName name="__123Graph_AChart17" localSheetId="6" hidden="1">'[1]annex 6 attribution to blocks '!#REF!</definedName>
    <definedName name="__123Graph_AChart17" localSheetId="7" hidden="1">'[1]annex 6 attribution to blocks '!#REF!</definedName>
    <definedName name="__123Graph_AChart17" localSheetId="8" hidden="1">'[1]annex 6 attribution to blocks '!#REF!</definedName>
    <definedName name="__123Graph_AChart17" localSheetId="9" hidden="1">'[1]annex 6 attribution to blocks '!#REF!</definedName>
    <definedName name="__123Graph_AChart17" localSheetId="10" hidden="1">'[1]annex 6 attribution to blocks '!#REF!</definedName>
    <definedName name="__123Graph_AChart18" localSheetId="0" hidden="1">'[1]annex 6 attribution to blocks '!#REF!</definedName>
    <definedName name="__123Graph_AChart18" localSheetId="1" hidden="1">'[1]annex 6 attribution to blocks '!#REF!</definedName>
    <definedName name="__123Graph_AChart18" localSheetId="2" hidden="1">'[1]annex 6 attribution to blocks '!#REF!</definedName>
    <definedName name="__123Graph_AChart18" localSheetId="3" hidden="1">'[1]annex 6 attribution to blocks '!#REF!</definedName>
    <definedName name="__123Graph_AChart18" localSheetId="4" hidden="1">'[1]annex 6 attribution to blocks '!#REF!</definedName>
    <definedName name="__123Graph_AChart18" localSheetId="5" hidden="1">'[1]annex 6 attribution to blocks '!#REF!</definedName>
    <definedName name="__123Graph_AChart18" localSheetId="6" hidden="1">'[1]annex 6 attribution to blocks '!#REF!</definedName>
    <definedName name="__123Graph_AChart18" localSheetId="7" hidden="1">'[1]annex 6 attribution to blocks '!#REF!</definedName>
    <definedName name="__123Graph_AChart18" localSheetId="8" hidden="1">'[1]annex 6 attribution to blocks '!#REF!</definedName>
    <definedName name="__123Graph_AChart18" localSheetId="9" hidden="1">'[1]annex 6 attribution to blocks '!#REF!</definedName>
    <definedName name="__123Graph_AChart18" localSheetId="10" hidden="1">'[1]annex 6 attribution to blocks '!#REF!</definedName>
    <definedName name="__123Graph_AChart19" localSheetId="0" hidden="1">'[1]annex 6 attribution to blocks '!#REF!</definedName>
    <definedName name="__123Graph_AChart19" localSheetId="1" hidden="1">'[1]annex 6 attribution to blocks '!#REF!</definedName>
    <definedName name="__123Graph_AChart19" localSheetId="2" hidden="1">'[1]annex 6 attribution to blocks '!#REF!</definedName>
    <definedName name="__123Graph_AChart19" localSheetId="3" hidden="1">'[1]annex 6 attribution to blocks '!#REF!</definedName>
    <definedName name="__123Graph_AChart19" localSheetId="4" hidden="1">'[1]annex 6 attribution to blocks '!#REF!</definedName>
    <definedName name="__123Graph_AChart19" localSheetId="5" hidden="1">'[1]annex 6 attribution to blocks '!#REF!</definedName>
    <definedName name="__123Graph_AChart19" localSheetId="6" hidden="1">'[1]annex 6 attribution to blocks '!#REF!</definedName>
    <definedName name="__123Graph_AChart19" localSheetId="7" hidden="1">'[1]annex 6 attribution to blocks '!#REF!</definedName>
    <definedName name="__123Graph_AChart19" localSheetId="8" hidden="1">'[1]annex 6 attribution to blocks '!#REF!</definedName>
    <definedName name="__123Graph_AChart19" localSheetId="9" hidden="1">'[1]annex 6 attribution to blocks '!#REF!</definedName>
    <definedName name="__123Graph_AChart19" localSheetId="10" hidden="1">'[1]annex 6 attribution to blocks '!#REF!</definedName>
    <definedName name="__123Graph_AChart2" localSheetId="0" hidden="1">'[1]annex 6 attribution to blocks '!#REF!</definedName>
    <definedName name="__123Graph_AChart2" localSheetId="1" hidden="1">'[1]annex 6 attribution to blocks '!#REF!</definedName>
    <definedName name="__123Graph_AChart2" localSheetId="2" hidden="1">'[1]annex 6 attribution to blocks '!#REF!</definedName>
    <definedName name="__123Graph_AChart2" localSheetId="3" hidden="1">'[1]annex 6 attribution to blocks '!#REF!</definedName>
    <definedName name="__123Graph_AChart2" localSheetId="4" hidden="1">'[1]annex 6 attribution to blocks '!#REF!</definedName>
    <definedName name="__123Graph_AChart2" localSheetId="5" hidden="1">'[1]annex 6 attribution to blocks '!#REF!</definedName>
    <definedName name="__123Graph_AChart2" localSheetId="6" hidden="1">'[1]annex 6 attribution to blocks '!#REF!</definedName>
    <definedName name="__123Graph_AChart2" localSheetId="7" hidden="1">'[1]annex 6 attribution to blocks '!#REF!</definedName>
    <definedName name="__123Graph_AChart2" localSheetId="8" hidden="1">'[1]annex 6 attribution to blocks '!#REF!</definedName>
    <definedName name="__123Graph_AChart2" localSheetId="9" hidden="1">'[1]annex 6 attribution to blocks '!#REF!</definedName>
    <definedName name="__123Graph_AChart2" localSheetId="10" hidden="1">'[1]annex 6 attribution to blocks '!#REF!</definedName>
    <definedName name="__123Graph_AChart20" localSheetId="0" hidden="1">'[1]annex 6 attribution to blocks '!#REF!</definedName>
    <definedName name="__123Graph_AChart20" localSheetId="1" hidden="1">'[1]annex 6 attribution to blocks '!#REF!</definedName>
    <definedName name="__123Graph_AChart20" localSheetId="2" hidden="1">'[1]annex 6 attribution to blocks '!#REF!</definedName>
    <definedName name="__123Graph_AChart20" localSheetId="3" hidden="1">'[1]annex 6 attribution to blocks '!#REF!</definedName>
    <definedName name="__123Graph_AChart20" localSheetId="4" hidden="1">'[1]annex 6 attribution to blocks '!#REF!</definedName>
    <definedName name="__123Graph_AChart20" localSheetId="5" hidden="1">'[1]annex 6 attribution to blocks '!#REF!</definedName>
    <definedName name="__123Graph_AChart20" localSheetId="6" hidden="1">'[1]annex 6 attribution to blocks '!#REF!</definedName>
    <definedName name="__123Graph_AChart20" localSheetId="7" hidden="1">'[1]annex 6 attribution to blocks '!#REF!</definedName>
    <definedName name="__123Graph_AChart20" localSheetId="8" hidden="1">'[1]annex 6 attribution to blocks '!#REF!</definedName>
    <definedName name="__123Graph_AChart20" localSheetId="9" hidden="1">'[1]annex 6 attribution to blocks '!#REF!</definedName>
    <definedName name="__123Graph_AChart20" localSheetId="10" hidden="1">'[1]annex 6 attribution to blocks '!#REF!</definedName>
    <definedName name="__123Graph_AChart21" localSheetId="0" hidden="1">'[1]annex 6 attribution to blocks '!#REF!</definedName>
    <definedName name="__123Graph_AChart21" localSheetId="1" hidden="1">'[1]annex 6 attribution to blocks '!#REF!</definedName>
    <definedName name="__123Graph_AChart21" localSheetId="2" hidden="1">'[1]annex 6 attribution to blocks '!#REF!</definedName>
    <definedName name="__123Graph_AChart21" localSheetId="3" hidden="1">'[1]annex 6 attribution to blocks '!#REF!</definedName>
    <definedName name="__123Graph_AChart21" localSheetId="4" hidden="1">'[1]annex 6 attribution to blocks '!#REF!</definedName>
    <definedName name="__123Graph_AChart21" localSheetId="5" hidden="1">'[1]annex 6 attribution to blocks '!#REF!</definedName>
    <definedName name="__123Graph_AChart21" localSheetId="6" hidden="1">'[1]annex 6 attribution to blocks '!#REF!</definedName>
    <definedName name="__123Graph_AChart21" localSheetId="7" hidden="1">'[1]annex 6 attribution to blocks '!#REF!</definedName>
    <definedName name="__123Graph_AChart21" localSheetId="8" hidden="1">'[1]annex 6 attribution to blocks '!#REF!</definedName>
    <definedName name="__123Graph_AChart21" localSheetId="9" hidden="1">'[1]annex 6 attribution to blocks '!#REF!</definedName>
    <definedName name="__123Graph_AChart21" localSheetId="10" hidden="1">'[1]annex 6 attribution to blocks '!#REF!</definedName>
    <definedName name="__123Graph_AChart3" localSheetId="0" hidden="1">'[1]annex 6 attribution to blocks '!#REF!</definedName>
    <definedName name="__123Graph_AChart3" localSheetId="1" hidden="1">'[1]annex 6 attribution to blocks '!#REF!</definedName>
    <definedName name="__123Graph_AChart3" localSheetId="2" hidden="1">'[1]annex 6 attribution to blocks '!#REF!</definedName>
    <definedName name="__123Graph_AChart3" localSheetId="3" hidden="1">'[1]annex 6 attribution to blocks '!#REF!</definedName>
    <definedName name="__123Graph_AChart3" localSheetId="4" hidden="1">'[1]annex 6 attribution to blocks '!#REF!</definedName>
    <definedName name="__123Graph_AChart3" localSheetId="5" hidden="1">'[1]annex 6 attribution to blocks '!#REF!</definedName>
    <definedName name="__123Graph_AChart3" localSheetId="6" hidden="1">'[1]annex 6 attribution to blocks '!#REF!</definedName>
    <definedName name="__123Graph_AChart3" localSheetId="7" hidden="1">'[1]annex 6 attribution to blocks '!#REF!</definedName>
    <definedName name="__123Graph_AChart3" localSheetId="8" hidden="1">'[1]annex 6 attribution to blocks '!#REF!</definedName>
    <definedName name="__123Graph_AChart3" localSheetId="9" hidden="1">'[1]annex 6 attribution to blocks '!#REF!</definedName>
    <definedName name="__123Graph_AChart3" localSheetId="10" hidden="1">'[1]annex 6 attribution to blocks '!#REF!</definedName>
    <definedName name="__123Graph_AChart4" localSheetId="0" hidden="1">'[1]annex 6 attribution to blocks '!#REF!</definedName>
    <definedName name="__123Graph_AChart4" localSheetId="1" hidden="1">'[1]annex 6 attribution to blocks '!#REF!</definedName>
    <definedName name="__123Graph_AChart4" localSheetId="2" hidden="1">'[1]annex 6 attribution to blocks '!#REF!</definedName>
    <definedName name="__123Graph_AChart4" localSheetId="3" hidden="1">'[1]annex 6 attribution to blocks '!#REF!</definedName>
    <definedName name="__123Graph_AChart4" localSheetId="4" hidden="1">'[1]annex 6 attribution to blocks '!#REF!</definedName>
    <definedName name="__123Graph_AChart4" localSheetId="5" hidden="1">'[1]annex 6 attribution to blocks '!#REF!</definedName>
    <definedName name="__123Graph_AChart4" localSheetId="6" hidden="1">'[1]annex 6 attribution to blocks '!#REF!</definedName>
    <definedName name="__123Graph_AChart4" localSheetId="7" hidden="1">'[1]annex 6 attribution to blocks '!#REF!</definedName>
    <definedName name="__123Graph_AChart4" localSheetId="8" hidden="1">'[1]annex 6 attribution to blocks '!#REF!</definedName>
    <definedName name="__123Graph_AChart4" localSheetId="9" hidden="1">'[1]annex 6 attribution to blocks '!#REF!</definedName>
    <definedName name="__123Graph_AChart4" localSheetId="10" hidden="1">'[1]annex 6 attribution to blocks '!#REF!</definedName>
    <definedName name="__123Graph_AChart5" localSheetId="0" hidden="1">'[1]annex 6 attribution to blocks '!#REF!</definedName>
    <definedName name="__123Graph_AChart5" localSheetId="1" hidden="1">'[1]annex 6 attribution to blocks '!#REF!</definedName>
    <definedName name="__123Graph_AChart5" localSheetId="2" hidden="1">'[1]annex 6 attribution to blocks '!#REF!</definedName>
    <definedName name="__123Graph_AChart5" localSheetId="3" hidden="1">'[1]annex 6 attribution to blocks '!#REF!</definedName>
    <definedName name="__123Graph_AChart5" localSheetId="4" hidden="1">'[1]annex 6 attribution to blocks '!#REF!</definedName>
    <definedName name="__123Graph_AChart5" localSheetId="5" hidden="1">'[1]annex 6 attribution to blocks '!#REF!</definedName>
    <definedName name="__123Graph_AChart5" localSheetId="6" hidden="1">'[1]annex 6 attribution to blocks '!#REF!</definedName>
    <definedName name="__123Graph_AChart5" localSheetId="7" hidden="1">'[1]annex 6 attribution to blocks '!#REF!</definedName>
    <definedName name="__123Graph_AChart5" localSheetId="8" hidden="1">'[1]annex 6 attribution to blocks '!#REF!</definedName>
    <definedName name="__123Graph_AChart5" localSheetId="9" hidden="1">'[1]annex 6 attribution to blocks '!#REF!</definedName>
    <definedName name="__123Graph_AChart5" localSheetId="10" hidden="1">'[1]annex 6 attribution to blocks '!#REF!</definedName>
    <definedName name="__123Graph_AChart6" localSheetId="0" hidden="1">'[1]annex 6 attribution to blocks '!#REF!</definedName>
    <definedName name="__123Graph_AChart6" localSheetId="1" hidden="1">'[1]annex 6 attribution to blocks '!#REF!</definedName>
    <definedName name="__123Graph_AChart6" localSheetId="2" hidden="1">'[1]annex 6 attribution to blocks '!#REF!</definedName>
    <definedName name="__123Graph_AChart6" localSheetId="3" hidden="1">'[1]annex 6 attribution to blocks '!#REF!</definedName>
    <definedName name="__123Graph_AChart6" localSheetId="4" hidden="1">'[1]annex 6 attribution to blocks '!#REF!</definedName>
    <definedName name="__123Graph_AChart6" localSheetId="5" hidden="1">'[1]annex 6 attribution to blocks '!#REF!</definedName>
    <definedName name="__123Graph_AChart6" localSheetId="6" hidden="1">'[1]annex 6 attribution to blocks '!#REF!</definedName>
    <definedName name="__123Graph_AChart6" localSheetId="7" hidden="1">'[1]annex 6 attribution to blocks '!#REF!</definedName>
    <definedName name="__123Graph_AChart6" localSheetId="8" hidden="1">'[1]annex 6 attribution to blocks '!#REF!</definedName>
    <definedName name="__123Graph_AChart6" localSheetId="9" hidden="1">'[1]annex 6 attribution to blocks '!#REF!</definedName>
    <definedName name="__123Graph_AChart6" localSheetId="10" hidden="1">'[1]annex 6 attribution to blocks '!#REF!</definedName>
    <definedName name="__123Graph_AChart7" localSheetId="0" hidden="1">'[1]annex 6 attribution to blocks '!#REF!</definedName>
    <definedName name="__123Graph_AChart7" localSheetId="1" hidden="1">'[1]annex 6 attribution to blocks '!#REF!</definedName>
    <definedName name="__123Graph_AChart7" localSheetId="2" hidden="1">'[1]annex 6 attribution to blocks '!#REF!</definedName>
    <definedName name="__123Graph_AChart7" localSheetId="3" hidden="1">'[1]annex 6 attribution to blocks '!#REF!</definedName>
    <definedName name="__123Graph_AChart7" localSheetId="4" hidden="1">'[1]annex 6 attribution to blocks '!#REF!</definedName>
    <definedName name="__123Graph_AChart7" localSheetId="5" hidden="1">'[1]annex 6 attribution to blocks '!#REF!</definedName>
    <definedName name="__123Graph_AChart7" localSheetId="6" hidden="1">'[1]annex 6 attribution to blocks '!#REF!</definedName>
    <definedName name="__123Graph_AChart7" localSheetId="7" hidden="1">'[1]annex 6 attribution to blocks '!#REF!</definedName>
    <definedName name="__123Graph_AChart7" localSheetId="8" hidden="1">'[1]annex 6 attribution to blocks '!#REF!</definedName>
    <definedName name="__123Graph_AChart7" localSheetId="9" hidden="1">'[1]annex 6 attribution to blocks '!#REF!</definedName>
    <definedName name="__123Graph_AChart7" localSheetId="10" hidden="1">'[1]annex 6 attribution to blocks '!#REF!</definedName>
    <definedName name="__123Graph_AChart8" localSheetId="0" hidden="1">'[2]annex 6 attribution to blocks '!#REF!</definedName>
    <definedName name="__123Graph_AChart8" localSheetId="1" hidden="1">'[2]annex 6 attribution to blocks '!#REF!</definedName>
    <definedName name="__123Graph_AChart8" localSheetId="2" hidden="1">'[2]annex 6 attribution to blocks '!#REF!</definedName>
    <definedName name="__123Graph_AChart8" localSheetId="3" hidden="1">'[2]annex 6 attribution to blocks '!#REF!</definedName>
    <definedName name="__123Graph_AChart8" localSheetId="4" hidden="1">'[2]annex 6 attribution to blocks '!#REF!</definedName>
    <definedName name="__123Graph_AChart8" localSheetId="5" hidden="1">'[2]annex 6 attribution to blocks '!#REF!</definedName>
    <definedName name="__123Graph_AChart8" localSheetId="6" hidden="1">'[2]annex 6 attribution to blocks '!#REF!</definedName>
    <definedName name="__123Graph_AChart8" localSheetId="7" hidden="1">'[2]annex 6 attribution to blocks '!#REF!</definedName>
    <definedName name="__123Graph_AChart8" localSheetId="8" hidden="1">'[2]annex 6 attribution to blocks '!#REF!</definedName>
    <definedName name="__123Graph_AChart8" localSheetId="9" hidden="1">'[2]annex 6 attribution to blocks '!#REF!</definedName>
    <definedName name="__123Graph_AChart8" localSheetId="10" hidden="1">'[2]annex 6 attribution to blocks '!#REF!</definedName>
    <definedName name="__123Graph_AChart8" hidden="1">[3]A!#REF!</definedName>
    <definedName name="__123Graph_AChart9" localSheetId="0" hidden="1">'[1]annex 6 attribution to blocks '!#REF!</definedName>
    <definedName name="__123Graph_AChart9" localSheetId="1" hidden="1">'[1]annex 6 attribution to blocks '!#REF!</definedName>
    <definedName name="__123Graph_AChart9" localSheetId="2" hidden="1">'[1]annex 6 attribution to blocks '!#REF!</definedName>
    <definedName name="__123Graph_AChart9" localSheetId="3" hidden="1">'[1]annex 6 attribution to blocks '!#REF!</definedName>
    <definedName name="__123Graph_AChart9" localSheetId="4" hidden="1">'[1]annex 6 attribution to blocks '!#REF!</definedName>
    <definedName name="__123Graph_AChart9" localSheetId="5" hidden="1">'[1]annex 6 attribution to blocks '!#REF!</definedName>
    <definedName name="__123Graph_AChart9" localSheetId="6" hidden="1">'[1]annex 6 attribution to blocks '!#REF!</definedName>
    <definedName name="__123Graph_AChart9" localSheetId="7" hidden="1">'[1]annex 6 attribution to blocks '!#REF!</definedName>
    <definedName name="__123Graph_AChart9" localSheetId="8" hidden="1">'[1]annex 6 attribution to blocks '!#REF!</definedName>
    <definedName name="__123Graph_AChart9" localSheetId="9" hidden="1">'[1]annex 6 attribution to blocks '!#REF!</definedName>
    <definedName name="__123Graph_AChart9" localSheetId="10" hidden="1">'[1]annex 6 attribution to blocks '!#REF!</definedName>
    <definedName name="__123Graph_ACurrent" localSheetId="0" hidden="1">'[1]annex 6 attribution to blocks '!#REF!</definedName>
    <definedName name="__123Graph_ACurrent" localSheetId="1" hidden="1">'[1]annex 6 attribution to blocks '!#REF!</definedName>
    <definedName name="__123Graph_ACurrent" localSheetId="2" hidden="1">'[1]annex 6 attribution to blocks '!#REF!</definedName>
    <definedName name="__123Graph_ACurrent" localSheetId="3" hidden="1">'[1]annex 6 attribution to blocks '!#REF!</definedName>
    <definedName name="__123Graph_ACurrent" localSheetId="4" hidden="1">'[1]annex 6 attribution to blocks '!#REF!</definedName>
    <definedName name="__123Graph_ACurrent" localSheetId="5" hidden="1">'[1]annex 6 attribution to blocks '!#REF!</definedName>
    <definedName name="__123Graph_ACurrent" localSheetId="6" hidden="1">'[1]annex 6 attribution to blocks '!#REF!</definedName>
    <definedName name="__123Graph_ACurrent" localSheetId="7" hidden="1">'[1]annex 6 attribution to blocks '!#REF!</definedName>
    <definedName name="__123Graph_ACurrent" localSheetId="8" hidden="1">'[1]annex 6 attribution to blocks '!#REF!</definedName>
    <definedName name="__123Graph_ACurrent" localSheetId="9" hidden="1">'[1]annex 6 attribution to blocks '!#REF!</definedName>
    <definedName name="__123Graph_ACurrent" localSheetId="10" hidden="1">'[1]annex 6 attribution to blocks '!#REF!</definedName>
    <definedName name="__123Graph_X" localSheetId="0" hidden="1">'[1]annex 6 attribution to blocks '!#REF!</definedName>
    <definedName name="__123Graph_X" localSheetId="1" hidden="1">'[1]annex 6 attribution to blocks '!#REF!</definedName>
    <definedName name="__123Graph_X" localSheetId="2" hidden="1">'[1]annex 6 attribution to blocks '!#REF!</definedName>
    <definedName name="__123Graph_X" localSheetId="3" hidden="1">'[1]annex 6 attribution to blocks '!#REF!</definedName>
    <definedName name="__123Graph_X" localSheetId="4" hidden="1">'[1]annex 6 attribution to blocks '!#REF!</definedName>
    <definedName name="__123Graph_X" localSheetId="5" hidden="1">'[1]annex 6 attribution to blocks '!#REF!</definedName>
    <definedName name="__123Graph_X" localSheetId="6" hidden="1">'[1]annex 6 attribution to blocks '!#REF!</definedName>
    <definedName name="__123Graph_X" localSheetId="7" hidden="1">'[1]annex 6 attribution to blocks '!#REF!</definedName>
    <definedName name="__123Graph_X" localSheetId="8" hidden="1">'[1]annex 6 attribution to blocks '!#REF!</definedName>
    <definedName name="__123Graph_X" localSheetId="9" hidden="1">'[1]annex 6 attribution to blocks '!#REF!</definedName>
    <definedName name="__123Graph_X" localSheetId="10" hidden="1">'[1]annex 6 attribution to blocks '!#REF!</definedName>
    <definedName name="__123Graph_XChart1" localSheetId="0" hidden="1">'[1]annex 6 attribution to blocks '!#REF!</definedName>
    <definedName name="__123Graph_XChart1" localSheetId="1" hidden="1">'[1]annex 6 attribution to blocks '!#REF!</definedName>
    <definedName name="__123Graph_XChart1" localSheetId="2" hidden="1">'[1]annex 6 attribution to blocks '!#REF!</definedName>
    <definedName name="__123Graph_XChart1" localSheetId="3" hidden="1">'[1]annex 6 attribution to blocks '!#REF!</definedName>
    <definedName name="__123Graph_XChart1" localSheetId="4" hidden="1">'[1]annex 6 attribution to blocks '!#REF!</definedName>
    <definedName name="__123Graph_XChart1" localSheetId="5" hidden="1">'[1]annex 6 attribution to blocks '!#REF!</definedName>
    <definedName name="__123Graph_XChart1" localSheetId="6" hidden="1">'[1]annex 6 attribution to blocks '!#REF!</definedName>
    <definedName name="__123Graph_XChart1" localSheetId="7" hidden="1">'[1]annex 6 attribution to blocks '!#REF!</definedName>
    <definedName name="__123Graph_XChart1" localSheetId="8" hidden="1">'[1]annex 6 attribution to blocks '!#REF!</definedName>
    <definedName name="__123Graph_XChart1" localSheetId="9" hidden="1">'[1]annex 6 attribution to blocks '!#REF!</definedName>
    <definedName name="__123Graph_XChart1" localSheetId="10" hidden="1">'[1]annex 6 attribution to blocks '!#REF!</definedName>
    <definedName name="__123Graph_XChart10" localSheetId="0" hidden="1">'[1]annex 6 attribution to blocks '!#REF!</definedName>
    <definedName name="__123Graph_XChart10" localSheetId="1" hidden="1">'[1]annex 6 attribution to blocks '!#REF!</definedName>
    <definedName name="__123Graph_XChart10" localSheetId="2" hidden="1">'[1]annex 6 attribution to blocks '!#REF!</definedName>
    <definedName name="__123Graph_XChart10" localSheetId="3" hidden="1">'[1]annex 6 attribution to blocks '!#REF!</definedName>
    <definedName name="__123Graph_XChart10" localSheetId="4" hidden="1">'[1]annex 6 attribution to blocks '!#REF!</definedName>
    <definedName name="__123Graph_XChart10" localSheetId="5" hidden="1">'[1]annex 6 attribution to blocks '!#REF!</definedName>
    <definedName name="__123Graph_XChart10" localSheetId="6" hidden="1">'[1]annex 6 attribution to blocks '!#REF!</definedName>
    <definedName name="__123Graph_XChart10" localSheetId="7" hidden="1">'[1]annex 6 attribution to blocks '!#REF!</definedName>
    <definedName name="__123Graph_XChart10" localSheetId="8" hidden="1">'[1]annex 6 attribution to blocks '!#REF!</definedName>
    <definedName name="__123Graph_XChart10" localSheetId="9" hidden="1">'[1]annex 6 attribution to blocks '!#REF!</definedName>
    <definedName name="__123Graph_XChart10" localSheetId="10" hidden="1">'[1]annex 6 attribution to blocks '!#REF!</definedName>
    <definedName name="__123Graph_XChart11" localSheetId="0" hidden="1">'[1]annex 6 attribution to blocks '!#REF!</definedName>
    <definedName name="__123Graph_XChart11" localSheetId="1" hidden="1">'[1]annex 6 attribution to blocks '!#REF!</definedName>
    <definedName name="__123Graph_XChart11" localSheetId="2" hidden="1">'[1]annex 6 attribution to blocks '!#REF!</definedName>
    <definedName name="__123Graph_XChart11" localSheetId="3" hidden="1">'[1]annex 6 attribution to blocks '!#REF!</definedName>
    <definedName name="__123Graph_XChart11" localSheetId="4" hidden="1">'[1]annex 6 attribution to blocks '!#REF!</definedName>
    <definedName name="__123Graph_XChart11" localSheetId="5" hidden="1">'[1]annex 6 attribution to blocks '!#REF!</definedName>
    <definedName name="__123Graph_XChart11" localSheetId="6" hidden="1">'[1]annex 6 attribution to blocks '!#REF!</definedName>
    <definedName name="__123Graph_XChart11" localSheetId="7" hidden="1">'[1]annex 6 attribution to blocks '!#REF!</definedName>
    <definedName name="__123Graph_XChart11" localSheetId="8" hidden="1">'[1]annex 6 attribution to blocks '!#REF!</definedName>
    <definedName name="__123Graph_XChart11" localSheetId="9" hidden="1">'[1]annex 6 attribution to blocks '!#REF!</definedName>
    <definedName name="__123Graph_XChart11" localSheetId="10" hidden="1">'[1]annex 6 attribution to blocks '!#REF!</definedName>
    <definedName name="__123Graph_XChart12" localSheetId="0" hidden="1">'[1]annex 6 attribution to blocks '!#REF!</definedName>
    <definedName name="__123Graph_XChart12" localSheetId="1" hidden="1">'[1]annex 6 attribution to blocks '!#REF!</definedName>
    <definedName name="__123Graph_XChart12" localSheetId="2" hidden="1">'[1]annex 6 attribution to blocks '!#REF!</definedName>
    <definedName name="__123Graph_XChart12" localSheetId="3" hidden="1">'[1]annex 6 attribution to blocks '!#REF!</definedName>
    <definedName name="__123Graph_XChart12" localSheetId="4" hidden="1">'[1]annex 6 attribution to blocks '!#REF!</definedName>
    <definedName name="__123Graph_XChart12" localSheetId="5" hidden="1">'[1]annex 6 attribution to blocks '!#REF!</definedName>
    <definedName name="__123Graph_XChart12" localSheetId="6" hidden="1">'[1]annex 6 attribution to blocks '!#REF!</definedName>
    <definedName name="__123Graph_XChart12" localSheetId="7" hidden="1">'[1]annex 6 attribution to blocks '!#REF!</definedName>
    <definedName name="__123Graph_XChart12" localSheetId="8" hidden="1">'[1]annex 6 attribution to blocks '!#REF!</definedName>
    <definedName name="__123Graph_XChart12" localSheetId="9" hidden="1">'[1]annex 6 attribution to blocks '!#REF!</definedName>
    <definedName name="__123Graph_XChart12" localSheetId="10" hidden="1">'[1]annex 6 attribution to blocks '!#REF!</definedName>
    <definedName name="__123Graph_XChart13" localSheetId="0" hidden="1">'[1]annex 6 attribution to blocks '!#REF!</definedName>
    <definedName name="__123Graph_XChart13" localSheetId="1" hidden="1">'[1]annex 6 attribution to blocks '!#REF!</definedName>
    <definedName name="__123Graph_XChart13" localSheetId="2" hidden="1">'[1]annex 6 attribution to blocks '!#REF!</definedName>
    <definedName name="__123Graph_XChart13" localSheetId="3" hidden="1">'[1]annex 6 attribution to blocks '!#REF!</definedName>
    <definedName name="__123Graph_XChart13" localSheetId="4" hidden="1">'[1]annex 6 attribution to blocks '!#REF!</definedName>
    <definedName name="__123Graph_XChart13" localSheetId="5" hidden="1">'[1]annex 6 attribution to blocks '!#REF!</definedName>
    <definedName name="__123Graph_XChart13" localSheetId="6" hidden="1">'[1]annex 6 attribution to blocks '!#REF!</definedName>
    <definedName name="__123Graph_XChart13" localSheetId="7" hidden="1">'[1]annex 6 attribution to blocks '!#REF!</definedName>
    <definedName name="__123Graph_XChart13" localSheetId="8" hidden="1">'[1]annex 6 attribution to blocks '!#REF!</definedName>
    <definedName name="__123Graph_XChart13" localSheetId="9" hidden="1">'[1]annex 6 attribution to blocks '!#REF!</definedName>
    <definedName name="__123Graph_XChart13" localSheetId="10" hidden="1">'[1]annex 6 attribution to blocks '!#REF!</definedName>
    <definedName name="__123Graph_XChart14" localSheetId="0" hidden="1">'[1]annex 6 attribution to blocks '!#REF!</definedName>
    <definedName name="__123Graph_XChart14" localSheetId="1" hidden="1">'[1]annex 6 attribution to blocks '!#REF!</definedName>
    <definedName name="__123Graph_XChart14" localSheetId="2" hidden="1">'[1]annex 6 attribution to blocks '!#REF!</definedName>
    <definedName name="__123Graph_XChart14" localSheetId="3" hidden="1">'[1]annex 6 attribution to blocks '!#REF!</definedName>
    <definedName name="__123Graph_XChart14" localSheetId="4" hidden="1">'[1]annex 6 attribution to blocks '!#REF!</definedName>
    <definedName name="__123Graph_XChart14" localSheetId="5" hidden="1">'[1]annex 6 attribution to blocks '!#REF!</definedName>
    <definedName name="__123Graph_XChart14" localSheetId="6" hidden="1">'[1]annex 6 attribution to blocks '!#REF!</definedName>
    <definedName name="__123Graph_XChart14" localSheetId="7" hidden="1">'[1]annex 6 attribution to blocks '!#REF!</definedName>
    <definedName name="__123Graph_XChart14" localSheetId="8" hidden="1">'[1]annex 6 attribution to blocks '!#REF!</definedName>
    <definedName name="__123Graph_XChart14" localSheetId="9" hidden="1">'[1]annex 6 attribution to blocks '!#REF!</definedName>
    <definedName name="__123Graph_XChart14" localSheetId="10" hidden="1">'[1]annex 6 attribution to blocks '!#REF!</definedName>
    <definedName name="__123Graph_XChart15" localSheetId="0" hidden="1">'[1]annex 6 attribution to blocks '!#REF!</definedName>
    <definedName name="__123Graph_XChart15" localSheetId="1" hidden="1">'[1]annex 6 attribution to blocks '!#REF!</definedName>
    <definedName name="__123Graph_XChart15" localSheetId="2" hidden="1">'[1]annex 6 attribution to blocks '!#REF!</definedName>
    <definedName name="__123Graph_XChart15" localSheetId="3" hidden="1">'[1]annex 6 attribution to blocks '!#REF!</definedName>
    <definedName name="__123Graph_XChart15" localSheetId="4" hidden="1">'[1]annex 6 attribution to blocks '!#REF!</definedName>
    <definedName name="__123Graph_XChart15" localSheetId="5" hidden="1">'[1]annex 6 attribution to blocks '!#REF!</definedName>
    <definedName name="__123Graph_XChart15" localSheetId="6" hidden="1">'[1]annex 6 attribution to blocks '!#REF!</definedName>
    <definedName name="__123Graph_XChart15" localSheetId="7" hidden="1">'[1]annex 6 attribution to blocks '!#REF!</definedName>
    <definedName name="__123Graph_XChart15" localSheetId="8" hidden="1">'[1]annex 6 attribution to blocks '!#REF!</definedName>
    <definedName name="__123Graph_XChart15" localSheetId="9" hidden="1">'[1]annex 6 attribution to blocks '!#REF!</definedName>
    <definedName name="__123Graph_XChart15" localSheetId="10" hidden="1">'[1]annex 6 attribution to blocks '!#REF!</definedName>
    <definedName name="__123Graph_XChart16" localSheetId="0" hidden="1">'[1]annex 6 attribution to blocks '!#REF!</definedName>
    <definedName name="__123Graph_XChart16" localSheetId="1" hidden="1">'[1]annex 6 attribution to blocks '!#REF!</definedName>
    <definedName name="__123Graph_XChart16" localSheetId="2" hidden="1">'[1]annex 6 attribution to blocks '!#REF!</definedName>
    <definedName name="__123Graph_XChart16" localSheetId="3" hidden="1">'[1]annex 6 attribution to blocks '!#REF!</definedName>
    <definedName name="__123Graph_XChart16" localSheetId="4" hidden="1">'[1]annex 6 attribution to blocks '!#REF!</definedName>
    <definedName name="__123Graph_XChart16" localSheetId="5" hidden="1">'[1]annex 6 attribution to blocks '!#REF!</definedName>
    <definedName name="__123Graph_XChart16" localSheetId="6" hidden="1">'[1]annex 6 attribution to blocks '!#REF!</definedName>
    <definedName name="__123Graph_XChart16" localSheetId="7" hidden="1">'[1]annex 6 attribution to blocks '!#REF!</definedName>
    <definedName name="__123Graph_XChart16" localSheetId="8" hidden="1">'[1]annex 6 attribution to blocks '!#REF!</definedName>
    <definedName name="__123Graph_XChart16" localSheetId="9" hidden="1">'[1]annex 6 attribution to blocks '!#REF!</definedName>
    <definedName name="__123Graph_XChart16" localSheetId="10" hidden="1">'[1]annex 6 attribution to blocks '!#REF!</definedName>
    <definedName name="__123Graph_XChart17" localSheetId="0" hidden="1">'[1]annex 6 attribution to blocks '!#REF!</definedName>
    <definedName name="__123Graph_XChart17" localSheetId="1" hidden="1">'[1]annex 6 attribution to blocks '!#REF!</definedName>
    <definedName name="__123Graph_XChart17" localSheetId="2" hidden="1">'[1]annex 6 attribution to blocks '!#REF!</definedName>
    <definedName name="__123Graph_XChart17" localSheetId="3" hidden="1">'[1]annex 6 attribution to blocks '!#REF!</definedName>
    <definedName name="__123Graph_XChart17" localSheetId="4" hidden="1">'[1]annex 6 attribution to blocks '!#REF!</definedName>
    <definedName name="__123Graph_XChart17" localSheetId="5" hidden="1">'[1]annex 6 attribution to blocks '!#REF!</definedName>
    <definedName name="__123Graph_XChart17" localSheetId="6" hidden="1">'[1]annex 6 attribution to blocks '!#REF!</definedName>
    <definedName name="__123Graph_XChart17" localSheetId="7" hidden="1">'[1]annex 6 attribution to blocks '!#REF!</definedName>
    <definedName name="__123Graph_XChart17" localSheetId="8" hidden="1">'[1]annex 6 attribution to blocks '!#REF!</definedName>
    <definedName name="__123Graph_XChart17" localSheetId="9" hidden="1">'[1]annex 6 attribution to blocks '!#REF!</definedName>
    <definedName name="__123Graph_XChart17" localSheetId="10" hidden="1">'[1]annex 6 attribution to blocks '!#REF!</definedName>
    <definedName name="__123Graph_XChart18" localSheetId="0" hidden="1">'[1]annex 6 attribution to blocks '!#REF!</definedName>
    <definedName name="__123Graph_XChart18" localSheetId="1" hidden="1">'[1]annex 6 attribution to blocks '!#REF!</definedName>
    <definedName name="__123Graph_XChart18" localSheetId="2" hidden="1">'[1]annex 6 attribution to blocks '!#REF!</definedName>
    <definedName name="__123Graph_XChart18" localSheetId="3" hidden="1">'[1]annex 6 attribution to blocks '!#REF!</definedName>
    <definedName name="__123Graph_XChart18" localSheetId="4" hidden="1">'[1]annex 6 attribution to blocks '!#REF!</definedName>
    <definedName name="__123Graph_XChart18" localSheetId="5" hidden="1">'[1]annex 6 attribution to blocks '!#REF!</definedName>
    <definedName name="__123Graph_XChart18" localSheetId="6" hidden="1">'[1]annex 6 attribution to blocks '!#REF!</definedName>
    <definedName name="__123Graph_XChart18" localSheetId="7" hidden="1">'[1]annex 6 attribution to blocks '!#REF!</definedName>
    <definedName name="__123Graph_XChart18" localSheetId="8" hidden="1">'[1]annex 6 attribution to blocks '!#REF!</definedName>
    <definedName name="__123Graph_XChart18" localSheetId="9" hidden="1">'[1]annex 6 attribution to blocks '!#REF!</definedName>
    <definedName name="__123Graph_XChart18" localSheetId="10" hidden="1">'[1]annex 6 attribution to blocks '!#REF!</definedName>
    <definedName name="__123Graph_XChart19" localSheetId="0" hidden="1">'[1]annex 6 attribution to blocks '!#REF!</definedName>
    <definedName name="__123Graph_XChart19" localSheetId="1" hidden="1">'[1]annex 6 attribution to blocks '!#REF!</definedName>
    <definedName name="__123Graph_XChart19" localSheetId="2" hidden="1">'[1]annex 6 attribution to blocks '!#REF!</definedName>
    <definedName name="__123Graph_XChart19" localSheetId="3" hidden="1">'[1]annex 6 attribution to blocks '!#REF!</definedName>
    <definedName name="__123Graph_XChart19" localSheetId="4" hidden="1">'[1]annex 6 attribution to blocks '!#REF!</definedName>
    <definedName name="__123Graph_XChart19" localSheetId="5" hidden="1">'[1]annex 6 attribution to blocks '!#REF!</definedName>
    <definedName name="__123Graph_XChart19" localSheetId="6" hidden="1">'[1]annex 6 attribution to blocks '!#REF!</definedName>
    <definedName name="__123Graph_XChart19" localSheetId="7" hidden="1">'[1]annex 6 attribution to blocks '!#REF!</definedName>
    <definedName name="__123Graph_XChart19" localSheetId="8" hidden="1">'[1]annex 6 attribution to blocks '!#REF!</definedName>
    <definedName name="__123Graph_XChart19" localSheetId="9" hidden="1">'[1]annex 6 attribution to blocks '!#REF!</definedName>
    <definedName name="__123Graph_XChart19" localSheetId="10" hidden="1">'[1]annex 6 attribution to blocks '!#REF!</definedName>
    <definedName name="__123Graph_XChart2" localSheetId="0" hidden="1">'[1]annex 6 attribution to blocks '!#REF!</definedName>
    <definedName name="__123Graph_XChart2" localSheetId="1" hidden="1">'[1]annex 6 attribution to blocks '!#REF!</definedName>
    <definedName name="__123Graph_XChart2" localSheetId="2" hidden="1">'[1]annex 6 attribution to blocks '!#REF!</definedName>
    <definedName name="__123Graph_XChart2" localSheetId="3" hidden="1">'[1]annex 6 attribution to blocks '!#REF!</definedName>
    <definedName name="__123Graph_XChart2" localSheetId="4" hidden="1">'[1]annex 6 attribution to blocks '!#REF!</definedName>
    <definedName name="__123Graph_XChart2" localSheetId="5" hidden="1">'[1]annex 6 attribution to blocks '!#REF!</definedName>
    <definedName name="__123Graph_XChart2" localSheetId="6" hidden="1">'[1]annex 6 attribution to blocks '!#REF!</definedName>
    <definedName name="__123Graph_XChart2" localSheetId="7" hidden="1">'[1]annex 6 attribution to blocks '!#REF!</definedName>
    <definedName name="__123Graph_XChart2" localSheetId="8" hidden="1">'[1]annex 6 attribution to blocks '!#REF!</definedName>
    <definedName name="__123Graph_XChart2" localSheetId="9" hidden="1">'[1]annex 6 attribution to blocks '!#REF!</definedName>
    <definedName name="__123Graph_XChart2" localSheetId="10" hidden="1">'[1]annex 6 attribution to blocks '!#REF!</definedName>
    <definedName name="__123Graph_XChart20" localSheetId="0" hidden="1">'[1]annex 6 attribution to blocks '!#REF!</definedName>
    <definedName name="__123Graph_XChart20" localSheetId="1" hidden="1">'[1]annex 6 attribution to blocks '!#REF!</definedName>
    <definedName name="__123Graph_XChart20" localSheetId="2" hidden="1">'[1]annex 6 attribution to blocks '!#REF!</definedName>
    <definedName name="__123Graph_XChart20" localSheetId="3" hidden="1">'[1]annex 6 attribution to blocks '!#REF!</definedName>
    <definedName name="__123Graph_XChart20" localSheetId="4" hidden="1">'[1]annex 6 attribution to blocks '!#REF!</definedName>
    <definedName name="__123Graph_XChart20" localSheetId="5" hidden="1">'[1]annex 6 attribution to blocks '!#REF!</definedName>
    <definedName name="__123Graph_XChart20" localSheetId="6" hidden="1">'[1]annex 6 attribution to blocks '!#REF!</definedName>
    <definedName name="__123Graph_XChart20" localSheetId="7" hidden="1">'[1]annex 6 attribution to blocks '!#REF!</definedName>
    <definedName name="__123Graph_XChart20" localSheetId="8" hidden="1">'[1]annex 6 attribution to blocks '!#REF!</definedName>
    <definedName name="__123Graph_XChart20" localSheetId="9" hidden="1">'[1]annex 6 attribution to blocks '!#REF!</definedName>
    <definedName name="__123Graph_XChart20" localSheetId="10" hidden="1">'[1]annex 6 attribution to blocks '!#REF!</definedName>
    <definedName name="__123Graph_XChart21" localSheetId="0" hidden="1">'[1]annex 6 attribution to blocks '!#REF!</definedName>
    <definedName name="__123Graph_XChart21" localSheetId="1" hidden="1">'[1]annex 6 attribution to blocks '!#REF!</definedName>
    <definedName name="__123Graph_XChart21" localSheetId="2" hidden="1">'[1]annex 6 attribution to blocks '!#REF!</definedName>
    <definedName name="__123Graph_XChart21" localSheetId="3" hidden="1">'[1]annex 6 attribution to blocks '!#REF!</definedName>
    <definedName name="__123Graph_XChart21" localSheetId="4" hidden="1">'[1]annex 6 attribution to blocks '!#REF!</definedName>
    <definedName name="__123Graph_XChart21" localSheetId="5" hidden="1">'[1]annex 6 attribution to blocks '!#REF!</definedName>
    <definedName name="__123Graph_XChart21" localSheetId="6" hidden="1">'[1]annex 6 attribution to blocks '!#REF!</definedName>
    <definedName name="__123Graph_XChart21" localSheetId="7" hidden="1">'[1]annex 6 attribution to blocks '!#REF!</definedName>
    <definedName name="__123Graph_XChart21" localSheetId="8" hidden="1">'[1]annex 6 attribution to blocks '!#REF!</definedName>
    <definedName name="__123Graph_XChart21" localSheetId="9" hidden="1">'[1]annex 6 attribution to blocks '!#REF!</definedName>
    <definedName name="__123Graph_XChart21" localSheetId="10" hidden="1">'[1]annex 6 attribution to blocks '!#REF!</definedName>
    <definedName name="__123Graph_XChart3" localSheetId="0" hidden="1">'[1]annex 6 attribution to blocks '!#REF!</definedName>
    <definedName name="__123Graph_XChart3" localSheetId="1" hidden="1">'[1]annex 6 attribution to blocks '!#REF!</definedName>
    <definedName name="__123Graph_XChart3" localSheetId="2" hidden="1">'[1]annex 6 attribution to blocks '!#REF!</definedName>
    <definedName name="__123Graph_XChart3" localSheetId="3" hidden="1">'[1]annex 6 attribution to blocks '!#REF!</definedName>
    <definedName name="__123Graph_XChart3" localSheetId="4" hidden="1">'[1]annex 6 attribution to blocks '!#REF!</definedName>
    <definedName name="__123Graph_XChart3" localSheetId="5" hidden="1">'[1]annex 6 attribution to blocks '!#REF!</definedName>
    <definedName name="__123Graph_XChart3" localSheetId="6" hidden="1">'[1]annex 6 attribution to blocks '!#REF!</definedName>
    <definedName name="__123Graph_XChart3" localSheetId="7" hidden="1">'[1]annex 6 attribution to blocks '!#REF!</definedName>
    <definedName name="__123Graph_XChart3" localSheetId="8" hidden="1">'[1]annex 6 attribution to blocks '!#REF!</definedName>
    <definedName name="__123Graph_XChart3" localSheetId="9" hidden="1">'[1]annex 6 attribution to blocks '!#REF!</definedName>
    <definedName name="__123Graph_XChart3" localSheetId="10" hidden="1">'[1]annex 6 attribution to blocks '!#REF!</definedName>
    <definedName name="__123Graph_XChart4" localSheetId="0" hidden="1">'[1]annex 6 attribution to blocks '!#REF!</definedName>
    <definedName name="__123Graph_XChart4" localSheetId="1" hidden="1">'[1]annex 6 attribution to blocks '!#REF!</definedName>
    <definedName name="__123Graph_XChart4" localSheetId="2" hidden="1">'[1]annex 6 attribution to blocks '!#REF!</definedName>
    <definedName name="__123Graph_XChart4" localSheetId="3" hidden="1">'[1]annex 6 attribution to blocks '!#REF!</definedName>
    <definedName name="__123Graph_XChart4" localSheetId="4" hidden="1">'[1]annex 6 attribution to blocks '!#REF!</definedName>
    <definedName name="__123Graph_XChart4" localSheetId="5" hidden="1">'[1]annex 6 attribution to blocks '!#REF!</definedName>
    <definedName name="__123Graph_XChart4" localSheetId="6" hidden="1">'[1]annex 6 attribution to blocks '!#REF!</definedName>
    <definedName name="__123Graph_XChart4" localSheetId="7" hidden="1">'[1]annex 6 attribution to blocks '!#REF!</definedName>
    <definedName name="__123Graph_XChart4" localSheetId="8" hidden="1">'[1]annex 6 attribution to blocks '!#REF!</definedName>
    <definedName name="__123Graph_XChart4" localSheetId="9" hidden="1">'[1]annex 6 attribution to blocks '!#REF!</definedName>
    <definedName name="__123Graph_XChart4" localSheetId="10" hidden="1">'[1]annex 6 attribution to blocks '!#REF!</definedName>
    <definedName name="__123Graph_XChart5" localSheetId="0" hidden="1">'[1]annex 6 attribution to blocks '!#REF!</definedName>
    <definedName name="__123Graph_XChart5" localSheetId="1" hidden="1">'[1]annex 6 attribution to blocks '!#REF!</definedName>
    <definedName name="__123Graph_XChart5" localSheetId="2" hidden="1">'[1]annex 6 attribution to blocks '!#REF!</definedName>
    <definedName name="__123Graph_XChart5" localSheetId="3" hidden="1">'[1]annex 6 attribution to blocks '!#REF!</definedName>
    <definedName name="__123Graph_XChart5" localSheetId="4" hidden="1">'[1]annex 6 attribution to blocks '!#REF!</definedName>
    <definedName name="__123Graph_XChart5" localSheetId="5" hidden="1">'[1]annex 6 attribution to blocks '!#REF!</definedName>
    <definedName name="__123Graph_XChart5" localSheetId="6" hidden="1">'[1]annex 6 attribution to blocks '!#REF!</definedName>
    <definedName name="__123Graph_XChart5" localSheetId="7" hidden="1">'[1]annex 6 attribution to blocks '!#REF!</definedName>
    <definedName name="__123Graph_XChart5" localSheetId="8" hidden="1">'[1]annex 6 attribution to blocks '!#REF!</definedName>
    <definedName name="__123Graph_XChart5" localSheetId="9" hidden="1">'[1]annex 6 attribution to blocks '!#REF!</definedName>
    <definedName name="__123Graph_XChart5" localSheetId="10" hidden="1">'[1]annex 6 attribution to blocks '!#REF!</definedName>
    <definedName name="__123Graph_XChart6" localSheetId="0" hidden="1">'[1]annex 6 attribution to blocks '!#REF!</definedName>
    <definedName name="__123Graph_XChart6" localSheetId="1" hidden="1">'[1]annex 6 attribution to blocks '!#REF!</definedName>
    <definedName name="__123Graph_XChart6" localSheetId="2" hidden="1">'[1]annex 6 attribution to blocks '!#REF!</definedName>
    <definedName name="__123Graph_XChart6" localSheetId="3" hidden="1">'[1]annex 6 attribution to blocks '!#REF!</definedName>
    <definedName name="__123Graph_XChart6" localSheetId="4" hidden="1">'[1]annex 6 attribution to blocks '!#REF!</definedName>
    <definedName name="__123Graph_XChart6" localSheetId="5" hidden="1">'[1]annex 6 attribution to blocks '!#REF!</definedName>
    <definedName name="__123Graph_XChart6" localSheetId="6" hidden="1">'[1]annex 6 attribution to blocks '!#REF!</definedName>
    <definedName name="__123Graph_XChart6" localSheetId="7" hidden="1">'[1]annex 6 attribution to blocks '!#REF!</definedName>
    <definedName name="__123Graph_XChart6" localSheetId="8" hidden="1">'[1]annex 6 attribution to blocks '!#REF!</definedName>
    <definedName name="__123Graph_XChart6" localSheetId="9" hidden="1">'[1]annex 6 attribution to blocks '!#REF!</definedName>
    <definedName name="__123Graph_XChart6" localSheetId="10" hidden="1">'[1]annex 6 attribution to blocks '!#REF!</definedName>
    <definedName name="__123Graph_XChart7" localSheetId="0" hidden="1">'[1]annex 6 attribution to blocks '!#REF!</definedName>
    <definedName name="__123Graph_XChart7" localSheetId="1" hidden="1">'[1]annex 6 attribution to blocks '!#REF!</definedName>
    <definedName name="__123Graph_XChart7" localSheetId="2" hidden="1">'[1]annex 6 attribution to blocks '!#REF!</definedName>
    <definedName name="__123Graph_XChart7" localSheetId="3" hidden="1">'[1]annex 6 attribution to blocks '!#REF!</definedName>
    <definedName name="__123Graph_XChart7" localSheetId="4" hidden="1">'[1]annex 6 attribution to blocks '!#REF!</definedName>
    <definedName name="__123Graph_XChart7" localSheetId="5" hidden="1">'[1]annex 6 attribution to blocks '!#REF!</definedName>
    <definedName name="__123Graph_XChart7" localSheetId="6" hidden="1">'[1]annex 6 attribution to blocks '!#REF!</definedName>
    <definedName name="__123Graph_XChart7" localSheetId="7" hidden="1">'[1]annex 6 attribution to blocks '!#REF!</definedName>
    <definedName name="__123Graph_XChart7" localSheetId="8" hidden="1">'[1]annex 6 attribution to blocks '!#REF!</definedName>
    <definedName name="__123Graph_XChart7" localSheetId="9" hidden="1">'[1]annex 6 attribution to blocks '!#REF!</definedName>
    <definedName name="__123Graph_XChart7" localSheetId="10" hidden="1">'[1]annex 6 attribution to blocks '!#REF!</definedName>
    <definedName name="__123Graph_XChart8" localSheetId="0" hidden="1">'[2]annex 6 attribution to blocks '!#REF!</definedName>
    <definedName name="__123Graph_XChart8" localSheetId="1" hidden="1">'[2]annex 6 attribution to blocks '!#REF!</definedName>
    <definedName name="__123Graph_XChart8" localSheetId="2" hidden="1">'[2]annex 6 attribution to blocks '!#REF!</definedName>
    <definedName name="__123Graph_XChart8" localSheetId="3" hidden="1">'[2]annex 6 attribution to blocks '!#REF!</definedName>
    <definedName name="__123Graph_XChart8" localSheetId="4" hidden="1">'[2]annex 6 attribution to blocks '!#REF!</definedName>
    <definedName name="__123Graph_XChart8" localSheetId="5" hidden="1">'[2]annex 6 attribution to blocks '!#REF!</definedName>
    <definedName name="__123Graph_XChart8" localSheetId="6" hidden="1">'[2]annex 6 attribution to blocks '!#REF!</definedName>
    <definedName name="__123Graph_XChart8" localSheetId="7" hidden="1">'[2]annex 6 attribution to blocks '!#REF!</definedName>
    <definedName name="__123Graph_XChart8" localSheetId="8" hidden="1">'[2]annex 6 attribution to blocks '!#REF!</definedName>
    <definedName name="__123Graph_XChart8" localSheetId="9" hidden="1">'[2]annex 6 attribution to blocks '!#REF!</definedName>
    <definedName name="__123Graph_XChart8" localSheetId="10" hidden="1">'[2]annex 6 attribution to blocks '!#REF!</definedName>
    <definedName name="__123Graph_XChart8" hidden="1">[3]A!#REF!</definedName>
    <definedName name="__123Graph_XChart9" localSheetId="0" hidden="1">'[1]annex 6 attribution to blocks '!#REF!</definedName>
    <definedName name="__123Graph_XChart9" localSheetId="1" hidden="1">'[1]annex 6 attribution to blocks '!#REF!</definedName>
    <definedName name="__123Graph_XChart9" localSheetId="2" hidden="1">'[1]annex 6 attribution to blocks '!#REF!</definedName>
    <definedName name="__123Graph_XChart9" localSheetId="3" hidden="1">'[1]annex 6 attribution to blocks '!#REF!</definedName>
    <definedName name="__123Graph_XChart9" localSheetId="4" hidden="1">'[1]annex 6 attribution to blocks '!#REF!</definedName>
    <definedName name="__123Graph_XChart9" localSheetId="5" hidden="1">'[1]annex 6 attribution to blocks '!#REF!</definedName>
    <definedName name="__123Graph_XChart9" localSheetId="6" hidden="1">'[1]annex 6 attribution to blocks '!#REF!</definedName>
    <definedName name="__123Graph_XChart9" localSheetId="7" hidden="1">'[1]annex 6 attribution to blocks '!#REF!</definedName>
    <definedName name="__123Graph_XChart9" localSheetId="8" hidden="1">'[1]annex 6 attribution to blocks '!#REF!</definedName>
    <definedName name="__123Graph_XChart9" localSheetId="9" hidden="1">'[1]annex 6 attribution to blocks '!#REF!</definedName>
    <definedName name="__123Graph_XChart9" localSheetId="10" hidden="1">'[1]annex 6 attribution to blocks '!#REF!</definedName>
    <definedName name="__123Graph_XCurrent" localSheetId="0" hidden="1">'[1]annex 6 attribution to blocks '!#REF!</definedName>
    <definedName name="__123Graph_XCurrent" localSheetId="1" hidden="1">'[1]annex 6 attribution to blocks '!#REF!</definedName>
    <definedName name="__123Graph_XCurrent" localSheetId="2" hidden="1">'[1]annex 6 attribution to blocks '!#REF!</definedName>
    <definedName name="__123Graph_XCurrent" localSheetId="3" hidden="1">'[1]annex 6 attribution to blocks '!#REF!</definedName>
    <definedName name="__123Graph_XCurrent" localSheetId="4" hidden="1">'[1]annex 6 attribution to blocks '!#REF!</definedName>
    <definedName name="__123Graph_XCurrent" localSheetId="5" hidden="1">'[1]annex 6 attribution to blocks '!#REF!</definedName>
    <definedName name="__123Graph_XCurrent" localSheetId="6" hidden="1">'[1]annex 6 attribution to blocks '!#REF!</definedName>
    <definedName name="__123Graph_XCurrent" localSheetId="7" hidden="1">'[1]annex 6 attribution to blocks '!#REF!</definedName>
    <definedName name="__123Graph_XCurrent" localSheetId="8" hidden="1">'[1]annex 6 attribution to blocks '!#REF!</definedName>
    <definedName name="__123Graph_XCurrent" localSheetId="9" hidden="1">'[1]annex 6 attribution to blocks '!#REF!</definedName>
    <definedName name="__123Graph_XCurrent" localSheetId="10" hidden="1">'[1]annex 6 attribution to blocks '!#REF!</definedName>
    <definedName name="ANDREWES" localSheetId="0">#REF!</definedName>
    <definedName name="ANDREWES" localSheetId="1">#REF!</definedName>
    <definedName name="ANDREWES" localSheetId="2">#REF!</definedName>
    <definedName name="ANDREWES" localSheetId="3">#REF!</definedName>
    <definedName name="ANDREWES" localSheetId="4">#REF!</definedName>
    <definedName name="ANDREWES" localSheetId="5">#REF!</definedName>
    <definedName name="ANDREWES" localSheetId="6">#REF!</definedName>
    <definedName name="ANDREWES" localSheetId="7">#REF!</definedName>
    <definedName name="ANDREWES" localSheetId="8">#REF!</definedName>
    <definedName name="ANDREWES" localSheetId="9">#REF!</definedName>
    <definedName name="ANDREWES" localSheetId="10">#REF!</definedName>
    <definedName name="BEN_JONSON" localSheetId="0">#REF!</definedName>
    <definedName name="BEN_JONSON" localSheetId="1">#REF!</definedName>
    <definedName name="BEN_JONSON" localSheetId="2">#REF!</definedName>
    <definedName name="BEN_JONSON" localSheetId="3">#REF!</definedName>
    <definedName name="BEN_JONSON" localSheetId="4">#REF!</definedName>
    <definedName name="BEN_JONSON" localSheetId="5">#REF!</definedName>
    <definedName name="BEN_JONSON" localSheetId="6">#REF!</definedName>
    <definedName name="BEN_JONSON" localSheetId="7">#REF!</definedName>
    <definedName name="BEN_JONSON" localSheetId="8">#REF!</definedName>
    <definedName name="BEN_JONSON" localSheetId="9">#REF!</definedName>
    <definedName name="BEN_JONSON" localSheetId="10">#REF!</definedName>
    <definedName name="BRANDON" localSheetId="0">#REF!</definedName>
    <definedName name="BRANDON" localSheetId="1">#REF!</definedName>
    <definedName name="BRANDON" localSheetId="2">#REF!</definedName>
    <definedName name="BRANDON" localSheetId="3">#REF!</definedName>
    <definedName name="BRANDON" localSheetId="4">#REF!</definedName>
    <definedName name="BRANDON" localSheetId="5">#REF!</definedName>
    <definedName name="BRANDON" localSheetId="6">#REF!</definedName>
    <definedName name="BRANDON" localSheetId="7">#REF!</definedName>
    <definedName name="BRANDON" localSheetId="8">#REF!</definedName>
    <definedName name="BRANDON" localSheetId="9">#REF!</definedName>
    <definedName name="BRANDON" localSheetId="10">#REF!</definedName>
    <definedName name="BRETON" localSheetId="0">#REF!</definedName>
    <definedName name="BRETON" localSheetId="1">#REF!</definedName>
    <definedName name="BRETON" localSheetId="2">#REF!</definedName>
    <definedName name="BRETON" localSheetId="3">#REF!</definedName>
    <definedName name="BRETON" localSheetId="4">#REF!</definedName>
    <definedName name="BRETON" localSheetId="5">#REF!</definedName>
    <definedName name="BRETON" localSheetId="6">#REF!</definedName>
    <definedName name="BRETON" localSheetId="7">#REF!</definedName>
    <definedName name="BRETON" localSheetId="8">#REF!</definedName>
    <definedName name="BRETON" localSheetId="9">#REF!</definedName>
    <definedName name="BRETON" localSheetId="10">#REF!</definedName>
    <definedName name="BRYER" localSheetId="0">#REF!</definedName>
    <definedName name="BRYER" localSheetId="1">#REF!</definedName>
    <definedName name="BRYER" localSheetId="2">#REF!</definedName>
    <definedName name="BRYER" localSheetId="3">#REF!</definedName>
    <definedName name="BRYER" localSheetId="4">#REF!</definedName>
    <definedName name="BRYER" localSheetId="5">#REF!</definedName>
    <definedName name="BRYER" localSheetId="6">#REF!</definedName>
    <definedName name="BRYER" localSheetId="7">#REF!</definedName>
    <definedName name="BRYER" localSheetId="8">#REF!</definedName>
    <definedName name="BRYER" localSheetId="9">#REF!</definedName>
    <definedName name="BRYER" localSheetId="10">#REF!</definedName>
    <definedName name="BUNYAN" localSheetId="0">#REF!</definedName>
    <definedName name="BUNYAN" localSheetId="1">#REF!</definedName>
    <definedName name="BUNYAN" localSheetId="2">#REF!</definedName>
    <definedName name="BUNYAN" localSheetId="3">#REF!</definedName>
    <definedName name="BUNYAN" localSheetId="4">#REF!</definedName>
    <definedName name="BUNYAN" localSheetId="5">#REF!</definedName>
    <definedName name="BUNYAN" localSheetId="6">#REF!</definedName>
    <definedName name="BUNYAN" localSheetId="7">#REF!</definedName>
    <definedName name="BUNYAN" localSheetId="8">#REF!</definedName>
    <definedName name="BUNYAN" localSheetId="9">#REF!</definedName>
    <definedName name="BUNYAN" localSheetId="10">#REF!</definedName>
    <definedName name="CROMWELL" localSheetId="0">#REF!</definedName>
    <definedName name="CROMWELL" localSheetId="1">#REF!</definedName>
    <definedName name="CROMWELL" localSheetId="2">#REF!</definedName>
    <definedName name="CROMWELL" localSheetId="3">#REF!</definedName>
    <definedName name="CROMWELL" localSheetId="4">#REF!</definedName>
    <definedName name="CROMWELL" localSheetId="5">#REF!</definedName>
    <definedName name="CROMWELL" localSheetId="6">#REF!</definedName>
    <definedName name="CROMWELL" localSheetId="7">#REF!</definedName>
    <definedName name="CROMWELL" localSheetId="8">#REF!</definedName>
    <definedName name="CROMWELL" localSheetId="9">#REF!</definedName>
    <definedName name="CROMWELL" localSheetId="10">#REF!</definedName>
    <definedName name="DEFOE" localSheetId="0">#REF!</definedName>
    <definedName name="DEFOE" localSheetId="1">#REF!</definedName>
    <definedName name="DEFOE" localSheetId="2">#REF!</definedName>
    <definedName name="DEFOE" localSheetId="3">#REF!</definedName>
    <definedName name="DEFOE" localSheetId="4">#REF!</definedName>
    <definedName name="DEFOE" localSheetId="5">#REF!</definedName>
    <definedName name="DEFOE" localSheetId="6">#REF!</definedName>
    <definedName name="DEFOE" localSheetId="7">#REF!</definedName>
    <definedName name="DEFOE" localSheetId="8">#REF!</definedName>
    <definedName name="DEFOE" localSheetId="9">#REF!</definedName>
    <definedName name="DEFOE" localSheetId="10">#REF!</definedName>
    <definedName name="GILBERT" localSheetId="0">#REF!</definedName>
    <definedName name="GILBERT" localSheetId="1">#REF!</definedName>
    <definedName name="GILBERT" localSheetId="2">#REF!</definedName>
    <definedName name="GILBERT" localSheetId="3">#REF!</definedName>
    <definedName name="GILBERT" localSheetId="4">#REF!</definedName>
    <definedName name="GILBERT" localSheetId="5">#REF!</definedName>
    <definedName name="GILBERT" localSheetId="6">#REF!</definedName>
    <definedName name="GILBERT" localSheetId="7">#REF!</definedName>
    <definedName name="GILBERT" localSheetId="8">#REF!</definedName>
    <definedName name="GILBERT" localSheetId="9">#REF!</definedName>
    <definedName name="GILBERT" localSheetId="10">#REF!</definedName>
    <definedName name="ITEM" localSheetId="0">#REF!</definedName>
    <definedName name="ITEM" localSheetId="1">#REF!</definedName>
    <definedName name="ITEM" localSheetId="2">#REF!</definedName>
    <definedName name="ITEM" localSheetId="3">#REF!</definedName>
    <definedName name="ITEM" localSheetId="4">#REF!</definedName>
    <definedName name="ITEM" localSheetId="5">#REF!</definedName>
    <definedName name="ITEM" localSheetId="6">#REF!</definedName>
    <definedName name="ITEM" localSheetId="7">#REF!</definedName>
    <definedName name="ITEM" localSheetId="8">#REF!</definedName>
    <definedName name="ITEM" localSheetId="9">#REF!</definedName>
    <definedName name="ITEM" localSheetId="10">#REF!</definedName>
    <definedName name="J.TRUNDLE" localSheetId="0">#REF!</definedName>
    <definedName name="J.TRUNDLE" localSheetId="1">#REF!</definedName>
    <definedName name="J.TRUNDLE" localSheetId="2">#REF!</definedName>
    <definedName name="J.TRUNDLE" localSheetId="3">#REF!</definedName>
    <definedName name="J.TRUNDLE" localSheetId="4">#REF!</definedName>
    <definedName name="J.TRUNDLE" localSheetId="5">#REF!</definedName>
    <definedName name="J.TRUNDLE" localSheetId="6">#REF!</definedName>
    <definedName name="J.TRUNDLE" localSheetId="7">#REF!</definedName>
    <definedName name="J.TRUNDLE" localSheetId="8">#REF!</definedName>
    <definedName name="J.TRUNDLE" localSheetId="9">#REF!</definedName>
    <definedName name="J.TRUNDLE" localSheetId="10">#REF!</definedName>
    <definedName name="L.JONES" localSheetId="0">#REF!</definedName>
    <definedName name="L.JONES" localSheetId="1">#REF!</definedName>
    <definedName name="L.JONES" localSheetId="2">#REF!</definedName>
    <definedName name="L.JONES" localSheetId="3">#REF!</definedName>
    <definedName name="L.JONES" localSheetId="4">#REF!</definedName>
    <definedName name="L.JONES" localSheetId="5">#REF!</definedName>
    <definedName name="L.JONES" localSheetId="6">#REF!</definedName>
    <definedName name="L.JONES" localSheetId="7">#REF!</definedName>
    <definedName name="L.JONES" localSheetId="8">#REF!</definedName>
    <definedName name="L.JONES" localSheetId="9">#REF!</definedName>
    <definedName name="L.JONES" localSheetId="10">#REF!</definedName>
    <definedName name="LAUDERDALE" localSheetId="0">#REF!</definedName>
    <definedName name="LAUDERDALE" localSheetId="1">#REF!</definedName>
    <definedName name="LAUDERDALE" localSheetId="2">#REF!</definedName>
    <definedName name="LAUDERDALE" localSheetId="3">#REF!</definedName>
    <definedName name="LAUDERDALE" localSheetId="4">#REF!</definedName>
    <definedName name="LAUDERDALE" localSheetId="5">#REF!</definedName>
    <definedName name="LAUDERDALE" localSheetId="6">#REF!</definedName>
    <definedName name="LAUDERDALE" localSheetId="7">#REF!</definedName>
    <definedName name="LAUDERDALE" localSheetId="8">#REF!</definedName>
    <definedName name="LAUDERDALE" localSheetId="9">#REF!</definedName>
    <definedName name="LAUDERDALE" localSheetId="10">#REF!</definedName>
    <definedName name="MILTON" localSheetId="0">#REF!</definedName>
    <definedName name="MILTON" localSheetId="1">#REF!</definedName>
    <definedName name="MILTON" localSheetId="2">#REF!</definedName>
    <definedName name="MILTON" localSheetId="3">#REF!</definedName>
    <definedName name="MILTON" localSheetId="4">#REF!</definedName>
    <definedName name="MILTON" localSheetId="5">#REF!</definedName>
    <definedName name="MILTON" localSheetId="6">#REF!</definedName>
    <definedName name="MILTON" localSheetId="7">#REF!</definedName>
    <definedName name="MILTON" localSheetId="8">#REF!</definedName>
    <definedName name="MILTON" localSheetId="9">#REF!</definedName>
    <definedName name="MILTON" localSheetId="10">#REF!</definedName>
    <definedName name="MOUNTJOY" localSheetId="0">#REF!</definedName>
    <definedName name="MOUNTJOY" localSheetId="1">#REF!</definedName>
    <definedName name="MOUNTJOY" localSheetId="2">#REF!</definedName>
    <definedName name="MOUNTJOY" localSheetId="3">#REF!</definedName>
    <definedName name="MOUNTJOY" localSheetId="4">#REF!</definedName>
    <definedName name="MOUNTJOY" localSheetId="5">#REF!</definedName>
    <definedName name="MOUNTJOY" localSheetId="6">#REF!</definedName>
    <definedName name="MOUNTJOY" localSheetId="7">#REF!</definedName>
    <definedName name="MOUNTJOY" localSheetId="8">#REF!</definedName>
    <definedName name="MOUNTJOY" localSheetId="9">#REF!</definedName>
    <definedName name="MOUNTJOY" localSheetId="10">#REF!</definedName>
    <definedName name="Print_Area_MI">#REF!</definedName>
    <definedName name="SEDDON" localSheetId="0">#REF!</definedName>
    <definedName name="SEDDON" localSheetId="1">#REF!</definedName>
    <definedName name="SEDDON" localSheetId="2">#REF!</definedName>
    <definedName name="SEDDON" localSheetId="3">#REF!</definedName>
    <definedName name="SEDDON" localSheetId="4">#REF!</definedName>
    <definedName name="SEDDON" localSheetId="5">#REF!</definedName>
    <definedName name="SEDDON" localSheetId="6">#REF!</definedName>
    <definedName name="SEDDON" localSheetId="7">#REF!</definedName>
    <definedName name="SEDDON" localSheetId="8">#REF!</definedName>
    <definedName name="SEDDON" localSheetId="9">#REF!</definedName>
    <definedName name="SEDDON" localSheetId="10">#REF!</definedName>
    <definedName name="SHAKESPEARE" localSheetId="0">#REF!</definedName>
    <definedName name="SHAKESPEARE" localSheetId="1">#REF!</definedName>
    <definedName name="SHAKESPEARE" localSheetId="2">#REF!</definedName>
    <definedName name="SHAKESPEARE" localSheetId="3">#REF!</definedName>
    <definedName name="SHAKESPEARE" localSheetId="4">#REF!</definedName>
    <definedName name="SHAKESPEARE" localSheetId="5">#REF!</definedName>
    <definedName name="SHAKESPEARE" localSheetId="6">#REF!</definedName>
    <definedName name="SHAKESPEARE" localSheetId="7">#REF!</definedName>
    <definedName name="SHAKESPEARE" localSheetId="8">#REF!</definedName>
    <definedName name="SHAKESPEARE" localSheetId="9">#REF!</definedName>
    <definedName name="SHAKESPEARE" localSheetId="10">#REF!</definedName>
    <definedName name="SPEED" localSheetId="0">#REF!</definedName>
    <definedName name="SPEED" localSheetId="1">#REF!</definedName>
    <definedName name="SPEED" localSheetId="2">#REF!</definedName>
    <definedName name="SPEED" localSheetId="3">#REF!</definedName>
    <definedName name="SPEED" localSheetId="4">#REF!</definedName>
    <definedName name="SPEED" localSheetId="5">#REF!</definedName>
    <definedName name="SPEED" localSheetId="6">#REF!</definedName>
    <definedName name="SPEED" localSheetId="7">#REF!</definedName>
    <definedName name="SPEED" localSheetId="8">#REF!</definedName>
    <definedName name="SPEED" localSheetId="9">#REF!</definedName>
    <definedName name="SPEED" localSheetId="10">#REF!</definedName>
    <definedName name="THOMAS_MORE" localSheetId="0">#REF!</definedName>
    <definedName name="THOMAS_MORE" localSheetId="1">#REF!</definedName>
    <definedName name="THOMAS_MORE" localSheetId="2">#REF!</definedName>
    <definedName name="THOMAS_MORE" localSheetId="3">#REF!</definedName>
    <definedName name="THOMAS_MORE" localSheetId="4">#REF!</definedName>
    <definedName name="THOMAS_MORE" localSheetId="5">#REF!</definedName>
    <definedName name="THOMAS_MORE" localSheetId="6">#REF!</definedName>
    <definedName name="THOMAS_MORE" localSheetId="7">#REF!</definedName>
    <definedName name="THOMAS_MORE" localSheetId="8">#REF!</definedName>
    <definedName name="THOMAS_MORE" localSheetId="9">#REF!</definedName>
    <definedName name="THOMAS_MORE" localSheetId="10">#REF!</definedName>
    <definedName name="WALLSIDE__" localSheetId="0">#REF!</definedName>
    <definedName name="WALLSIDE__" localSheetId="1">#REF!</definedName>
    <definedName name="WALLSIDE__" localSheetId="2">#REF!</definedName>
    <definedName name="WALLSIDE__" localSheetId="3">#REF!</definedName>
    <definedName name="WALLSIDE__" localSheetId="4">#REF!</definedName>
    <definedName name="WALLSIDE__" localSheetId="5">#REF!</definedName>
    <definedName name="WALLSIDE__" localSheetId="6">#REF!</definedName>
    <definedName name="WALLSIDE__" localSheetId="7">#REF!</definedName>
    <definedName name="WALLSIDE__" localSheetId="8">#REF!</definedName>
    <definedName name="WALLSIDE__" localSheetId="9">#REF!</definedName>
    <definedName name="WALLSIDE__" localSheetId="10">#REF!</definedName>
    <definedName name="WILLOUGHBY" localSheetId="0">#REF!</definedName>
    <definedName name="WILLOUGHBY" localSheetId="1">#REF!</definedName>
    <definedName name="WILLOUGHBY" localSheetId="2">#REF!</definedName>
    <definedName name="WILLOUGHBY" localSheetId="3">#REF!</definedName>
    <definedName name="WILLOUGHBY" localSheetId="4">#REF!</definedName>
    <definedName name="WILLOUGHBY" localSheetId="5">#REF!</definedName>
    <definedName name="WILLOUGHBY" localSheetId="6">#REF!</definedName>
    <definedName name="WILLOUGHBY" localSheetId="7">#REF!</definedName>
    <definedName name="WILLOUGHBY" localSheetId="8">#REF!</definedName>
    <definedName name="WILLOUGHBY" localSheetId="9">#REF!</definedName>
    <definedName name="WILLOUGHBY" localSheetId="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F27" i="1"/>
  <c r="F26" i="1"/>
  <c r="F25" i="1"/>
  <c r="F24" i="1"/>
  <c r="F23" i="1"/>
  <c r="F22" i="1"/>
  <c r="F17" i="1"/>
  <c r="F16" i="1"/>
  <c r="F15" i="1"/>
  <c r="F14" i="1"/>
  <c r="F13" i="1"/>
  <c r="F12" i="1"/>
  <c r="E45" i="1"/>
  <c r="E44" i="1"/>
  <c r="E38" i="1"/>
  <c r="E37" i="1"/>
  <c r="E32" i="1"/>
  <c r="E27" i="1"/>
  <c r="E26" i="1"/>
  <c r="E25" i="1"/>
  <c r="E24" i="1"/>
  <c r="E23" i="1"/>
  <c r="E22" i="1"/>
  <c r="E17" i="1"/>
  <c r="E16" i="1"/>
  <c r="E15" i="1"/>
  <c r="E14" i="1"/>
  <c r="E13" i="1"/>
  <c r="E12" i="1"/>
  <c r="F8" i="1"/>
  <c r="E8" i="1"/>
  <c r="C45" i="1" l="1"/>
  <c r="C44" i="1"/>
  <c r="C43" i="1"/>
  <c r="C42" i="1"/>
  <c r="C40" i="1"/>
  <c r="C39" i="1"/>
  <c r="C38" i="1"/>
  <c r="C37" i="1"/>
  <c r="C32" i="1"/>
  <c r="C27" i="1"/>
  <c r="C26" i="1"/>
  <c r="C25" i="1"/>
  <c r="C24" i="1"/>
  <c r="C23" i="1"/>
  <c r="C22" i="1"/>
  <c r="C17" i="1"/>
  <c r="C16" i="1"/>
  <c r="C15" i="1"/>
  <c r="C14" i="1"/>
  <c r="C13" i="1"/>
  <c r="C12" i="1"/>
  <c r="B45" i="1"/>
  <c r="B44" i="1"/>
  <c r="B43" i="1"/>
  <c r="B42" i="1"/>
  <c r="B40" i="1"/>
  <c r="B39" i="1"/>
  <c r="B37" i="1"/>
  <c r="B32" i="1"/>
  <c r="B27" i="1"/>
  <c r="B26" i="1"/>
  <c r="B25" i="1"/>
  <c r="B24" i="1"/>
  <c r="B23" i="1"/>
  <c r="B22" i="1"/>
  <c r="B17" i="1"/>
  <c r="B16" i="1"/>
  <c r="B15" i="1"/>
  <c r="B14" i="1"/>
  <c r="B13" i="1"/>
  <c r="B12" i="1"/>
  <c r="B8" i="1"/>
  <c r="B38" i="12" l="1"/>
  <c r="B38" i="6" l="1"/>
  <c r="B38" i="5"/>
  <c r="B38" i="7"/>
  <c r="B38" i="8"/>
  <c r="B38" i="9"/>
  <c r="B38" i="10"/>
  <c r="B38" i="3"/>
  <c r="B38" i="11"/>
  <c r="B38" i="4"/>
  <c r="E45" i="7"/>
  <c r="B45" i="6"/>
  <c r="B44" i="7"/>
  <c r="B43" i="4"/>
  <c r="F44" i="4"/>
  <c r="F44" i="5"/>
  <c r="F44" i="6"/>
  <c r="F44" i="7"/>
  <c r="F44" i="8"/>
  <c r="F44" i="9"/>
  <c r="F44" i="10"/>
  <c r="F44" i="11"/>
  <c r="F44" i="12"/>
  <c r="F44" i="3"/>
  <c r="E44" i="4"/>
  <c r="E44" i="5"/>
  <c r="E44" i="6"/>
  <c r="E44" i="7"/>
  <c r="E44" i="8"/>
  <c r="E44" i="9"/>
  <c r="E44" i="10"/>
  <c r="E44" i="11"/>
  <c r="E44" i="12"/>
  <c r="E44" i="3"/>
  <c r="E45" i="10" l="1"/>
  <c r="E45" i="8"/>
  <c r="E45" i="12"/>
  <c r="E45" i="9"/>
  <c r="E45" i="5"/>
  <c r="E45" i="6"/>
  <c r="E45" i="4"/>
  <c r="E45" i="3"/>
  <c r="E45" i="11"/>
  <c r="B45" i="9"/>
  <c r="B45" i="5"/>
  <c r="B45" i="12"/>
  <c r="B45" i="8"/>
  <c r="B45" i="4"/>
  <c r="B45" i="11"/>
  <c r="B45" i="7"/>
  <c r="B45" i="3"/>
  <c r="B45" i="10"/>
  <c r="B43" i="3"/>
  <c r="B43" i="11"/>
  <c r="B43" i="9"/>
  <c r="B43" i="7"/>
  <c r="B43" i="5"/>
  <c r="B43" i="12"/>
  <c r="B43" i="10"/>
  <c r="B43" i="8"/>
  <c r="B43" i="6"/>
  <c r="B44" i="12"/>
  <c r="B44" i="8"/>
  <c r="B44" i="4"/>
  <c r="B44" i="3"/>
  <c r="B44" i="9"/>
  <c r="B44" i="5"/>
  <c r="B44" i="10"/>
  <c r="B44" i="6"/>
  <c r="B44" i="11"/>
  <c r="C44" i="10"/>
  <c r="C44" i="9" l="1"/>
  <c r="C44" i="6"/>
  <c r="C44" i="3"/>
  <c r="C44" i="7"/>
  <c r="C44" i="11"/>
  <c r="C44" i="4"/>
  <c r="C44" i="8"/>
  <c r="C44" i="12"/>
  <c r="C44" i="5"/>
  <c r="B29" i="1" l="1"/>
  <c r="F42" i="4" l="1"/>
  <c r="F43" i="4"/>
  <c r="F42" i="5"/>
  <c r="F43" i="5"/>
  <c r="F42" i="6"/>
  <c r="F43" i="6"/>
  <c r="F42" i="7"/>
  <c r="F43" i="7"/>
  <c r="F42" i="8"/>
  <c r="F43" i="8"/>
  <c r="F42" i="9"/>
  <c r="F43" i="9"/>
  <c r="F42" i="10"/>
  <c r="F43" i="10"/>
  <c r="F42" i="11"/>
  <c r="F43" i="11"/>
  <c r="F42" i="12"/>
  <c r="F43" i="12"/>
  <c r="F42" i="3"/>
  <c r="F43" i="3"/>
  <c r="E39" i="4"/>
  <c r="E42" i="4"/>
  <c r="E39" i="5"/>
  <c r="E42" i="5"/>
  <c r="E39" i="6"/>
  <c r="E42" i="6"/>
  <c r="E39" i="7"/>
  <c r="E42" i="7"/>
  <c r="E39" i="8"/>
  <c r="E42" i="8"/>
  <c r="E39" i="9"/>
  <c r="E42" i="9"/>
  <c r="E39" i="10"/>
  <c r="E42" i="10"/>
  <c r="E39" i="11"/>
  <c r="E42" i="11"/>
  <c r="E39" i="12"/>
  <c r="E42" i="12"/>
  <c r="E39" i="3"/>
  <c r="E42" i="3"/>
  <c r="B39" i="4"/>
  <c r="B40" i="4"/>
  <c r="B41" i="4"/>
  <c r="B42" i="4"/>
  <c r="B39" i="5"/>
  <c r="B40" i="5"/>
  <c r="B41" i="5"/>
  <c r="B42" i="5"/>
  <c r="B39" i="6"/>
  <c r="B40" i="6"/>
  <c r="B41" i="6"/>
  <c r="B42" i="6"/>
  <c r="B39" i="7"/>
  <c r="B40" i="7"/>
  <c r="B41" i="7"/>
  <c r="B42" i="7"/>
  <c r="B39" i="8"/>
  <c r="B40" i="8"/>
  <c r="B41" i="8"/>
  <c r="B42" i="8"/>
  <c r="B39" i="9"/>
  <c r="B40" i="9"/>
  <c r="B41" i="9"/>
  <c r="B42" i="9"/>
  <c r="B39" i="10"/>
  <c r="B40" i="10"/>
  <c r="B41" i="10"/>
  <c r="B42" i="10"/>
  <c r="B39" i="11"/>
  <c r="B40" i="11"/>
  <c r="B41" i="11"/>
  <c r="B42" i="11"/>
  <c r="B39" i="12"/>
  <c r="B40" i="12"/>
  <c r="B41" i="12"/>
  <c r="B42" i="12"/>
  <c r="B39" i="3"/>
  <c r="B40" i="3"/>
  <c r="B41" i="3"/>
  <c r="B42" i="3"/>
  <c r="C40" i="4"/>
  <c r="C39" i="4"/>
  <c r="C43" i="4"/>
  <c r="C40" i="3" l="1"/>
  <c r="C43" i="3"/>
  <c r="C43" i="5"/>
  <c r="C43" i="11"/>
  <c r="C43" i="9"/>
  <c r="C43" i="7"/>
  <c r="C40" i="11"/>
  <c r="C40" i="9"/>
  <c r="C40" i="7"/>
  <c r="C40" i="5"/>
  <c r="C39" i="3"/>
  <c r="C39" i="11"/>
  <c r="C39" i="9"/>
  <c r="C39" i="7"/>
  <c r="C39" i="5"/>
  <c r="C43" i="12"/>
  <c r="C40" i="12"/>
  <c r="C43" i="10"/>
  <c r="C40" i="10"/>
  <c r="C43" i="8"/>
  <c r="C40" i="8"/>
  <c r="C43" i="6"/>
  <c r="C40" i="6"/>
  <c r="C39" i="12"/>
  <c r="C39" i="10"/>
  <c r="C39" i="8"/>
  <c r="C39" i="6"/>
  <c r="B47" i="1"/>
  <c r="F40" i="9" l="1"/>
  <c r="F40" i="4"/>
  <c r="F40" i="6"/>
  <c r="F40" i="8"/>
  <c r="F40" i="10"/>
  <c r="F40" i="12"/>
  <c r="F40" i="11"/>
  <c r="F40" i="5"/>
  <c r="F40" i="7"/>
  <c r="F40" i="3"/>
  <c r="F41" i="5"/>
  <c r="F41" i="7"/>
  <c r="F41" i="9"/>
  <c r="F41" i="11"/>
  <c r="F41" i="3"/>
  <c r="F41" i="4"/>
  <c r="F41" i="6"/>
  <c r="F41" i="8"/>
  <c r="F41" i="10"/>
  <c r="F41" i="12"/>
  <c r="F39" i="4"/>
  <c r="F39" i="6"/>
  <c r="F39" i="8"/>
  <c r="F39" i="10"/>
  <c r="F39" i="12"/>
  <c r="F39" i="5"/>
  <c r="F39" i="7"/>
  <c r="F39" i="9"/>
  <c r="F39" i="11"/>
  <c r="F39" i="3"/>
  <c r="D27" i="1"/>
  <c r="D26" i="1"/>
  <c r="D25" i="1"/>
  <c r="D24" i="1"/>
  <c r="D22" i="1"/>
  <c r="D17" i="1"/>
  <c r="D16" i="1"/>
  <c r="D15" i="1"/>
  <c r="D14" i="1"/>
  <c r="D12" i="1"/>
  <c r="E40" i="7" l="1"/>
  <c r="E40" i="11"/>
  <c r="E40" i="3"/>
  <c r="E40" i="4"/>
  <c r="E40" i="6"/>
  <c r="E40" i="8"/>
  <c r="E40" i="10"/>
  <c r="E40" i="12"/>
  <c r="E40" i="5"/>
  <c r="E40" i="9"/>
  <c r="B19" i="1"/>
  <c r="B34" i="1" s="1"/>
  <c r="B48" i="1" s="1"/>
  <c r="C19" i="1" l="1"/>
  <c r="C37" i="4" l="1"/>
  <c r="C37" i="5"/>
  <c r="C37" i="6"/>
  <c r="C37" i="7"/>
  <c r="C37" i="8"/>
  <c r="C37" i="9"/>
  <c r="C37" i="10"/>
  <c r="C37" i="11"/>
  <c r="C37" i="12"/>
  <c r="C37" i="3"/>
  <c r="B37" i="4"/>
  <c r="B37" i="5"/>
  <c r="B37" i="6"/>
  <c r="B37" i="7"/>
  <c r="B37" i="8"/>
  <c r="B47" i="8" s="1"/>
  <c r="B37" i="9"/>
  <c r="B47" i="9" s="1"/>
  <c r="B37" i="10"/>
  <c r="B37" i="11"/>
  <c r="B37" i="12"/>
  <c r="B47" i="12" s="1"/>
  <c r="B37" i="3"/>
  <c r="E37" i="4"/>
  <c r="E37" i="5"/>
  <c r="E37" i="6"/>
  <c r="E37" i="7"/>
  <c r="E37" i="8"/>
  <c r="E37" i="9"/>
  <c r="E37" i="10"/>
  <c r="E37" i="11"/>
  <c r="E37" i="12"/>
  <c r="E37" i="3"/>
  <c r="B34" i="3" l="1"/>
  <c r="B34" i="4"/>
  <c r="B34" i="5"/>
  <c r="B34" i="6"/>
  <c r="B34" i="7"/>
  <c r="B34" i="8"/>
  <c r="B48" i="8" s="1"/>
  <c r="B34" i="9"/>
  <c r="B48" i="9" s="1"/>
  <c r="B34" i="10"/>
  <c r="B34" i="11"/>
  <c r="B34" i="12"/>
  <c r="B48" i="12" s="1"/>
  <c r="C32" i="3"/>
  <c r="B32" i="3"/>
  <c r="C32" i="4"/>
  <c r="B32" i="4"/>
  <c r="C32" i="5"/>
  <c r="B32" i="5"/>
  <c r="C32" i="6"/>
  <c r="B32" i="6"/>
  <c r="C32" i="7"/>
  <c r="B32" i="7"/>
  <c r="C32" i="8"/>
  <c r="B32" i="8"/>
  <c r="C32" i="9"/>
  <c r="B32" i="9"/>
  <c r="C32" i="10"/>
  <c r="B32" i="10"/>
  <c r="C32" i="11"/>
  <c r="B32" i="11"/>
  <c r="C32" i="12"/>
  <c r="B32" i="12"/>
  <c r="D32" i="1"/>
  <c r="B29" i="3"/>
  <c r="B29" i="4"/>
  <c r="B29" i="5"/>
  <c r="B29" i="6"/>
  <c r="B29" i="7"/>
  <c r="B29" i="8"/>
  <c r="B29" i="9"/>
  <c r="B29" i="10"/>
  <c r="B29" i="11"/>
  <c r="B29" i="12"/>
  <c r="B19" i="3"/>
  <c r="B19" i="4"/>
  <c r="B19" i="5"/>
  <c r="B19" i="6"/>
  <c r="B19" i="7"/>
  <c r="B19" i="8"/>
  <c r="B19" i="9"/>
  <c r="B19" i="10"/>
  <c r="B19" i="11"/>
  <c r="B19" i="12"/>
  <c r="B8" i="3"/>
  <c r="B8" i="4"/>
  <c r="B8" i="5"/>
  <c r="B8" i="6"/>
  <c r="B8" i="7"/>
  <c r="B8" i="8"/>
  <c r="B8" i="9"/>
  <c r="B8" i="10"/>
  <c r="B8" i="11"/>
  <c r="B8" i="12"/>
  <c r="B12" i="12"/>
  <c r="C12" i="12"/>
  <c r="B13" i="12"/>
  <c r="C13" i="12"/>
  <c r="B14" i="12"/>
  <c r="C14" i="12"/>
  <c r="B15" i="12"/>
  <c r="B16" i="12"/>
  <c r="C16" i="12"/>
  <c r="B17" i="12"/>
  <c r="C17" i="12"/>
  <c r="B22" i="12"/>
  <c r="B23" i="12"/>
  <c r="B24" i="12"/>
  <c r="C24" i="12"/>
  <c r="B25" i="12"/>
  <c r="B26" i="12"/>
  <c r="B27" i="12"/>
  <c r="C27" i="12"/>
  <c r="B12" i="11"/>
  <c r="C12" i="11"/>
  <c r="B13" i="11"/>
  <c r="C13" i="11"/>
  <c r="B14" i="11"/>
  <c r="C14" i="11"/>
  <c r="B15" i="11"/>
  <c r="B16" i="11"/>
  <c r="C16" i="11"/>
  <c r="B17" i="11"/>
  <c r="C17" i="11"/>
  <c r="B22" i="11"/>
  <c r="B23" i="11"/>
  <c r="B24" i="11"/>
  <c r="C24" i="11"/>
  <c r="B25" i="11"/>
  <c r="B26" i="11"/>
  <c r="B27" i="11"/>
  <c r="C27" i="11"/>
  <c r="B47" i="11"/>
  <c r="B48" i="11"/>
  <c r="B12" i="10"/>
  <c r="C12" i="10"/>
  <c r="B13" i="10"/>
  <c r="C13" i="10"/>
  <c r="B14" i="10"/>
  <c r="C14" i="10"/>
  <c r="B15" i="10"/>
  <c r="B16" i="10"/>
  <c r="C16" i="10"/>
  <c r="B17" i="10"/>
  <c r="C17" i="10"/>
  <c r="B22" i="10"/>
  <c r="B23" i="10"/>
  <c r="B24" i="10"/>
  <c r="C24" i="10"/>
  <c r="B25" i="10"/>
  <c r="B26" i="10"/>
  <c r="B27" i="10"/>
  <c r="C27" i="10"/>
  <c r="B47" i="10"/>
  <c r="B48" i="10"/>
  <c r="B12" i="9"/>
  <c r="C12" i="9"/>
  <c r="B13" i="9"/>
  <c r="C13" i="9"/>
  <c r="B14" i="9"/>
  <c r="C14" i="9"/>
  <c r="B15" i="9"/>
  <c r="B16" i="9"/>
  <c r="C16" i="9"/>
  <c r="B17" i="9"/>
  <c r="C17" i="9"/>
  <c r="B22" i="9"/>
  <c r="B23" i="9"/>
  <c r="B24" i="9"/>
  <c r="C24" i="9"/>
  <c r="B25" i="9"/>
  <c r="B26" i="9"/>
  <c r="B27" i="9"/>
  <c r="C27" i="9"/>
  <c r="B12" i="8"/>
  <c r="C12" i="8"/>
  <c r="B13" i="8"/>
  <c r="C13" i="8"/>
  <c r="B14" i="8"/>
  <c r="C14" i="8"/>
  <c r="B15" i="8"/>
  <c r="B16" i="8"/>
  <c r="C16" i="8"/>
  <c r="B17" i="8"/>
  <c r="C17" i="8"/>
  <c r="B22" i="8"/>
  <c r="B23" i="8"/>
  <c r="B24" i="8"/>
  <c r="C24" i="8"/>
  <c r="B25" i="8"/>
  <c r="B26" i="8"/>
  <c r="B27" i="8"/>
  <c r="C27" i="8"/>
  <c r="B12" i="7"/>
  <c r="C12" i="7"/>
  <c r="B13" i="7"/>
  <c r="C13" i="7"/>
  <c r="B14" i="7"/>
  <c r="C14" i="7"/>
  <c r="B15" i="7"/>
  <c r="B16" i="7"/>
  <c r="C16" i="7"/>
  <c r="B17" i="7"/>
  <c r="C17" i="7"/>
  <c r="B22" i="7"/>
  <c r="B23" i="7"/>
  <c r="B24" i="7"/>
  <c r="C24" i="7"/>
  <c r="B25" i="7"/>
  <c r="B26" i="7"/>
  <c r="B27" i="7"/>
  <c r="C27" i="7"/>
  <c r="B47" i="7"/>
  <c r="B48" i="7"/>
  <c r="B12" i="6"/>
  <c r="C12" i="6"/>
  <c r="B13" i="6"/>
  <c r="C13" i="6"/>
  <c r="B14" i="6"/>
  <c r="C14" i="6"/>
  <c r="B15" i="6"/>
  <c r="B16" i="6"/>
  <c r="C16" i="6"/>
  <c r="B17" i="6"/>
  <c r="C17" i="6"/>
  <c r="B22" i="6"/>
  <c r="B23" i="6"/>
  <c r="B24" i="6"/>
  <c r="C24" i="6"/>
  <c r="B25" i="6"/>
  <c r="B26" i="6"/>
  <c r="B27" i="6"/>
  <c r="C27" i="6"/>
  <c r="B47" i="6"/>
  <c r="B48" i="6"/>
  <c r="B12" i="5"/>
  <c r="C12" i="5"/>
  <c r="B13" i="5"/>
  <c r="C13" i="5"/>
  <c r="B14" i="5"/>
  <c r="C14" i="5"/>
  <c r="B15" i="5"/>
  <c r="B16" i="5"/>
  <c r="C16" i="5"/>
  <c r="B17" i="5"/>
  <c r="C17" i="5"/>
  <c r="B22" i="5"/>
  <c r="B23" i="5"/>
  <c r="B24" i="5"/>
  <c r="C24" i="5"/>
  <c r="B25" i="5"/>
  <c r="B26" i="5"/>
  <c r="B27" i="5"/>
  <c r="C27" i="5"/>
  <c r="B47" i="5"/>
  <c r="B48" i="5"/>
  <c r="B12" i="4"/>
  <c r="C12" i="4"/>
  <c r="B13" i="4"/>
  <c r="C13" i="4"/>
  <c r="B14" i="4"/>
  <c r="C14" i="4"/>
  <c r="B15" i="4"/>
  <c r="B16" i="4"/>
  <c r="C16" i="4"/>
  <c r="B17" i="4"/>
  <c r="C17" i="4"/>
  <c r="B22" i="4"/>
  <c r="B23" i="4"/>
  <c r="B24" i="4"/>
  <c r="C24" i="4"/>
  <c r="B25" i="4"/>
  <c r="B26" i="4"/>
  <c r="B27" i="4"/>
  <c r="C27" i="4"/>
  <c r="B47" i="4"/>
  <c r="B48" i="4"/>
  <c r="C12" i="3"/>
  <c r="C13" i="3"/>
  <c r="C14" i="3"/>
  <c r="C16" i="3"/>
  <c r="C17" i="3"/>
  <c r="C24" i="3"/>
  <c r="C27" i="3"/>
  <c r="B12" i="3"/>
  <c r="B13" i="3"/>
  <c r="B14" i="3"/>
  <c r="B15" i="3"/>
  <c r="B16" i="3"/>
  <c r="B17" i="3"/>
  <c r="B22" i="3"/>
  <c r="B23" i="3"/>
  <c r="B24" i="3"/>
  <c r="B25" i="3"/>
  <c r="B26" i="3"/>
  <c r="B27" i="3"/>
  <c r="B47" i="3"/>
  <c r="B48" i="3"/>
  <c r="D32" i="3" l="1"/>
  <c r="D32" i="11"/>
  <c r="D32" i="10"/>
  <c r="D32" i="6"/>
  <c r="D32" i="5"/>
  <c r="D32" i="4"/>
  <c r="D32" i="8"/>
  <c r="D32" i="7"/>
  <c r="D32" i="12"/>
  <c r="D32" i="9"/>
  <c r="F37" i="3" l="1"/>
  <c r="F37" i="9"/>
  <c r="F37" i="6"/>
  <c r="F37" i="10"/>
  <c r="F37" i="4"/>
  <c r="F37" i="5"/>
  <c r="F37" i="7"/>
  <c r="F37" i="8"/>
  <c r="F37" i="11"/>
  <c r="F37" i="12"/>
  <c r="C26" i="12" l="1"/>
  <c r="C26" i="11"/>
  <c r="C26" i="10"/>
  <c r="C26" i="9"/>
  <c r="C26" i="8"/>
  <c r="C26" i="7"/>
  <c r="C26" i="6"/>
  <c r="C26" i="5"/>
  <c r="C26" i="4"/>
  <c r="C26" i="3"/>
  <c r="C15" i="12"/>
  <c r="C19" i="12" s="1"/>
  <c r="C15" i="11"/>
  <c r="C19" i="11" s="1"/>
  <c r="C15" i="10"/>
  <c r="C19" i="10" s="1"/>
  <c r="C15" i="9"/>
  <c r="C19" i="9" s="1"/>
  <c r="C15" i="8"/>
  <c r="C19" i="8" s="1"/>
  <c r="C15" i="7"/>
  <c r="C19" i="7" s="1"/>
  <c r="C15" i="6"/>
  <c r="C19" i="6" s="1"/>
  <c r="C15" i="5"/>
  <c r="C19" i="5" s="1"/>
  <c r="C15" i="4"/>
  <c r="C19" i="4" s="1"/>
  <c r="C15" i="3"/>
  <c r="C19" i="3" s="1"/>
  <c r="C25" i="3"/>
  <c r="C25" i="11"/>
  <c r="C25" i="9"/>
  <c r="C25" i="7"/>
  <c r="C25" i="5"/>
  <c r="C25" i="12"/>
  <c r="C25" i="10"/>
  <c r="C25" i="8"/>
  <c r="C25" i="6"/>
  <c r="C25" i="4"/>
  <c r="C22" i="12"/>
  <c r="C22" i="11"/>
  <c r="C22" i="10"/>
  <c r="C22" i="9"/>
  <c r="C22" i="8"/>
  <c r="C22" i="7"/>
  <c r="C22" i="6"/>
  <c r="C22" i="5"/>
  <c r="C22" i="4"/>
  <c r="C22" i="3"/>
  <c r="D19" i="3" l="1"/>
  <c r="D19" i="4"/>
  <c r="D19" i="5"/>
  <c r="D19" i="6"/>
  <c r="D19" i="7"/>
  <c r="D19" i="8"/>
  <c r="D19" i="9"/>
  <c r="D19" i="10"/>
  <c r="D19" i="11"/>
  <c r="D19" i="12"/>
  <c r="D19" i="1"/>
  <c r="C45" i="5" l="1"/>
  <c r="C45" i="12"/>
  <c r="C45" i="4"/>
  <c r="C45" i="9"/>
  <c r="C45" i="8"/>
  <c r="C45" i="11"/>
  <c r="C45" i="10"/>
  <c r="C45" i="3"/>
  <c r="C45" i="7"/>
  <c r="C45" i="6"/>
  <c r="C38" i="3" l="1"/>
  <c r="C38" i="6"/>
  <c r="C38" i="12"/>
  <c r="C38" i="10"/>
  <c r="C38" i="9"/>
  <c r="C38" i="5"/>
  <c r="C38" i="7"/>
  <c r="C38" i="4"/>
  <c r="C38" i="8"/>
  <c r="C38" i="11"/>
  <c r="C41" i="5" l="1"/>
  <c r="C41" i="12"/>
  <c r="C41" i="4"/>
  <c r="C41" i="11"/>
  <c r="C41" i="6"/>
  <c r="C41" i="3"/>
  <c r="C41" i="8"/>
  <c r="C41" i="7"/>
  <c r="C41" i="10"/>
  <c r="C41" i="9"/>
  <c r="D23" i="1" l="1"/>
  <c r="C29" i="1"/>
  <c r="C23" i="4"/>
  <c r="C29" i="4" s="1"/>
  <c r="C23" i="11"/>
  <c r="C29" i="11" s="1"/>
  <c r="C23" i="7"/>
  <c r="C29" i="7" s="1"/>
  <c r="C23" i="12"/>
  <c r="C29" i="12" s="1"/>
  <c r="C23" i="10"/>
  <c r="C29" i="10" s="1"/>
  <c r="C23" i="8"/>
  <c r="C29" i="8" s="1"/>
  <c r="C23" i="6"/>
  <c r="C29" i="6" s="1"/>
  <c r="C23" i="3"/>
  <c r="C29" i="3" s="1"/>
  <c r="C23" i="9"/>
  <c r="C29" i="9" s="1"/>
  <c r="C23" i="5"/>
  <c r="C29" i="5" s="1"/>
  <c r="D29" i="8" l="1"/>
  <c r="D29" i="9"/>
  <c r="D29" i="3"/>
  <c r="D29" i="12"/>
  <c r="D29" i="1"/>
  <c r="D29" i="5"/>
  <c r="D29" i="11"/>
  <c r="D29" i="10"/>
  <c r="D29" i="4"/>
  <c r="D29" i="6"/>
  <c r="D29" i="7"/>
  <c r="C42" i="4" l="1"/>
  <c r="C47" i="4" s="1"/>
  <c r="C42" i="9"/>
  <c r="C47" i="9" s="1"/>
  <c r="C42" i="8"/>
  <c r="C47" i="8" s="1"/>
  <c r="C42" i="11"/>
  <c r="C47" i="11" s="1"/>
  <c r="C42" i="10"/>
  <c r="C47" i="10" s="1"/>
  <c r="C42" i="3"/>
  <c r="C47" i="3" s="1"/>
  <c r="C42" i="5"/>
  <c r="C47" i="5" s="1"/>
  <c r="C42" i="12"/>
  <c r="C47" i="12" s="1"/>
  <c r="C42" i="7"/>
  <c r="C47" i="7" s="1"/>
  <c r="C42" i="6"/>
  <c r="C47" i="6" s="1"/>
  <c r="C47" i="1"/>
  <c r="F19" i="1" l="1"/>
  <c r="F12" i="12"/>
  <c r="F12" i="8"/>
  <c r="F12" i="11"/>
  <c r="F12" i="9"/>
  <c r="F12" i="5"/>
  <c r="F12" i="4"/>
  <c r="F12" i="3"/>
  <c r="F12" i="6"/>
  <c r="F12" i="10"/>
  <c r="F12" i="7"/>
  <c r="E13" i="6"/>
  <c r="E13" i="8"/>
  <c r="E13" i="5"/>
  <c r="E13" i="3"/>
  <c r="E13" i="11"/>
  <c r="E13" i="10"/>
  <c r="E13" i="9"/>
  <c r="E13" i="7"/>
  <c r="E13" i="4"/>
  <c r="E13" i="12"/>
  <c r="F26" i="11"/>
  <c r="F26" i="12"/>
  <c r="F26" i="8"/>
  <c r="F26" i="10"/>
  <c r="F26" i="7"/>
  <c r="F26" i="9"/>
  <c r="F26" i="4"/>
  <c r="F26" i="5"/>
  <c r="F26" i="3"/>
  <c r="F26" i="6"/>
  <c r="F24" i="12"/>
  <c r="F24" i="9"/>
  <c r="F24" i="8"/>
  <c r="F24" i="5"/>
  <c r="F24" i="6"/>
  <c r="F24" i="4"/>
  <c r="F24" i="3"/>
  <c r="F24" i="10"/>
  <c r="F24" i="11"/>
  <c r="F24" i="7"/>
  <c r="E15" i="11"/>
  <c r="E15" i="10"/>
  <c r="E15" i="9"/>
  <c r="E15" i="12"/>
  <c r="E15" i="7"/>
  <c r="E15" i="6"/>
  <c r="E15" i="5"/>
  <c r="E15" i="4"/>
  <c r="E15" i="3"/>
  <c r="E15" i="8"/>
  <c r="E14" i="12"/>
  <c r="E14" i="11"/>
  <c r="E14" i="10"/>
  <c r="E14" i="9"/>
  <c r="E14" i="7"/>
  <c r="E14" i="6"/>
  <c r="E14" i="5"/>
  <c r="E14" i="4"/>
  <c r="E14" i="3"/>
  <c r="E14" i="8"/>
  <c r="F15" i="6"/>
  <c r="F15" i="9"/>
  <c r="F15" i="3"/>
  <c r="F15" i="8"/>
  <c r="F15" i="11"/>
  <c r="F15" i="7"/>
  <c r="F15" i="12"/>
  <c r="F15" i="5"/>
  <c r="F15" i="10"/>
  <c r="F15" i="4"/>
  <c r="E16" i="8"/>
  <c r="E16" i="7"/>
  <c r="E16" i="11"/>
  <c r="E16" i="10"/>
  <c r="E16" i="9"/>
  <c r="E16" i="5"/>
  <c r="E16" i="6"/>
  <c r="E16" i="12"/>
  <c r="E16" i="3"/>
  <c r="E16" i="4"/>
  <c r="E32" i="12"/>
  <c r="E32" i="11"/>
  <c r="E32" i="3"/>
  <c r="E32" i="9"/>
  <c r="E32" i="7"/>
  <c r="E32" i="6"/>
  <c r="E32" i="5"/>
  <c r="E32" i="4"/>
  <c r="E32" i="10"/>
  <c r="E32" i="8"/>
  <c r="F16" i="6"/>
  <c r="F16" i="3"/>
  <c r="F16" i="7"/>
  <c r="F16" i="12"/>
  <c r="F16" i="8"/>
  <c r="F16" i="5"/>
  <c r="F16" i="11"/>
  <c r="F16" i="4"/>
  <c r="F16" i="9"/>
  <c r="F16" i="10"/>
  <c r="F32" i="6"/>
  <c r="F32" i="3"/>
  <c r="F32" i="4"/>
  <c r="F32" i="11"/>
  <c r="F32" i="7"/>
  <c r="F32" i="9"/>
  <c r="F32" i="12"/>
  <c r="F32" i="5"/>
  <c r="F32" i="10"/>
  <c r="F32" i="8"/>
  <c r="F13" i="11"/>
  <c r="F13" i="7"/>
  <c r="F13" i="12"/>
  <c r="F13" i="10"/>
  <c r="F13" i="9"/>
  <c r="F13" i="8"/>
  <c r="F13" i="6"/>
  <c r="F13" i="5"/>
  <c r="F13" i="4"/>
  <c r="F13" i="3"/>
  <c r="F14" i="11"/>
  <c r="F14" i="12"/>
  <c r="F14" i="10"/>
  <c r="F14" i="7"/>
  <c r="F14" i="9"/>
  <c r="F14" i="8"/>
  <c r="F14" i="5"/>
  <c r="F14" i="4"/>
  <c r="F14" i="3"/>
  <c r="F14" i="6"/>
  <c r="F45" i="4"/>
  <c r="F45" i="11"/>
  <c r="F45" i="12"/>
  <c r="F45" i="8"/>
  <c r="F45" i="6"/>
  <c r="F45" i="7"/>
  <c r="F45" i="10"/>
  <c r="F45" i="5"/>
  <c r="F45" i="9"/>
  <c r="F45" i="3"/>
  <c r="F47" i="1"/>
  <c r="E24" i="12"/>
  <c r="E24" i="3"/>
  <c r="E24" i="11"/>
  <c r="E24" i="10"/>
  <c r="E24" i="7"/>
  <c r="E24" i="6"/>
  <c r="E24" i="5"/>
  <c r="E24" i="4"/>
  <c r="E24" i="8"/>
  <c r="E24" i="9"/>
  <c r="E25" i="11"/>
  <c r="E25" i="10"/>
  <c r="E25" i="9"/>
  <c r="E25" i="12"/>
  <c r="E25" i="3"/>
  <c r="E25" i="8"/>
  <c r="E25" i="7"/>
  <c r="E25" i="6"/>
  <c r="E25" i="5"/>
  <c r="E25" i="4"/>
  <c r="F27" i="6"/>
  <c r="F27" i="11"/>
  <c r="F27" i="3"/>
  <c r="F27" i="12"/>
  <c r="F27" i="5"/>
  <c r="F27" i="9"/>
  <c r="F27" i="7"/>
  <c r="F27" i="8"/>
  <c r="F27" i="4"/>
  <c r="F27" i="10"/>
  <c r="E41" i="4"/>
  <c r="E41" i="5"/>
  <c r="E41" i="7"/>
  <c r="E41" i="9"/>
  <c r="E41" i="11"/>
  <c r="E41" i="3"/>
  <c r="E41" i="10"/>
  <c r="E41" i="6"/>
  <c r="E41" i="12"/>
  <c r="E41" i="8"/>
  <c r="E47" i="1"/>
  <c r="F17" i="5"/>
  <c r="F17" i="4"/>
  <c r="F17" i="6"/>
  <c r="F17" i="12"/>
  <c r="F17" i="10"/>
  <c r="F17" i="3"/>
  <c r="F17" i="11"/>
  <c r="F17" i="7"/>
  <c r="F17" i="9"/>
  <c r="F17" i="8"/>
  <c r="E29" i="1"/>
  <c r="E22" i="3"/>
  <c r="E22" i="8"/>
  <c r="E22" i="11"/>
  <c r="E22" i="10"/>
  <c r="E22" i="9"/>
  <c r="E22" i="12"/>
  <c r="E22" i="7"/>
  <c r="E22" i="6"/>
  <c r="E22" i="5"/>
  <c r="E22" i="4"/>
  <c r="E43" i="5"/>
  <c r="E43" i="7"/>
  <c r="E43" i="9"/>
  <c r="E43" i="11"/>
  <c r="E43" i="3"/>
  <c r="E43" i="4"/>
  <c r="E43" i="6"/>
  <c r="E43" i="8"/>
  <c r="E43" i="10"/>
  <c r="E43" i="12"/>
  <c r="F29" i="1"/>
  <c r="F22" i="5"/>
  <c r="F22" i="4"/>
  <c r="F22" i="3"/>
  <c r="F22" i="12"/>
  <c r="F22" i="10"/>
  <c r="F22" i="6"/>
  <c r="F22" i="11"/>
  <c r="F22" i="7"/>
  <c r="F22" i="9"/>
  <c r="F22" i="8"/>
  <c r="E19" i="1"/>
  <c r="E12" i="11"/>
  <c r="E12" i="10"/>
  <c r="E12" i="9"/>
  <c r="E12" i="8"/>
  <c r="E12" i="3"/>
  <c r="E12" i="12"/>
  <c r="E12" i="7"/>
  <c r="E12" i="6"/>
  <c r="E12" i="5"/>
  <c r="E12" i="4"/>
  <c r="F25" i="11"/>
  <c r="F25" i="4"/>
  <c r="F25" i="10"/>
  <c r="F25" i="7"/>
  <c r="F25" i="12"/>
  <c r="F25" i="9"/>
  <c r="F25" i="8"/>
  <c r="F25" i="6"/>
  <c r="F25" i="5"/>
  <c r="F25" i="3"/>
  <c r="E26" i="8"/>
  <c r="E26" i="5"/>
  <c r="E26" i="11"/>
  <c r="E26" i="10"/>
  <c r="E26" i="9"/>
  <c r="E26" i="3"/>
  <c r="E26" i="12"/>
  <c r="E26" i="7"/>
  <c r="E26" i="6"/>
  <c r="E26" i="4"/>
  <c r="E27" i="7"/>
  <c r="E27" i="6"/>
  <c r="E27" i="5"/>
  <c r="E27" i="4"/>
  <c r="E27" i="8"/>
  <c r="E27" i="12"/>
  <c r="E27" i="11"/>
  <c r="E27" i="10"/>
  <c r="E27" i="9"/>
  <c r="E27" i="3"/>
  <c r="E17" i="12"/>
  <c r="E17" i="4"/>
  <c r="E17" i="3"/>
  <c r="E17" i="7"/>
  <c r="E17" i="6"/>
  <c r="E17" i="5"/>
  <c r="E17" i="9"/>
  <c r="E17" i="8"/>
  <c r="E17" i="11"/>
  <c r="E17" i="10"/>
  <c r="E8" i="7"/>
  <c r="E8" i="6"/>
  <c r="E8" i="5"/>
  <c r="E8" i="4"/>
  <c r="E8" i="3"/>
  <c r="E8" i="8"/>
  <c r="E8" i="12"/>
  <c r="E8" i="11"/>
  <c r="E8" i="10"/>
  <c r="E8" i="9"/>
  <c r="E23" i="5"/>
  <c r="E23" i="8"/>
  <c r="E23" i="3"/>
  <c r="E23" i="4"/>
  <c r="E23" i="11"/>
  <c r="E23" i="10"/>
  <c r="E23" i="9"/>
  <c r="E23" i="7"/>
  <c r="E23" i="12"/>
  <c r="E23" i="6"/>
  <c r="F8" i="12"/>
  <c r="F8" i="9"/>
  <c r="F8" i="8"/>
  <c r="F8" i="11"/>
  <c r="F8" i="5"/>
  <c r="F8" i="4"/>
  <c r="F8" i="10"/>
  <c r="F8" i="3"/>
  <c r="F8" i="6"/>
  <c r="F8" i="7"/>
  <c r="F23" i="12"/>
  <c r="F23" i="9"/>
  <c r="F23" i="8"/>
  <c r="F23" i="4"/>
  <c r="F23" i="3"/>
  <c r="F23" i="5"/>
  <c r="F23" i="11"/>
  <c r="F23" i="10"/>
  <c r="F23" i="6"/>
  <c r="F23" i="7"/>
  <c r="F34" i="1" l="1"/>
  <c r="F34" i="3" s="1"/>
  <c r="F47" i="10"/>
  <c r="F47" i="11"/>
  <c r="F47" i="8"/>
  <c r="F47" i="5"/>
  <c r="F47" i="7"/>
  <c r="F47" i="9"/>
  <c r="F47" i="3"/>
  <c r="F47" i="6"/>
  <c r="F47" i="4"/>
  <c r="F47" i="12"/>
  <c r="E19" i="10"/>
  <c r="E19" i="12"/>
  <c r="E19" i="9"/>
  <c r="E19" i="7"/>
  <c r="E19" i="6"/>
  <c r="E19" i="5"/>
  <c r="E19" i="4"/>
  <c r="E19" i="3"/>
  <c r="E19" i="8"/>
  <c r="E19" i="11"/>
  <c r="E29" i="12"/>
  <c r="E29" i="4"/>
  <c r="E29" i="7"/>
  <c r="E29" i="6"/>
  <c r="E29" i="5"/>
  <c r="E29" i="3"/>
  <c r="E29" i="9"/>
  <c r="E29" i="8"/>
  <c r="E29" i="10"/>
  <c r="E29" i="11"/>
  <c r="E34" i="1"/>
  <c r="F29" i="9"/>
  <c r="F29" i="8"/>
  <c r="F29" i="4"/>
  <c r="F29" i="10"/>
  <c r="F29" i="3"/>
  <c r="F29" i="11"/>
  <c r="F29" i="7"/>
  <c r="F29" i="12"/>
  <c r="F29" i="5"/>
  <c r="F29" i="6"/>
  <c r="E47" i="9"/>
  <c r="E47" i="3"/>
  <c r="E47" i="4"/>
  <c r="E47" i="11"/>
  <c r="E47" i="10"/>
  <c r="E47" i="7"/>
  <c r="E47" i="12"/>
  <c r="E47" i="5"/>
  <c r="E47" i="6"/>
  <c r="E47" i="8"/>
  <c r="F19" i="7"/>
  <c r="F19" i="8"/>
  <c r="F19" i="5"/>
  <c r="F19" i="12"/>
  <c r="F19" i="9"/>
  <c r="F19" i="4"/>
  <c r="F19" i="10"/>
  <c r="F19" i="6"/>
  <c r="F19" i="3"/>
  <c r="F19" i="11"/>
  <c r="F34" i="10" l="1"/>
  <c r="F34" i="4"/>
  <c r="F34" i="5"/>
  <c r="F34" i="8"/>
  <c r="F34" i="9"/>
  <c r="F48" i="1"/>
  <c r="F48" i="9" s="1"/>
  <c r="F34" i="12"/>
  <c r="F34" i="6"/>
  <c r="F34" i="7"/>
  <c r="F34" i="11"/>
  <c r="E48" i="1"/>
  <c r="E34" i="11"/>
  <c r="E34" i="10"/>
  <c r="E34" i="9"/>
  <c r="E34" i="3"/>
  <c r="E34" i="8"/>
  <c r="E34" i="12"/>
  <c r="E34" i="4"/>
  <c r="E34" i="7"/>
  <c r="E34" i="6"/>
  <c r="E34" i="5"/>
  <c r="F48" i="7" l="1"/>
  <c r="F48" i="10"/>
  <c r="F48" i="11"/>
  <c r="F48" i="5"/>
  <c r="F48" i="6"/>
  <c r="F48" i="8"/>
  <c r="F48" i="12"/>
  <c r="F48" i="4"/>
  <c r="F48" i="3"/>
  <c r="E48" i="8"/>
  <c r="E48" i="7"/>
  <c r="E48" i="6"/>
  <c r="E48" i="5"/>
  <c r="E48" i="4"/>
  <c r="E48" i="3"/>
  <c r="E48" i="9"/>
  <c r="E48" i="12"/>
  <c r="E48" i="11"/>
  <c r="E48" i="10"/>
  <c r="C8" i="1" l="1"/>
  <c r="C8" i="3" l="1"/>
  <c r="C8" i="6"/>
  <c r="C8" i="4"/>
  <c r="C8" i="8"/>
  <c r="C8" i="10"/>
  <c r="C8" i="9"/>
  <c r="C34" i="1"/>
  <c r="C8" i="7"/>
  <c r="D8" i="1"/>
  <c r="C8" i="11"/>
  <c r="C8" i="5"/>
  <c r="C8" i="12"/>
  <c r="D8" i="11" l="1"/>
  <c r="C34" i="11"/>
  <c r="C34" i="7"/>
  <c r="D8" i="7"/>
  <c r="D34" i="1"/>
  <c r="C48" i="1"/>
  <c r="D8" i="12"/>
  <c r="C34" i="12"/>
  <c r="D8" i="9"/>
  <c r="C34" i="9"/>
  <c r="D8" i="10"/>
  <c r="C34" i="10"/>
  <c r="D8" i="8"/>
  <c r="C34" i="8"/>
  <c r="D8" i="4"/>
  <c r="C34" i="4"/>
  <c r="D8" i="5"/>
  <c r="C34" i="5"/>
  <c r="C34" i="6"/>
  <c r="D8" i="6"/>
  <c r="D8" i="3"/>
  <c r="C34" i="3"/>
  <c r="D34" i="12" l="1"/>
  <c r="C48" i="12"/>
  <c r="D34" i="6"/>
  <c r="C48" i="6"/>
  <c r="D34" i="3"/>
  <c r="C48" i="3"/>
  <c r="D34" i="5"/>
  <c r="C48" i="5"/>
  <c r="D34" i="10"/>
  <c r="C48" i="10"/>
  <c r="D34" i="4"/>
  <c r="C48" i="4"/>
  <c r="D34" i="9"/>
  <c r="C48" i="9"/>
  <c r="D34" i="7"/>
  <c r="C48" i="7"/>
  <c r="D34" i="8"/>
  <c r="C48" i="8"/>
  <c r="D34" i="11"/>
  <c r="C48" i="11"/>
</calcChain>
</file>

<file path=xl/sharedStrings.xml><?xml version="1.0" encoding="utf-8"?>
<sst xmlns="http://schemas.openxmlformats.org/spreadsheetml/2006/main" count="552" uniqueCount="55">
  <si>
    <t>Ben Jonson</t>
  </si>
  <si>
    <t xml:space="preserve">Actual </t>
  </si>
  <si>
    <t>Actual</t>
  </si>
  <si>
    <t>Estimate</t>
  </si>
  <si>
    <t>204 FLATS (9.02% of Estate Costs)</t>
  </si>
  <si>
    <t>£</t>
  </si>
  <si>
    <t>Customer Care</t>
  </si>
  <si>
    <t>Estate Management</t>
  </si>
  <si>
    <t>Resident Staff - Estate%</t>
  </si>
  <si>
    <t>Car Park Attendants- Terrace Block %</t>
  </si>
  <si>
    <t>Sub Total</t>
  </si>
  <si>
    <t>Property Management</t>
  </si>
  <si>
    <t>Garchey Maintenance - Estate%</t>
  </si>
  <si>
    <t>Open Spaces</t>
  </si>
  <si>
    <t>Garden Maintenance - Estate %</t>
  </si>
  <si>
    <t>Total Annually Recurring Items</t>
  </si>
  <si>
    <t>Non-Annually Recurring Items - Major Works</t>
  </si>
  <si>
    <t>Total Non-Annually Recurring Items</t>
  </si>
  <si>
    <t>TOTAL</t>
  </si>
  <si>
    <t xml:space="preserve">The proportions of the total actual cost above, attributable to your flat, are as stated in your lease. </t>
  </si>
  <si>
    <t>Ben Jonson House - Type F2C</t>
  </si>
  <si>
    <t>Ben Jonson House - Type M2A</t>
  </si>
  <si>
    <t>Ben Jonson House - Type M2B</t>
  </si>
  <si>
    <t>Ben Jonson House - Type M2C</t>
  </si>
  <si>
    <t>Ben Jonson House - Type M3A</t>
  </si>
  <si>
    <t>Ben Jonson House - Type M3B</t>
  </si>
  <si>
    <t>Ben Jonson House - Type M3C</t>
  </si>
  <si>
    <t>Ben Jonson House - Type M3D</t>
  </si>
  <si>
    <t>Ben Jonson House - Type M3E</t>
  </si>
  <si>
    <t>Ben Jonson House - Type M4A</t>
  </si>
  <si>
    <t>%</t>
  </si>
  <si>
    <t>Difference</t>
  </si>
  <si>
    <t>House Officer -  Estate%</t>
  </si>
  <si>
    <t>Asbestos Works - Ben Jonson House cost</t>
  </si>
  <si>
    <t>Water Supply Works - Ben Jonson House cost</t>
  </si>
  <si>
    <t>Water Tank Repairs/Replacement - Ben Jonson House cost</t>
  </si>
  <si>
    <t>External Redecorations - Ben Jonson House cost</t>
  </si>
  <si>
    <t>Costs of Management and Supervision - Ben Jonson &amp; Proportion of Estate Costs</t>
  </si>
  <si>
    <t>Asset Management/Stock Condition Survey - Ben Jonson House cost</t>
  </si>
  <si>
    <t>Replacement Window &amp; Door Frames - Ben Jonson House cost</t>
  </si>
  <si>
    <t>Electrical Testing - Ben Jonson House cost</t>
  </si>
  <si>
    <t>Furniture &amp; Fittings - Ben Jonson House Cost</t>
  </si>
  <si>
    <t>Window Cleaning- Ben Jonson House Contract cost</t>
  </si>
  <si>
    <t>Cleaners/Porters - No of Cleaners for Ben Jonson House</t>
  </si>
  <si>
    <t>General Repairs - Ben Jonson House Cost &amp; Estate%</t>
  </si>
  <si>
    <t>Technical Services - Ben Jonson House &amp; no of repairs orders</t>
  </si>
  <si>
    <t>Lift Maintenance - Ben Jonson House</t>
  </si>
  <si>
    <t>Electricity (Common Parts and Lifts) -  Ben Jonson House</t>
  </si>
  <si>
    <t>Heating - Ben Jonson House</t>
  </si>
  <si>
    <t>2023/24</t>
  </si>
  <si>
    <t>2024/25</t>
  </si>
  <si>
    <t>Emergency Lighting - Ben Jonson House cost</t>
  </si>
  <si>
    <t>Internal Redecorations - Ben Jonson House cost</t>
  </si>
  <si>
    <t>Actual Service Costs 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</si>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</sst>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0.00_)"/>
    <numFmt numFmtId="166" formatCode="0.0000%"/>
    <numFmt numFmtId="167" formatCode="&quot;£&quot;#,##0.00"/>
  </numFmts>
  <fonts count="9" x14ac:knownFonts="1">
    <font>
      <sz val="10"/>
      <name val="Courier"/>
    </font>
    <font>
      <sz val="10"/>
      <name val="Courier"/>
      <family val="3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0" fontId="2" fillId="2" borderId="0">
      <alignment horizontal="right"/>
    </xf>
    <xf numFmtId="0" fontId="3" fillId="2" borderId="1"/>
  </cellStyleXfs>
  <cellXfs count="136">
    <xf numFmtId="164" fontId="0" fillId="0" borderId="0" xfId="0"/>
    <xf numFmtId="164" fontId="4" fillId="0" borderId="5" xfId="1" applyFont="1" applyBorder="1" applyAlignment="1">
      <alignment horizontal="left"/>
    </xf>
    <xf numFmtId="164" fontId="5" fillId="0" borderId="2" xfId="1" applyFont="1" applyBorder="1"/>
    <xf numFmtId="164" fontId="5" fillId="0" borderId="3" xfId="1" applyFont="1" applyBorder="1"/>
    <xf numFmtId="164" fontId="5" fillId="3" borderId="3" xfId="1" applyFont="1" applyFill="1" applyBorder="1"/>
    <xf numFmtId="164" fontId="6" fillId="0" borderId="3" xfId="1" applyFont="1" applyBorder="1"/>
    <xf numFmtId="164" fontId="6" fillId="0" borderId="9" xfId="1" applyFont="1" applyBorder="1"/>
    <xf numFmtId="164" fontId="4" fillId="0" borderId="0" xfId="1" applyFont="1"/>
    <xf numFmtId="164" fontId="6" fillId="0" borderId="0" xfId="1" applyFont="1"/>
    <xf numFmtId="164" fontId="5" fillId="0" borderId="4" xfId="1" applyFont="1" applyBorder="1" applyAlignment="1">
      <alignment horizontal="center"/>
    </xf>
    <xf numFmtId="164" fontId="5" fillId="0" borderId="5" xfId="1" applyFont="1" applyBorder="1" applyAlignment="1">
      <alignment horizontal="center"/>
    </xf>
    <xf numFmtId="164" fontId="5" fillId="3" borderId="5" xfId="1" applyFont="1" applyFill="1" applyBorder="1" applyAlignment="1">
      <alignment horizontal="center"/>
    </xf>
    <xf numFmtId="164" fontId="6" fillId="0" borderId="5" xfId="1" applyFont="1" applyBorder="1"/>
    <xf numFmtId="164" fontId="6" fillId="0" borderId="10" xfId="1" applyFont="1" applyBorder="1" applyAlignment="1">
      <alignment horizontal="center"/>
    </xf>
    <xf numFmtId="10" fontId="6" fillId="0" borderId="0" xfId="1" applyNumberFormat="1" applyFont="1" applyAlignment="1">
      <alignment horizontal="left"/>
    </xf>
    <xf numFmtId="164" fontId="7" fillId="0" borderId="0" xfId="1" applyFont="1" applyAlignment="1">
      <alignment horizontal="center"/>
    </xf>
    <xf numFmtId="164" fontId="5" fillId="0" borderId="6" xfId="1" applyFont="1" applyBorder="1"/>
    <xf numFmtId="164" fontId="5" fillId="0" borderId="7" xfId="1" applyFont="1" applyBorder="1" applyAlignment="1">
      <alignment horizontal="center"/>
    </xf>
    <xf numFmtId="14" fontId="7" fillId="0" borderId="0" xfId="1" applyNumberFormat="1" applyFont="1" applyAlignment="1">
      <alignment horizontal="center"/>
    </xf>
    <xf numFmtId="164" fontId="4" fillId="0" borderId="4" xfId="1" applyFont="1" applyBorder="1"/>
    <xf numFmtId="164" fontId="6" fillId="0" borderId="2" xfId="1" applyFont="1" applyBorder="1" applyAlignment="1">
      <alignment horizontal="center"/>
    </xf>
    <xf numFmtId="164" fontId="6" fillId="3" borderId="3" xfId="1" applyFont="1" applyFill="1" applyBorder="1" applyAlignment="1">
      <alignment horizontal="center"/>
    </xf>
    <xf numFmtId="164" fontId="6" fillId="0" borderId="9" xfId="1" applyFont="1" applyBorder="1" applyAlignment="1">
      <alignment horizontal="center"/>
    </xf>
    <xf numFmtId="164" fontId="6" fillId="0" borderId="0" xfId="1" applyFont="1" applyAlignment="1">
      <alignment horizontal="center"/>
    </xf>
    <xf numFmtId="164" fontId="6" fillId="0" borderId="3" xfId="1" applyFont="1" applyBorder="1" applyAlignment="1">
      <alignment horizontal="center"/>
    </xf>
    <xf numFmtId="164" fontId="5" fillId="0" borderId="4" xfId="1" applyFont="1" applyBorder="1"/>
    <xf numFmtId="164" fontId="8" fillId="3" borderId="5" xfId="1" applyFont="1" applyFill="1" applyBorder="1" applyAlignment="1">
      <alignment horizontal="right"/>
    </xf>
    <xf numFmtId="164" fontId="8" fillId="0" borderId="10" xfId="1" applyFont="1" applyBorder="1" applyAlignment="1">
      <alignment horizontal="right"/>
    </xf>
    <xf numFmtId="164" fontId="6" fillId="0" borderId="5" xfId="1" applyFont="1" applyBorder="1" applyAlignment="1">
      <alignment horizontal="center"/>
    </xf>
    <xf numFmtId="164" fontId="4" fillId="0" borderId="4" xfId="1" applyFont="1" applyBorder="1" applyAlignment="1">
      <alignment horizontal="left" vertical="center" wrapText="1"/>
    </xf>
    <xf numFmtId="164" fontId="6" fillId="0" borderId="4" xfId="1" applyFont="1" applyBorder="1" applyAlignment="1">
      <alignment horizontal="right" vertical="center" wrapText="1"/>
    </xf>
    <xf numFmtId="164" fontId="6" fillId="3" borderId="5" xfId="1" applyFont="1" applyFill="1" applyBorder="1" applyAlignment="1">
      <alignment horizontal="right" vertical="center" wrapText="1"/>
    </xf>
    <xf numFmtId="10" fontId="6" fillId="0" borderId="10" xfId="1" applyNumberFormat="1" applyFont="1" applyBorder="1" applyAlignment="1">
      <alignment horizontal="right" vertical="center" wrapText="1"/>
    </xf>
    <xf numFmtId="164" fontId="6" fillId="0" borderId="0" xfId="1" applyFont="1" applyAlignment="1">
      <alignment horizontal="right" vertical="center" wrapText="1"/>
    </xf>
    <xf numFmtId="164" fontId="6" fillId="0" borderId="5" xfId="1" applyFont="1" applyBorder="1" applyAlignment="1">
      <alignment horizontal="right" vertical="center" wrapText="1"/>
    </xf>
    <xf numFmtId="164" fontId="6" fillId="0" borderId="0" xfId="1" applyFont="1" applyAlignment="1">
      <alignment vertical="center"/>
    </xf>
    <xf numFmtId="164" fontId="4" fillId="0" borderId="6" xfId="1" applyFont="1" applyBorder="1" applyAlignment="1">
      <alignment horizontal="left" wrapText="1"/>
    </xf>
    <xf numFmtId="164" fontId="6" fillId="0" borderId="6" xfId="1" applyFont="1" applyBorder="1" applyAlignment="1">
      <alignment horizontal="right" wrapText="1"/>
    </xf>
    <xf numFmtId="164" fontId="6" fillId="3" borderId="7" xfId="1" applyFont="1" applyFill="1" applyBorder="1" applyAlignment="1">
      <alignment horizontal="right" wrapText="1"/>
    </xf>
    <xf numFmtId="10" fontId="6" fillId="0" borderId="11" xfId="1" applyNumberFormat="1" applyFont="1" applyBorder="1" applyAlignment="1">
      <alignment horizontal="right" wrapText="1"/>
    </xf>
    <xf numFmtId="164" fontId="6" fillId="0" borderId="7" xfId="1" applyFont="1" applyBorder="1"/>
    <xf numFmtId="164" fontId="4" fillId="0" borderId="4" xfId="1" applyFont="1" applyBorder="1" applyAlignment="1">
      <alignment horizontal="left"/>
    </xf>
    <xf numFmtId="164" fontId="6" fillId="0" borderId="4" xfId="1" applyFont="1" applyBorder="1" applyAlignment="1">
      <alignment horizontal="right"/>
    </xf>
    <xf numFmtId="164" fontId="6" fillId="3" borderId="2" xfId="1" applyFont="1" applyFill="1" applyBorder="1" applyAlignment="1">
      <alignment horizontal="right"/>
    </xf>
    <xf numFmtId="10" fontId="6" fillId="0" borderId="3" xfId="1" applyNumberFormat="1" applyFont="1" applyBorder="1" applyAlignment="1">
      <alignment horizontal="right"/>
    </xf>
    <xf numFmtId="164" fontId="5" fillId="0" borderId="4" xfId="1" applyFont="1" applyBorder="1" applyAlignment="1">
      <alignment horizontal="left"/>
    </xf>
    <xf numFmtId="164" fontId="8" fillId="0" borderId="4" xfId="1" applyFont="1" applyBorder="1" applyAlignment="1">
      <alignment horizontal="right"/>
    </xf>
    <xf numFmtId="164" fontId="8" fillId="3" borderId="4" xfId="1" applyFont="1" applyFill="1" applyBorder="1" applyAlignment="1">
      <alignment horizontal="right"/>
    </xf>
    <xf numFmtId="10" fontId="8" fillId="0" borderId="5" xfId="1" applyNumberFormat="1" applyFont="1" applyBorder="1" applyAlignment="1">
      <alignment horizontal="right"/>
    </xf>
    <xf numFmtId="164" fontId="6" fillId="0" borderId="10" xfId="1" applyFont="1" applyBorder="1"/>
    <xf numFmtId="164" fontId="6" fillId="3" borderId="4" xfId="1" applyFont="1" applyFill="1" applyBorder="1" applyAlignment="1">
      <alignment horizontal="right" vertical="center" wrapText="1"/>
    </xf>
    <xf numFmtId="10" fontId="6" fillId="0" borderId="5" xfId="1" applyNumberFormat="1" applyFont="1" applyBorder="1" applyAlignment="1">
      <alignment horizontal="right" vertical="center" wrapText="1"/>
    </xf>
    <xf numFmtId="164" fontId="6" fillId="0" borderId="10" xfId="1" applyFont="1" applyBorder="1" applyAlignment="1">
      <alignment horizontal="right" vertical="center" wrapText="1"/>
    </xf>
    <xf numFmtId="164" fontId="4" fillId="0" borderId="6" xfId="1" applyFont="1" applyBorder="1" applyAlignment="1">
      <alignment horizontal="right"/>
    </xf>
    <xf numFmtId="164" fontId="6" fillId="0" borderId="6" xfId="1" applyFont="1" applyBorder="1" applyAlignment="1">
      <alignment horizontal="right" vertical="center" wrapText="1"/>
    </xf>
    <xf numFmtId="164" fontId="6" fillId="3" borderId="6" xfId="1" applyFont="1" applyFill="1" applyBorder="1" applyAlignment="1">
      <alignment horizontal="right" vertical="center" wrapText="1"/>
    </xf>
    <xf numFmtId="10" fontId="6" fillId="0" borderId="7" xfId="1" applyNumberFormat="1" applyFont="1" applyBorder="1" applyAlignment="1">
      <alignment horizontal="right" vertical="center" wrapText="1"/>
    </xf>
    <xf numFmtId="164" fontId="6" fillId="0" borderId="11" xfId="1" applyFont="1" applyBorder="1" applyAlignment="1">
      <alignment horizontal="right" vertical="center" wrapText="1"/>
    </xf>
    <xf numFmtId="164" fontId="6" fillId="0" borderId="7" xfId="1" applyFont="1" applyBorder="1" applyAlignment="1">
      <alignment horizontal="right" vertical="center" wrapText="1"/>
    </xf>
    <xf numFmtId="164" fontId="6" fillId="0" borderId="2" xfId="1" applyFont="1" applyBorder="1" applyAlignment="1">
      <alignment horizontal="right"/>
    </xf>
    <xf numFmtId="164" fontId="6" fillId="3" borderId="3" xfId="1" applyFont="1" applyFill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64" fontId="6" fillId="0" borderId="9" xfId="1" applyFont="1" applyBorder="1" applyAlignment="1">
      <alignment horizontal="right" vertical="center" wrapText="1"/>
    </xf>
    <xf numFmtId="10" fontId="8" fillId="0" borderId="4" xfId="1" applyNumberFormat="1" applyFont="1" applyBorder="1" applyAlignment="1">
      <alignment horizontal="right"/>
    </xf>
    <xf numFmtId="10" fontId="6" fillId="0" borderId="4" xfId="1" applyNumberFormat="1" applyFont="1" applyBorder="1" applyAlignment="1">
      <alignment horizontal="right" vertical="center" wrapText="1"/>
    </xf>
    <xf numFmtId="164" fontId="4" fillId="0" borderId="4" xfId="1" applyFont="1" applyBorder="1" applyAlignment="1">
      <alignment horizontal="left" wrapText="1"/>
    </xf>
    <xf numFmtId="164" fontId="6" fillId="3" borderId="7" xfId="1" applyFont="1" applyFill="1" applyBorder="1" applyAlignment="1">
      <alignment horizontal="right" vertical="center" wrapText="1"/>
    </xf>
    <xf numFmtId="10" fontId="6" fillId="0" borderId="6" xfId="1" applyNumberFormat="1" applyFont="1" applyBorder="1" applyAlignment="1">
      <alignment horizontal="right" vertical="center" wrapText="1"/>
    </xf>
    <xf numFmtId="164" fontId="6" fillId="0" borderId="6" xfId="1" applyFont="1" applyBorder="1" applyAlignment="1">
      <alignment horizontal="right"/>
    </xf>
    <xf numFmtId="164" fontId="6" fillId="3" borderId="6" xfId="1" applyFont="1" applyFill="1" applyBorder="1" applyAlignment="1">
      <alignment horizontal="right"/>
    </xf>
    <xf numFmtId="10" fontId="6" fillId="0" borderId="7" xfId="1" applyNumberFormat="1" applyFont="1" applyBorder="1" applyAlignment="1">
      <alignment horizontal="right"/>
    </xf>
    <xf numFmtId="164" fontId="5" fillId="0" borderId="8" xfId="1" applyFont="1" applyBorder="1" applyAlignment="1">
      <alignment horizontal="right" vertical="center"/>
    </xf>
    <xf numFmtId="164" fontId="6" fillId="0" borderId="13" xfId="1" applyFont="1" applyBorder="1" applyAlignment="1">
      <alignment horizontal="right" vertical="center" wrapText="1"/>
    </xf>
    <xf numFmtId="164" fontId="6" fillId="3" borderId="8" xfId="1" applyFont="1" applyFill="1" applyBorder="1" applyAlignment="1">
      <alignment horizontal="right" vertical="center" wrapText="1"/>
    </xf>
    <xf numFmtId="10" fontId="6" fillId="0" borderId="13" xfId="1" applyNumberFormat="1" applyFont="1" applyBorder="1" applyAlignment="1">
      <alignment horizontal="right" vertical="center" wrapText="1"/>
    </xf>
    <xf numFmtId="164" fontId="6" fillId="0" borderId="12" xfId="1" applyFont="1" applyBorder="1" applyAlignment="1">
      <alignment horizontal="right" vertical="center" wrapText="1"/>
    </xf>
    <xf numFmtId="164" fontId="5" fillId="0" borderId="0" xfId="1" applyFont="1" applyAlignment="1">
      <alignment vertical="center"/>
    </xf>
    <xf numFmtId="164" fontId="4" fillId="0" borderId="0" xfId="1" applyFont="1" applyAlignment="1">
      <alignment vertical="center"/>
    </xf>
    <xf numFmtId="164" fontId="5" fillId="0" borderId="3" xfId="1" applyFont="1" applyBorder="1" applyAlignment="1">
      <alignment horizontal="left" vertical="center"/>
    </xf>
    <xf numFmtId="164" fontId="8" fillId="0" borderId="0" xfId="1" applyFont="1" applyAlignment="1">
      <alignment horizontal="right" vertical="center"/>
    </xf>
    <xf numFmtId="164" fontId="8" fillId="3" borderId="3" xfId="1" applyFont="1" applyFill="1" applyBorder="1" applyAlignment="1">
      <alignment horizontal="right" vertical="center"/>
    </xf>
    <xf numFmtId="10" fontId="8" fillId="0" borderId="0" xfId="1" applyNumberFormat="1" applyFont="1" applyAlignment="1">
      <alignment horizontal="right" vertical="center"/>
    </xf>
    <xf numFmtId="164" fontId="5" fillId="0" borderId="3" xfId="1" applyFont="1" applyBorder="1" applyAlignment="1">
      <alignment vertical="center"/>
    </xf>
    <xf numFmtId="164" fontId="6" fillId="0" borderId="0" xfId="1" applyFont="1" applyAlignment="1">
      <alignment horizontal="right"/>
    </xf>
    <xf numFmtId="164" fontId="6" fillId="3" borderId="5" xfId="1" applyFont="1" applyFill="1" applyBorder="1" applyAlignment="1">
      <alignment horizontal="right"/>
    </xf>
    <xf numFmtId="10" fontId="6" fillId="0" borderId="0" xfId="1" applyNumberFormat="1" applyFont="1" applyAlignment="1">
      <alignment horizontal="right"/>
    </xf>
    <xf numFmtId="164" fontId="6" fillId="0" borderId="5" xfId="1" applyFont="1" applyBorder="1" applyAlignment="1">
      <alignment vertical="center"/>
    </xf>
    <xf numFmtId="10" fontId="6" fillId="0" borderId="0" xfId="1" applyNumberFormat="1" applyFont="1" applyAlignment="1">
      <alignment horizontal="right" vertical="center" wrapText="1"/>
    </xf>
    <xf numFmtId="164" fontId="4" fillId="0" borderId="7" xfId="1" applyFont="1" applyBorder="1" applyAlignment="1">
      <alignment horizontal="left"/>
    </xf>
    <xf numFmtId="164" fontId="6" fillId="3" borderId="7" xfId="1" applyFont="1" applyFill="1" applyBorder="1" applyAlignment="1">
      <alignment horizontal="right"/>
    </xf>
    <xf numFmtId="164" fontId="6" fillId="3" borderId="15" xfId="1" applyFont="1" applyFill="1" applyBorder="1" applyAlignment="1">
      <alignment horizontal="right" vertical="center" wrapText="1"/>
    </xf>
    <xf numFmtId="164" fontId="6" fillId="0" borderId="15" xfId="1" applyFont="1" applyBorder="1" applyAlignment="1">
      <alignment horizontal="right" vertical="center" wrapText="1"/>
    </xf>
    <xf numFmtId="164" fontId="5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6" fontId="5" fillId="0" borderId="4" xfId="1" applyNumberFormat="1" applyFont="1" applyBorder="1" applyAlignment="1">
      <alignment horizontal="center"/>
    </xf>
    <xf numFmtId="164" fontId="5" fillId="0" borderId="7" xfId="1" quotePrefix="1" applyFont="1" applyBorder="1" applyAlignment="1">
      <alignment horizontal="center"/>
    </xf>
    <xf numFmtId="164" fontId="5" fillId="3" borderId="7" xfId="1" quotePrefix="1" applyFont="1" applyFill="1" applyBorder="1" applyAlignment="1">
      <alignment horizontal="center"/>
    </xf>
    <xf numFmtId="165" fontId="6" fillId="0" borderId="4" xfId="1" applyNumberFormat="1" applyFont="1" applyBorder="1" applyAlignment="1">
      <alignment horizontal="right" vertical="center" wrapText="1"/>
    </xf>
    <xf numFmtId="165" fontId="6" fillId="3" borderId="5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Alignment="1">
      <alignment horizontal="right" vertical="center" wrapText="1"/>
    </xf>
    <xf numFmtId="165" fontId="6" fillId="0" borderId="5" xfId="1" applyNumberFormat="1" applyFont="1" applyBorder="1" applyAlignment="1">
      <alignment horizontal="right" vertical="center" wrapText="1"/>
    </xf>
    <xf numFmtId="165" fontId="6" fillId="0" borderId="6" xfId="1" applyNumberFormat="1" applyFont="1" applyBorder="1" applyAlignment="1">
      <alignment horizontal="right" vertical="center" wrapText="1"/>
    </xf>
    <xf numFmtId="165" fontId="6" fillId="3" borderId="7" xfId="1" applyNumberFormat="1" applyFont="1" applyFill="1" applyBorder="1" applyAlignment="1">
      <alignment horizontal="right" vertical="center" wrapText="1"/>
    </xf>
    <xf numFmtId="10" fontId="6" fillId="0" borderId="11" xfId="1" applyNumberFormat="1" applyFont="1" applyBorder="1" applyAlignment="1">
      <alignment horizontal="right" vertical="center" wrapText="1"/>
    </xf>
    <xf numFmtId="165" fontId="6" fillId="0" borderId="7" xfId="1" applyNumberFormat="1" applyFont="1" applyBorder="1" applyAlignment="1">
      <alignment horizontal="right" vertical="center" wrapText="1"/>
    </xf>
    <xf numFmtId="165" fontId="6" fillId="3" borderId="2" xfId="1" applyNumberFormat="1" applyFont="1" applyFill="1" applyBorder="1" applyAlignment="1">
      <alignment horizontal="right" vertical="center" wrapText="1"/>
    </xf>
    <xf numFmtId="10" fontId="6" fillId="0" borderId="3" xfId="1" applyNumberFormat="1" applyFont="1" applyBorder="1" applyAlignment="1">
      <alignment horizontal="right" vertical="center" wrapText="1"/>
    </xf>
    <xf numFmtId="165" fontId="6" fillId="0" borderId="9" xfId="1" applyNumberFormat="1" applyFont="1" applyBorder="1" applyAlignment="1">
      <alignment horizontal="right" vertical="center" wrapText="1"/>
    </xf>
    <xf numFmtId="165" fontId="6" fillId="0" borderId="3" xfId="1" applyNumberFormat="1" applyFont="1" applyBorder="1" applyAlignment="1">
      <alignment horizontal="right" vertical="center" wrapText="1"/>
    </xf>
    <xf numFmtId="165" fontId="6" fillId="3" borderId="4" xfId="1" applyNumberFormat="1" applyFont="1" applyFill="1" applyBorder="1" applyAlignment="1">
      <alignment horizontal="right" vertical="center" wrapText="1"/>
    </xf>
    <xf numFmtId="165" fontId="6" fillId="0" borderId="10" xfId="1" applyNumberFormat="1" applyFont="1" applyBorder="1" applyAlignment="1">
      <alignment horizontal="right" vertical="center" wrapText="1"/>
    </xf>
    <xf numFmtId="165" fontId="6" fillId="3" borderId="6" xfId="1" applyNumberFormat="1" applyFont="1" applyFill="1" applyBorder="1" applyAlignment="1">
      <alignment horizontal="right" vertical="center" wrapText="1"/>
    </xf>
    <xf numFmtId="165" fontId="6" fillId="0" borderId="11" xfId="1" applyNumberFormat="1" applyFont="1" applyBorder="1" applyAlignment="1">
      <alignment horizontal="right" vertical="center" wrapText="1"/>
    </xf>
    <xf numFmtId="165" fontId="6" fillId="0" borderId="2" xfId="1" applyNumberFormat="1" applyFont="1" applyBorder="1" applyAlignment="1">
      <alignment horizontal="right" vertical="center" wrapText="1"/>
    </xf>
    <xf numFmtId="165" fontId="6" fillId="3" borderId="3" xfId="1" applyNumberFormat="1" applyFont="1" applyFill="1" applyBorder="1" applyAlignment="1">
      <alignment horizontal="right" vertical="center" wrapText="1"/>
    </xf>
    <xf numFmtId="10" fontId="6" fillId="0" borderId="2" xfId="1" applyNumberFormat="1" applyFont="1" applyBorder="1" applyAlignment="1">
      <alignment horizontal="right" vertical="center" wrapText="1"/>
    </xf>
    <xf numFmtId="165" fontId="6" fillId="0" borderId="12" xfId="1" applyNumberFormat="1" applyFont="1" applyBorder="1" applyAlignment="1">
      <alignment horizontal="right" vertical="center" wrapText="1"/>
    </xf>
    <xf numFmtId="165" fontId="6" fillId="0" borderId="14" xfId="1" applyNumberFormat="1" applyFont="1" applyBorder="1" applyAlignment="1">
      <alignment horizontal="right" vertical="center" wrapText="1"/>
    </xf>
    <xf numFmtId="10" fontId="6" fillId="0" borderId="14" xfId="1" applyNumberFormat="1" applyFont="1" applyBorder="1" applyAlignment="1">
      <alignment horizontal="right" vertical="center" wrapText="1"/>
    </xf>
    <xf numFmtId="165" fontId="6" fillId="0" borderId="13" xfId="1" applyNumberFormat="1" applyFont="1" applyBorder="1" applyAlignment="1">
      <alignment horizontal="right" vertical="center" wrapText="1"/>
    </xf>
    <xf numFmtId="165" fontId="6" fillId="3" borderId="15" xfId="1" applyNumberFormat="1" applyFont="1" applyFill="1" applyBorder="1" applyAlignment="1">
      <alignment horizontal="right" vertical="center" wrapText="1"/>
    </xf>
    <xf numFmtId="165" fontId="6" fillId="0" borderId="15" xfId="1" applyNumberFormat="1" applyFont="1" applyBorder="1" applyAlignment="1">
      <alignment horizontal="right" vertical="center" wrapText="1"/>
    </xf>
    <xf numFmtId="164" fontId="5" fillId="0" borderId="8" xfId="1" applyFont="1" applyBorder="1" applyAlignment="1">
      <alignment horizontal="right"/>
    </xf>
    <xf numFmtId="164" fontId="5" fillId="0" borderId="0" xfId="1" applyFont="1"/>
    <xf numFmtId="167" fontId="4" fillId="0" borderId="0" xfId="1" applyNumberFormat="1" applyFont="1" applyAlignment="1">
      <alignment horizontal="right"/>
    </xf>
    <xf numFmtId="2" fontId="5" fillId="0" borderId="0" xfId="1" applyNumberFormat="1" applyFont="1" applyAlignment="1">
      <alignment horizontal="left"/>
    </xf>
    <xf numFmtId="2" fontId="4" fillId="0" borderId="0" xfId="1" applyNumberFormat="1" applyFont="1" applyAlignment="1">
      <alignment horizontal="left"/>
    </xf>
    <xf numFmtId="2" fontId="4" fillId="0" borderId="0" xfId="1" applyNumberFormat="1" applyFont="1"/>
    <xf numFmtId="165" fontId="6" fillId="3" borderId="13" xfId="1" applyNumberFormat="1" applyFont="1" applyFill="1" applyBorder="1" applyAlignment="1">
      <alignment horizontal="right" vertical="center" wrapText="1"/>
    </xf>
    <xf numFmtId="164" fontId="5" fillId="0" borderId="13" xfId="1" applyFont="1" applyBorder="1" applyAlignment="1">
      <alignment horizontal="right" vertical="center"/>
    </xf>
    <xf numFmtId="164" fontId="5" fillId="0" borderId="10" xfId="1" applyFont="1" applyBorder="1" applyAlignment="1">
      <alignment horizontal="center"/>
    </xf>
    <xf numFmtId="14" fontId="5" fillId="0" borderId="7" xfId="1" quotePrefix="1" applyNumberFormat="1" applyFont="1" applyBorder="1" applyAlignment="1">
      <alignment horizontal="center"/>
    </xf>
    <xf numFmtId="14" fontId="5" fillId="0" borderId="11" xfId="1" applyNumberFormat="1" applyFont="1" applyBorder="1" applyAlignment="1">
      <alignment horizontal="center"/>
    </xf>
    <xf numFmtId="2" fontId="6" fillId="3" borderId="15" xfId="1" applyNumberFormat="1" applyFont="1" applyFill="1" applyBorder="1" applyAlignment="1">
      <alignment horizontal="right" vertical="center" wrapText="1"/>
    </xf>
    <xf numFmtId="14" fontId="5" fillId="3" borderId="7" xfId="1" quotePrefix="1" applyNumberFormat="1" applyFont="1" applyFill="1" applyBorder="1" applyAlignment="1">
      <alignment horizontal="center"/>
    </xf>
    <xf numFmtId="4" fontId="4" fillId="0" borderId="0" xfId="1" applyNumberFormat="1" applyFont="1" applyAlignment="1">
      <alignment horizontal="left"/>
    </xf>
  </cellXfs>
  <cellStyles count="4">
    <cellStyle name="Normal" xfId="0" builtinId="0"/>
    <cellStyle name="Normal_xdefoe abated" xfId="1" xr:uid="{00000000-0005-0000-0000-000001000000}"/>
    <cellStyle name="Output Amounts" xfId="2" xr:uid="{00000000-0005-0000-0000-000002000000}"/>
    <cellStyle name="Output Line Item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_BEO/EXCEL/Revenue/New%20format%20schedule/second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evenue\ANNEEM\ACTSERV\200405\rcc%20reconciliation%2004051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using/BEO%20Service%20Charge%20&amp;%20Revenues/Barbican/Service%20Charge/Actuals/201617/BLOCKS/A%20master%20sheet%20070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Actuals/202324/A%20master%20sheet%202324.xlsx" TargetMode="External"/><Relationship Id="rId1" Type="http://schemas.openxmlformats.org/officeDocument/2006/relationships/externalLinkPath" Target="/sites/BarbicanServiceChargeandRevenues/Shared%20Documents/General/Service%20Charge/Actuals/202324/A%20master%20sheet%2023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Actuals/202425/A%20master%20sheet%202425.xlsx" TargetMode="External"/><Relationship Id="rId1" Type="http://schemas.openxmlformats.org/officeDocument/2006/relationships/externalLinkPath" Target="/sites/BarbicanServiceChargeandRevenues/Shared%20Documents/General/Service%20Charge/Actuals/202425/A%20master%20sheet%202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6 attribution to blocks "/>
      <sheetName val="new annex 6 attribution to bloc"/>
      <sheetName val="annex 6 b"/>
      <sheetName val="new annex 6b "/>
      <sheetName val="annex 7 Defoe"/>
      <sheetName val="annex 7 Seddon"/>
      <sheetName val="defoe"/>
      <sheetName val="54"/>
      <sheetName val="seddon"/>
      <sheetName val="31 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1"/>
      <sheetName val="Annex 2"/>
      <sheetName val="Annex 3 - Schedule Order "/>
      <sheetName val="annex 4 "/>
      <sheetName val="Reasons for Adjustments Annex 5"/>
      <sheetName val="annex 6 attribution to blocks "/>
      <sheetName val="Annex 6  b"/>
      <sheetName val="annex 6 EstWideTerrace Block %"/>
      <sheetName val="Annex 7 Typical flat"/>
      <sheetName val="annex 8 GL and SCS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A"/>
      <sheetName val="WIL"/>
      <sheetName val="wall freehold"/>
      <sheetName val="POS &amp; WALL"/>
      <sheetName val="THO"/>
      <sheetName val="SPE"/>
      <sheetName val="SHA"/>
      <sheetName val="SED abated"/>
      <sheetName val="SED"/>
      <sheetName val="MOU abated"/>
      <sheetName val="MOU"/>
      <sheetName val="milton"/>
      <sheetName val="LJM"/>
      <sheetName val="LAU"/>
      <sheetName val="JTC  abated"/>
      <sheetName val="JTC "/>
      <sheetName val="GIL"/>
      <sheetName val="DEF"/>
      <sheetName val="CRO"/>
      <sheetName val="BUN abated"/>
      <sheetName val="BUN"/>
      <sheetName val="BRY abated"/>
      <sheetName val="BRY"/>
      <sheetName val="BRE abated"/>
      <sheetName val="BRE"/>
      <sheetName val="BRA"/>
      <sheetName val="BEN abated"/>
      <sheetName val="BEN"/>
      <sheetName val="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nciliation"/>
      <sheetName val="A"/>
      <sheetName val="WIL"/>
      <sheetName val="wall freehold"/>
      <sheetName val="postern"/>
      <sheetName val="2 wallside"/>
      <sheetName val="1 wallside"/>
      <sheetName val="THO"/>
      <sheetName val="SPE"/>
      <sheetName val="SHA"/>
      <sheetName val="SED"/>
      <sheetName val="MOU"/>
      <sheetName val="milton"/>
      <sheetName val="LJM"/>
      <sheetName val="LAU"/>
      <sheetName val="JTC "/>
      <sheetName val="GIL"/>
      <sheetName val="Frobisher"/>
      <sheetName val="DEF"/>
      <sheetName val="CRO"/>
      <sheetName val="BUN"/>
      <sheetName val="BRY"/>
      <sheetName val="BRE"/>
      <sheetName val="BRA"/>
      <sheetName val="BEN"/>
      <sheetName val="AND"/>
      <sheetName val="Sheet1"/>
    </sheetNames>
    <sheetDataSet>
      <sheetData sheetId="0" refreshError="1"/>
      <sheetData sheetId="1">
        <row r="3">
          <cell r="B3">
            <v>772878.06000967347</v>
          </cell>
        </row>
      </sheetData>
      <sheetData sheetId="2">
        <row r="1">
          <cell r="A1"/>
        </row>
      </sheetData>
      <sheetData sheetId="3">
        <row r="8">
          <cell r="C8">
            <v>205.61616507744242</v>
          </cell>
        </row>
      </sheetData>
      <sheetData sheetId="4">
        <row r="8">
          <cell r="C8">
            <v>2648.85814156065</v>
          </cell>
        </row>
      </sheetData>
      <sheetData sheetId="5">
        <row r="8">
          <cell r="B8">
            <v>384.15</v>
          </cell>
        </row>
      </sheetData>
      <sheetData sheetId="6">
        <row r="8">
          <cell r="C8">
            <v>382.04245439284608</v>
          </cell>
        </row>
      </sheetData>
      <sheetData sheetId="7">
        <row r="8">
          <cell r="C8">
            <v>50284.824419916251</v>
          </cell>
        </row>
      </sheetData>
      <sheetData sheetId="8">
        <row r="8">
          <cell r="C8">
            <v>30333.227496573185</v>
          </cell>
        </row>
      </sheetData>
      <sheetData sheetId="9">
        <row r="8">
          <cell r="C8">
            <v>58134.061749751178</v>
          </cell>
        </row>
      </sheetData>
      <sheetData sheetId="10">
        <row r="8">
          <cell r="C8">
            <v>20589.487326663693</v>
          </cell>
        </row>
      </sheetData>
      <sheetData sheetId="11">
        <row r="8">
          <cell r="C8">
            <v>14736.122941024567</v>
          </cell>
        </row>
      </sheetData>
      <sheetData sheetId="12" refreshError="1"/>
      <sheetData sheetId="13">
        <row r="8">
          <cell r="C8">
            <v>2108.1218569156704</v>
          </cell>
        </row>
      </sheetData>
      <sheetData sheetId="14">
        <row r="8">
          <cell r="C8">
            <v>64955.217360734357</v>
          </cell>
        </row>
      </sheetData>
      <sheetData sheetId="15">
        <row r="8">
          <cell r="C8">
            <v>36026.342538375684</v>
          </cell>
        </row>
      </sheetData>
      <sheetData sheetId="16">
        <row r="8">
          <cell r="C8">
            <v>21541.804708087129</v>
          </cell>
        </row>
      </sheetData>
      <sheetData sheetId="17">
        <row r="8">
          <cell r="C8">
            <v>16866.122620393038</v>
          </cell>
        </row>
      </sheetData>
      <sheetData sheetId="18">
        <row r="8">
          <cell r="C8">
            <v>49578.471867982749</v>
          </cell>
        </row>
      </sheetData>
      <sheetData sheetId="19">
        <row r="8">
          <cell r="C8">
            <v>59762.90246166665</v>
          </cell>
        </row>
      </sheetData>
      <sheetData sheetId="20">
        <row r="8">
          <cell r="C8">
            <v>26072.409203225943</v>
          </cell>
        </row>
      </sheetData>
      <sheetData sheetId="21">
        <row r="8">
          <cell r="C8">
            <v>13772.853701622924</v>
          </cell>
        </row>
      </sheetData>
      <sheetData sheetId="22">
        <row r="8">
          <cell r="C8">
            <v>26248.871797345666</v>
          </cell>
        </row>
      </sheetData>
      <sheetData sheetId="23">
        <row r="8">
          <cell r="C8">
            <v>4765.5749895784429</v>
          </cell>
        </row>
      </sheetData>
      <sheetData sheetId="24">
        <row r="8">
          <cell r="C8">
            <v>71767.065599651891</v>
          </cell>
        </row>
        <row r="12">
          <cell r="C12">
            <v>32954.337696691764</v>
          </cell>
        </row>
        <row r="13">
          <cell r="C13">
            <v>0</v>
          </cell>
        </row>
        <row r="14">
          <cell r="C14">
            <v>29817.316066497828</v>
          </cell>
        </row>
        <row r="15">
          <cell r="C15">
            <v>120091.46738236269</v>
          </cell>
        </row>
        <row r="16">
          <cell r="C16">
            <v>97198.33924826255</v>
          </cell>
        </row>
        <row r="17">
          <cell r="C17">
            <v>14359.011149358219</v>
          </cell>
        </row>
        <row r="22">
          <cell r="C22">
            <v>31919.312605623229</v>
          </cell>
        </row>
        <row r="23">
          <cell r="C23">
            <v>425969.81949999015</v>
          </cell>
        </row>
        <row r="24">
          <cell r="C24">
            <v>35867.181880679658</v>
          </cell>
        </row>
        <row r="25">
          <cell r="C25">
            <v>16705.170174053772</v>
          </cell>
        </row>
        <row r="26">
          <cell r="C26">
            <v>61914.201106709996</v>
          </cell>
        </row>
        <row r="27">
          <cell r="C27">
            <v>334259.99</v>
          </cell>
        </row>
        <row r="32">
          <cell r="C32">
            <v>17197</v>
          </cell>
        </row>
        <row r="37">
          <cell r="C37">
            <v>6901.5850130743365</v>
          </cell>
        </row>
        <row r="38">
          <cell r="C38">
            <v>1985</v>
          </cell>
        </row>
        <row r="40">
          <cell r="C40">
            <v>10211.67</v>
          </cell>
        </row>
        <row r="41">
          <cell r="C41">
            <v>0</v>
          </cell>
        </row>
        <row r="42">
          <cell r="C42">
            <v>-5771.8539449293439</v>
          </cell>
        </row>
        <row r="44">
          <cell r="C44">
            <v>10450.037732536421</v>
          </cell>
        </row>
        <row r="46">
          <cell r="C46">
            <v>24338.451605219707</v>
          </cell>
        </row>
      </sheetData>
      <sheetData sheetId="25">
        <row r="8">
          <cell r="C8">
            <v>53335.295517428924</v>
          </cell>
        </row>
      </sheetData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nciliation"/>
      <sheetName val="A"/>
      <sheetName val="WIL"/>
      <sheetName val="wall freehold"/>
      <sheetName val="postern"/>
      <sheetName val="2 wallside"/>
      <sheetName val="1 wallside"/>
      <sheetName val="THO"/>
      <sheetName val="SPE"/>
      <sheetName val="SHA"/>
      <sheetName val="SED"/>
      <sheetName val="MOU"/>
      <sheetName val="milton"/>
      <sheetName val="LJM"/>
      <sheetName val="LAU"/>
      <sheetName val="JTC "/>
      <sheetName val="GIL"/>
      <sheetName val="Frobisher"/>
      <sheetName val="DEF"/>
      <sheetName val="CRO"/>
      <sheetName val="BUN"/>
      <sheetName val="BRY"/>
      <sheetName val="BRE"/>
      <sheetName val="BRA"/>
      <sheetName val="BEN"/>
      <sheetName val="AN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B8">
            <v>49578.471867982749</v>
          </cell>
        </row>
      </sheetData>
      <sheetData sheetId="19"/>
      <sheetData sheetId="20"/>
      <sheetData sheetId="21"/>
      <sheetData sheetId="22"/>
      <sheetData sheetId="23">
        <row r="8">
          <cell r="B8">
            <v>4765.5749895784429</v>
          </cell>
        </row>
      </sheetData>
      <sheetData sheetId="24">
        <row r="8">
          <cell r="C8">
            <v>87932.305149357708</v>
          </cell>
          <cell r="D8">
            <v>63602.047529425225</v>
          </cell>
          <cell r="E8">
            <v>110917.49974368229</v>
          </cell>
        </row>
        <row r="12">
          <cell r="C12">
            <v>28869.048533644484</v>
          </cell>
          <cell r="D12">
            <v>35434</v>
          </cell>
          <cell r="E12">
            <v>39206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35796.880000000005</v>
          </cell>
          <cell r="D14">
            <v>30677.587200000002</v>
          </cell>
          <cell r="E14">
            <v>26000</v>
          </cell>
        </row>
        <row r="15">
          <cell r="C15">
            <v>123703.55417057099</v>
          </cell>
          <cell r="D15">
            <v>130982.59444668207</v>
          </cell>
          <cell r="E15">
            <v>142988.84752088759</v>
          </cell>
        </row>
        <row r="16">
          <cell r="C16">
            <v>119450.39676380399</v>
          </cell>
          <cell r="D16">
            <v>92376</v>
          </cell>
          <cell r="E16">
            <v>96254</v>
          </cell>
        </row>
        <row r="17">
          <cell r="C17">
            <v>17443.978327499019</v>
          </cell>
          <cell r="D17">
            <v>12721</v>
          </cell>
          <cell r="E17">
            <v>16138</v>
          </cell>
        </row>
        <row r="22">
          <cell r="C22">
            <v>34396.77012532729</v>
          </cell>
          <cell r="D22">
            <v>28981</v>
          </cell>
          <cell r="E22">
            <v>28596</v>
          </cell>
        </row>
        <row r="23">
          <cell r="C23">
            <v>308061.19482163928</v>
          </cell>
          <cell r="D23">
            <v>386664.55091849528</v>
          </cell>
          <cell r="E23">
            <v>168399.98249037482</v>
          </cell>
        </row>
        <row r="24">
          <cell r="C24">
            <v>30824.069756347384</v>
          </cell>
          <cell r="D24">
            <v>39488</v>
          </cell>
          <cell r="E24">
            <v>40258</v>
          </cell>
        </row>
        <row r="25">
          <cell r="C25">
            <v>34592.17</v>
          </cell>
          <cell r="D25">
            <v>17870.162771830986</v>
          </cell>
          <cell r="E25">
            <v>20979.342799999999</v>
          </cell>
        </row>
        <row r="26">
          <cell r="C26">
            <v>65715.895223054176</v>
          </cell>
          <cell r="D26">
            <v>82318.425885847711</v>
          </cell>
          <cell r="E26">
            <v>86025</v>
          </cell>
        </row>
        <row r="27">
          <cell r="C27">
            <v>329381.01999999996</v>
          </cell>
          <cell r="D27">
            <v>399752.6369697912</v>
          </cell>
          <cell r="E27">
            <v>454175</v>
          </cell>
        </row>
        <row r="32">
          <cell r="C32">
            <v>15969</v>
          </cell>
          <cell r="D32">
            <v>18532</v>
          </cell>
          <cell r="E32">
            <v>17858</v>
          </cell>
        </row>
        <row r="37">
          <cell r="C37">
            <v>17262.916992902505</v>
          </cell>
          <cell r="D37">
            <v>0</v>
          </cell>
        </row>
        <row r="38">
          <cell r="C38">
            <v>570</v>
          </cell>
          <cell r="D38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132328.63999999998</v>
          </cell>
          <cell r="D41">
            <v>166881</v>
          </cell>
        </row>
        <row r="42">
          <cell r="C42">
            <v>0</v>
          </cell>
        </row>
        <row r="43">
          <cell r="C43">
            <v>5406</v>
          </cell>
        </row>
        <row r="44">
          <cell r="C44">
            <v>3710.1</v>
          </cell>
        </row>
        <row r="46">
          <cell r="C46">
            <v>7412.2</v>
          </cell>
        </row>
      </sheetData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showGridLines="0" topLeftCell="A39" zoomScale="90" zoomScaleNormal="90" workbookViewId="0">
      <selection activeCell="C48" sqref="C48"/>
    </sheetView>
  </sheetViews>
  <sheetFormatPr defaultColWidth="9.5" defaultRowHeight="15.5" x14ac:dyDescent="0.35"/>
  <cols>
    <col min="1" max="1" width="82" style="7" customWidth="1"/>
    <col min="2" max="2" width="15" style="7" customWidth="1"/>
    <col min="3" max="3" width="13.83203125" style="7" customWidth="1"/>
    <col min="4" max="4" width="12.75" style="7" bestFit="1" customWidth="1"/>
    <col min="5" max="6" width="10.5" style="7" customWidth="1"/>
    <col min="7" max="7" width="3.75" style="7" customWidth="1"/>
    <col min="8" max="9" width="10.5" style="7" customWidth="1"/>
    <col min="10" max="16384" width="9.5" style="7"/>
  </cols>
  <sheetData>
    <row r="1" spans="1:9" x14ac:dyDescent="0.35">
      <c r="A1" s="2"/>
      <c r="B1" s="3"/>
      <c r="C1" s="4"/>
      <c r="D1" s="3"/>
      <c r="E1" s="5"/>
      <c r="F1" s="6"/>
      <c r="I1" s="8"/>
    </row>
    <row r="2" spans="1:9" x14ac:dyDescent="0.35">
      <c r="A2" s="9" t="s">
        <v>53</v>
      </c>
      <c r="B2" s="10"/>
      <c r="C2" s="11"/>
      <c r="D2" s="10"/>
      <c r="E2" s="12"/>
      <c r="F2" s="13"/>
      <c r="G2" s="8"/>
      <c r="H2" s="14"/>
    </row>
    <row r="3" spans="1:9" x14ac:dyDescent="0.35">
      <c r="A3" s="9" t="s">
        <v>0</v>
      </c>
      <c r="B3" s="10" t="s">
        <v>1</v>
      </c>
      <c r="C3" s="11" t="s">
        <v>2</v>
      </c>
      <c r="D3" s="10" t="s">
        <v>2</v>
      </c>
      <c r="E3" s="10" t="s">
        <v>3</v>
      </c>
      <c r="F3" s="130" t="s">
        <v>3</v>
      </c>
      <c r="G3" s="15"/>
      <c r="H3" s="15"/>
      <c r="I3" s="15"/>
    </row>
    <row r="4" spans="1:9" x14ac:dyDescent="0.35">
      <c r="A4" s="9" t="s">
        <v>4</v>
      </c>
      <c r="B4" s="10"/>
      <c r="C4" s="11"/>
      <c r="D4" s="10" t="s">
        <v>30</v>
      </c>
      <c r="E4" s="10"/>
      <c r="F4" s="130"/>
      <c r="G4" s="15"/>
      <c r="H4" s="15"/>
      <c r="I4" s="15"/>
    </row>
    <row r="5" spans="1:9" ht="16" thickBot="1" x14ac:dyDescent="0.4">
      <c r="A5" s="16"/>
      <c r="B5" s="95" t="s">
        <v>49</v>
      </c>
      <c r="C5" s="134" t="s">
        <v>50</v>
      </c>
      <c r="D5" s="17" t="s">
        <v>31</v>
      </c>
      <c r="E5" s="131" t="s">
        <v>50</v>
      </c>
      <c r="F5" s="132" t="s">
        <v>54</v>
      </c>
      <c r="G5" s="18"/>
      <c r="H5" s="18"/>
      <c r="I5" s="18"/>
    </row>
    <row r="6" spans="1:9" x14ac:dyDescent="0.35">
      <c r="A6" s="19"/>
      <c r="B6" s="20" t="s">
        <v>5</v>
      </c>
      <c r="C6" s="21" t="s">
        <v>5</v>
      </c>
      <c r="D6" s="22"/>
      <c r="E6" s="23" t="s">
        <v>5</v>
      </c>
      <c r="F6" s="24" t="s">
        <v>5</v>
      </c>
      <c r="G6" s="23"/>
      <c r="H6" s="23"/>
      <c r="I6" s="23"/>
    </row>
    <row r="7" spans="1:9" ht="20.149999999999999" customHeight="1" x14ac:dyDescent="0.35">
      <c r="A7" s="25" t="s">
        <v>6</v>
      </c>
      <c r="B7" s="25"/>
      <c r="C7" s="26"/>
      <c r="D7" s="27"/>
      <c r="E7" s="23"/>
      <c r="F7" s="28"/>
      <c r="G7" s="23"/>
      <c r="H7" s="23"/>
      <c r="I7" s="23"/>
    </row>
    <row r="8" spans="1:9" ht="30" customHeight="1" x14ac:dyDescent="0.35">
      <c r="A8" s="29" t="s">
        <v>37</v>
      </c>
      <c r="B8" s="30">
        <f>[4]BEN!$C$8</f>
        <v>71767.065599651891</v>
      </c>
      <c r="C8" s="31">
        <f>[5]BEN!$C$8</f>
        <v>87932.305149357708</v>
      </c>
      <c r="D8" s="32">
        <f>(C8-B8)/B8</f>
        <v>0.22524593160716086</v>
      </c>
      <c r="E8" s="33">
        <f>[5]BEN!$D$8</f>
        <v>63602.047529425225</v>
      </c>
      <c r="F8" s="34">
        <f>[5]BEN!$E$8</f>
        <v>110917.49974368229</v>
      </c>
      <c r="G8" s="35"/>
      <c r="H8" s="35"/>
      <c r="I8" s="35"/>
    </row>
    <row r="9" spans="1:9" ht="12.75" customHeight="1" thickBot="1" x14ac:dyDescent="0.4">
      <c r="A9" s="36"/>
      <c r="B9" s="37"/>
      <c r="C9" s="38"/>
      <c r="D9" s="39"/>
      <c r="E9" s="8"/>
      <c r="F9" s="40"/>
      <c r="G9" s="8"/>
      <c r="H9" s="8"/>
      <c r="I9" s="8"/>
    </row>
    <row r="10" spans="1:9" ht="8.25" customHeight="1" x14ac:dyDescent="0.35">
      <c r="A10" s="41"/>
      <c r="B10" s="42"/>
      <c r="C10" s="43"/>
      <c r="D10" s="44"/>
      <c r="E10" s="6"/>
      <c r="F10" s="5"/>
      <c r="G10" s="8"/>
      <c r="H10" s="8"/>
      <c r="I10" s="8"/>
    </row>
    <row r="11" spans="1:9" ht="20.149999999999999" customHeight="1" x14ac:dyDescent="0.35">
      <c r="A11" s="45" t="s">
        <v>7</v>
      </c>
      <c r="B11" s="46"/>
      <c r="C11" s="47"/>
      <c r="D11" s="48"/>
      <c r="E11" s="49"/>
      <c r="F11" s="12"/>
      <c r="G11" s="8"/>
      <c r="H11" s="8"/>
      <c r="I11" s="8"/>
    </row>
    <row r="12" spans="1:9" ht="20.149999999999999" customHeight="1" x14ac:dyDescent="0.35">
      <c r="A12" s="41" t="s">
        <v>8</v>
      </c>
      <c r="B12" s="30">
        <f>[4]BEN!$C$12</f>
        <v>32954.337696691764</v>
      </c>
      <c r="C12" s="50">
        <f>[5]BEN!$C$12</f>
        <v>28869.048533644484</v>
      </c>
      <c r="D12" s="51">
        <f>(C12-B12)/B12</f>
        <v>-0.12396817683449898</v>
      </c>
      <c r="E12" s="52">
        <f>[5]BEN!$D$12</f>
        <v>35434</v>
      </c>
      <c r="F12" s="34">
        <f>[5]BEN!$E$12</f>
        <v>39206</v>
      </c>
      <c r="G12" s="8"/>
      <c r="H12" s="8"/>
      <c r="I12" s="8"/>
    </row>
    <row r="13" spans="1:9" ht="20.149999999999999" customHeight="1" x14ac:dyDescent="0.35">
      <c r="A13" s="41" t="s">
        <v>41</v>
      </c>
      <c r="B13" s="30">
        <f>[4]BEN!$C$13</f>
        <v>0</v>
      </c>
      <c r="C13" s="50">
        <f>[5]BEN!$C$13</f>
        <v>0</v>
      </c>
      <c r="D13" s="51"/>
      <c r="E13" s="52">
        <f>[5]BEN!$D$13</f>
        <v>0</v>
      </c>
      <c r="F13" s="34">
        <f>[5]BEN!$E$13</f>
        <v>0</v>
      </c>
      <c r="G13" s="8"/>
      <c r="H13" s="8"/>
      <c r="I13" s="8"/>
    </row>
    <row r="14" spans="1:9" ht="20.149999999999999" customHeight="1" x14ac:dyDescent="0.35">
      <c r="A14" s="41" t="s">
        <v>42</v>
      </c>
      <c r="B14" s="30">
        <f>[4]BEN!$C$14</f>
        <v>29817.316066497828</v>
      </c>
      <c r="C14" s="50">
        <f>[5]BEN!$C$14</f>
        <v>35796.880000000005</v>
      </c>
      <c r="D14" s="51">
        <f t="shared" ref="D14:D17" si="0">(C14-B14)/B14</f>
        <v>0.20053997885546451</v>
      </c>
      <c r="E14" s="52">
        <f>[5]BEN!$D$14</f>
        <v>30677.587200000002</v>
      </c>
      <c r="F14" s="34">
        <f>[5]BEN!$E$14</f>
        <v>26000</v>
      </c>
      <c r="G14" s="8"/>
      <c r="H14" s="8"/>
      <c r="I14" s="8"/>
    </row>
    <row r="15" spans="1:9" ht="20.149999999999999" customHeight="1" x14ac:dyDescent="0.35">
      <c r="A15" s="41" t="s">
        <v>43</v>
      </c>
      <c r="B15" s="30">
        <f>[4]BEN!$C$15</f>
        <v>120091.46738236269</v>
      </c>
      <c r="C15" s="50">
        <f>[5]BEN!$C$15</f>
        <v>123703.55417057099</v>
      </c>
      <c r="D15" s="51">
        <f t="shared" si="0"/>
        <v>3.0077797090343389E-2</v>
      </c>
      <c r="E15" s="52">
        <f>[5]BEN!$D$15</f>
        <v>130982.59444668207</v>
      </c>
      <c r="F15" s="34">
        <f>[5]BEN!$E$15</f>
        <v>142988.84752088759</v>
      </c>
      <c r="G15" s="8"/>
      <c r="H15" s="8"/>
      <c r="I15" s="8"/>
    </row>
    <row r="16" spans="1:9" ht="20.149999999999999" customHeight="1" x14ac:dyDescent="0.35">
      <c r="A16" s="41" t="s">
        <v>9</v>
      </c>
      <c r="B16" s="30">
        <f>[4]BEN!$C$16</f>
        <v>97198.33924826255</v>
      </c>
      <c r="C16" s="50">
        <f>[5]BEN!$C$16</f>
        <v>119450.39676380399</v>
      </c>
      <c r="D16" s="51">
        <f t="shared" si="0"/>
        <v>0.22893454443399044</v>
      </c>
      <c r="E16" s="52">
        <f>[5]BEN!$D$16</f>
        <v>92376</v>
      </c>
      <c r="F16" s="34">
        <f>[5]BEN!$E$16</f>
        <v>96254</v>
      </c>
      <c r="G16" s="8"/>
      <c r="H16" s="8"/>
      <c r="I16" s="8"/>
    </row>
    <row r="17" spans="1:9" ht="20.149999999999999" customHeight="1" x14ac:dyDescent="0.35">
      <c r="A17" s="41" t="s">
        <v>32</v>
      </c>
      <c r="B17" s="30">
        <f>[4]BEN!$C$17</f>
        <v>14359.011149358219</v>
      </c>
      <c r="C17" s="50">
        <f>[5]BEN!$C$17</f>
        <v>17443.978327499019</v>
      </c>
      <c r="D17" s="51">
        <f t="shared" si="0"/>
        <v>0.21484537800353218</v>
      </c>
      <c r="E17" s="52">
        <f>[5]BEN!$D$17</f>
        <v>12721</v>
      </c>
      <c r="F17" s="34">
        <f>[5]BEN!$E$17</f>
        <v>16138</v>
      </c>
      <c r="G17" s="8"/>
      <c r="H17" s="8"/>
      <c r="I17" s="8"/>
    </row>
    <row r="18" spans="1:9" ht="11.25" customHeight="1" x14ac:dyDescent="0.35">
      <c r="A18" s="41"/>
      <c r="B18" s="42"/>
      <c r="C18" s="50"/>
      <c r="D18" s="51"/>
      <c r="E18" s="52"/>
      <c r="F18" s="34"/>
      <c r="G18" s="8"/>
      <c r="H18" s="8"/>
      <c r="I18" s="8"/>
    </row>
    <row r="19" spans="1:9" ht="20.149999999999999" customHeight="1" thickBot="1" x14ac:dyDescent="0.4">
      <c r="A19" s="53" t="s">
        <v>10</v>
      </c>
      <c r="B19" s="54">
        <f>SUM(B12:B18)</f>
        <v>294420.47154317307</v>
      </c>
      <c r="C19" s="55">
        <f>SUM(C12:C18)</f>
        <v>325263.85779551847</v>
      </c>
      <c r="D19" s="56">
        <f>(C19-B19)/B19</f>
        <v>0.10475965237975174</v>
      </c>
      <c r="E19" s="57">
        <f>SUM(E12:E18)</f>
        <v>302191.18164668209</v>
      </c>
      <c r="F19" s="58">
        <f>SUM(F12:F17)</f>
        <v>320586.84752088762</v>
      </c>
      <c r="G19" s="8"/>
      <c r="H19" s="8"/>
      <c r="I19" s="8"/>
    </row>
    <row r="20" spans="1:9" ht="11.25" customHeight="1" x14ac:dyDescent="0.35">
      <c r="A20" s="41"/>
      <c r="B20" s="59"/>
      <c r="C20" s="60"/>
      <c r="D20" s="61"/>
      <c r="E20" s="5"/>
      <c r="F20" s="62"/>
      <c r="G20" s="8"/>
      <c r="H20" s="8"/>
      <c r="I20" s="8"/>
    </row>
    <row r="21" spans="1:9" ht="20.149999999999999" customHeight="1" x14ac:dyDescent="0.35">
      <c r="A21" s="45" t="s">
        <v>11</v>
      </c>
      <c r="B21" s="46"/>
      <c r="C21" s="26"/>
      <c r="D21" s="63"/>
      <c r="E21" s="12"/>
      <c r="F21" s="52"/>
      <c r="G21" s="8"/>
      <c r="H21" s="8"/>
      <c r="I21" s="8"/>
    </row>
    <row r="22" spans="1:9" ht="20.149999999999999" customHeight="1" x14ac:dyDescent="0.35">
      <c r="A22" s="41" t="s">
        <v>12</v>
      </c>
      <c r="B22" s="30">
        <f>[4]BEN!$C$22</f>
        <v>31919.312605623229</v>
      </c>
      <c r="C22" s="31">
        <f>[5]BEN!$C$22</f>
        <v>34396.77012532729</v>
      </c>
      <c r="D22" s="64">
        <f>(C22-B22)/B22</f>
        <v>7.7616255409823809E-2</v>
      </c>
      <c r="E22" s="34">
        <f>[5]BEN!$D$22</f>
        <v>28981</v>
      </c>
      <c r="F22" s="52">
        <f>[5]BEN!$E$22</f>
        <v>28596</v>
      </c>
      <c r="G22" s="8"/>
      <c r="H22" s="8"/>
      <c r="I22" s="8"/>
    </row>
    <row r="23" spans="1:9" ht="19.5" customHeight="1" x14ac:dyDescent="0.35">
      <c r="A23" s="41" t="s">
        <v>44</v>
      </c>
      <c r="B23" s="30">
        <f>[4]BEN!$C$23</f>
        <v>425969.81949999015</v>
      </c>
      <c r="C23" s="31">
        <f>[5]BEN!$C$23</f>
        <v>308061.19482163928</v>
      </c>
      <c r="D23" s="64">
        <f t="shared" ref="D23:D27" si="1">(C23-B23)/B23</f>
        <v>-0.27680041937420308</v>
      </c>
      <c r="E23" s="34">
        <f>[5]BEN!$D$23</f>
        <v>386664.55091849528</v>
      </c>
      <c r="F23" s="52">
        <f>[5]BEN!$E$23</f>
        <v>168399.98249037482</v>
      </c>
      <c r="G23" s="8"/>
      <c r="H23" s="8"/>
      <c r="I23" s="8"/>
    </row>
    <row r="24" spans="1:9" ht="20.149999999999999" customHeight="1" x14ac:dyDescent="0.35">
      <c r="A24" s="41" t="s">
        <v>45</v>
      </c>
      <c r="B24" s="30">
        <f>[4]BEN!$C$24</f>
        <v>35867.181880679658</v>
      </c>
      <c r="C24" s="31">
        <f>[5]BEN!$C$24</f>
        <v>30824.069756347384</v>
      </c>
      <c r="D24" s="64">
        <f t="shared" si="1"/>
        <v>-0.14060519561055379</v>
      </c>
      <c r="E24" s="34">
        <f>[5]BEN!$D$24</f>
        <v>39488</v>
      </c>
      <c r="F24" s="52">
        <f>[5]BEN!$E$24</f>
        <v>40258</v>
      </c>
      <c r="G24" s="8"/>
      <c r="H24" s="8"/>
      <c r="I24" s="8"/>
    </row>
    <row r="25" spans="1:9" ht="20.149999999999999" customHeight="1" x14ac:dyDescent="0.35">
      <c r="A25" s="41" t="s">
        <v>46</v>
      </c>
      <c r="B25" s="30">
        <f>[4]BEN!$C$25</f>
        <v>16705.170174053772</v>
      </c>
      <c r="C25" s="31">
        <f>[5]BEN!$C$25</f>
        <v>34592.17</v>
      </c>
      <c r="D25" s="64">
        <f t="shared" si="1"/>
        <v>1.0707463401796442</v>
      </c>
      <c r="E25" s="34">
        <f>[5]BEN!$D$25</f>
        <v>17870.162771830986</v>
      </c>
      <c r="F25" s="52">
        <f>[5]BEN!$E$25</f>
        <v>20979.342799999999</v>
      </c>
      <c r="G25" s="8"/>
      <c r="H25" s="8"/>
      <c r="I25" s="8"/>
    </row>
    <row r="26" spans="1:9" ht="18.75" customHeight="1" x14ac:dyDescent="0.35">
      <c r="A26" s="65" t="s">
        <v>47</v>
      </c>
      <c r="B26" s="30">
        <f>[4]BEN!$C$26</f>
        <v>61914.201106709996</v>
      </c>
      <c r="C26" s="31">
        <f>[5]BEN!$C$26</f>
        <v>65715.895223054176</v>
      </c>
      <c r="D26" s="64">
        <f t="shared" si="1"/>
        <v>6.1402619243877625E-2</v>
      </c>
      <c r="E26" s="34">
        <f>[5]BEN!$D$26</f>
        <v>82318.425885847711</v>
      </c>
      <c r="F26" s="52">
        <f>[5]BEN!$E$26</f>
        <v>86025</v>
      </c>
      <c r="G26" s="8"/>
      <c r="H26" s="8"/>
      <c r="I26" s="8"/>
    </row>
    <row r="27" spans="1:9" ht="20.149999999999999" customHeight="1" x14ac:dyDescent="0.35">
      <c r="A27" s="41" t="s">
        <v>48</v>
      </c>
      <c r="B27" s="30">
        <f>[4]BEN!$C$27</f>
        <v>334259.99</v>
      </c>
      <c r="C27" s="31">
        <f>[5]BEN!$C$27</f>
        <v>329381.01999999996</v>
      </c>
      <c r="D27" s="64">
        <f t="shared" si="1"/>
        <v>-1.4596332633169859E-2</v>
      </c>
      <c r="E27" s="34">
        <f>[5]BEN!$D$27</f>
        <v>399752.6369697912</v>
      </c>
      <c r="F27" s="52">
        <f>[5]BEN!$E$27</f>
        <v>454175</v>
      </c>
      <c r="G27" s="8"/>
      <c r="H27" s="8"/>
      <c r="I27" s="8"/>
    </row>
    <row r="28" spans="1:9" ht="10.5" customHeight="1" x14ac:dyDescent="0.35">
      <c r="A28" s="41"/>
      <c r="B28" s="30"/>
      <c r="C28" s="31"/>
      <c r="D28" s="64"/>
      <c r="E28" s="34"/>
      <c r="F28" s="52"/>
      <c r="G28" s="8"/>
      <c r="H28" s="8"/>
      <c r="I28" s="8"/>
    </row>
    <row r="29" spans="1:9" ht="20.149999999999999" customHeight="1" thickBot="1" x14ac:dyDescent="0.4">
      <c r="A29" s="53" t="s">
        <v>10</v>
      </c>
      <c r="B29" s="54">
        <f>SUM(B22:B28)</f>
        <v>906635.67526705679</v>
      </c>
      <c r="C29" s="66">
        <f>SUM(C22:C28)</f>
        <v>802971.11992636812</v>
      </c>
      <c r="D29" s="67">
        <f>(C29-B29)/B29</f>
        <v>-0.1143398149539543</v>
      </c>
      <c r="E29" s="58">
        <f>SUM(E22:E27)</f>
        <v>955074.77654596511</v>
      </c>
      <c r="F29" s="57">
        <f>SUM(F22:F27)</f>
        <v>798433.32529037481</v>
      </c>
      <c r="G29" s="8"/>
      <c r="H29" s="8"/>
      <c r="I29" s="8"/>
    </row>
    <row r="30" spans="1:9" ht="12" customHeight="1" x14ac:dyDescent="0.35">
      <c r="A30" s="41"/>
      <c r="B30" s="59"/>
      <c r="C30" s="43"/>
      <c r="D30" s="44"/>
      <c r="E30" s="5"/>
      <c r="F30" s="62"/>
      <c r="G30" s="8"/>
      <c r="H30" s="8"/>
      <c r="I30" s="8"/>
    </row>
    <row r="31" spans="1:9" ht="20.149999999999999" customHeight="1" x14ac:dyDescent="0.35">
      <c r="A31" s="45" t="s">
        <v>13</v>
      </c>
      <c r="B31" s="46"/>
      <c r="C31" s="47"/>
      <c r="D31" s="48"/>
      <c r="E31" s="12"/>
      <c r="F31" s="52"/>
      <c r="G31" s="8"/>
      <c r="H31" s="8"/>
      <c r="I31" s="8"/>
    </row>
    <row r="32" spans="1:9" ht="20.149999999999999" customHeight="1" x14ac:dyDescent="0.35">
      <c r="A32" s="41" t="s">
        <v>14</v>
      </c>
      <c r="B32" s="30">
        <f>[4]BEN!$C$32</f>
        <v>17197</v>
      </c>
      <c r="C32" s="50">
        <f>[5]BEN!$C$32</f>
        <v>15969</v>
      </c>
      <c r="D32" s="51">
        <f>(C32-B32)/B32</f>
        <v>-7.1407803686689544E-2</v>
      </c>
      <c r="E32" s="34">
        <f>[5]BEN!$D$32</f>
        <v>18532</v>
      </c>
      <c r="F32" s="52">
        <f>[5]BEN!$E$32</f>
        <v>17858</v>
      </c>
      <c r="G32" s="8"/>
      <c r="H32" s="8"/>
      <c r="I32" s="8"/>
    </row>
    <row r="33" spans="1:9" ht="10.5" customHeight="1" thickBot="1" x14ac:dyDescent="0.4">
      <c r="A33" s="19"/>
      <c r="B33" s="68"/>
      <c r="C33" s="69"/>
      <c r="D33" s="70"/>
      <c r="E33" s="40"/>
      <c r="F33" s="57"/>
      <c r="G33" s="8"/>
      <c r="H33" s="8"/>
      <c r="I33" s="8"/>
    </row>
    <row r="34" spans="1:9" s="77" customFormat="1" ht="19.5" customHeight="1" thickBot="1" x14ac:dyDescent="0.3">
      <c r="A34" s="71" t="s">
        <v>15</v>
      </c>
      <c r="B34" s="72">
        <f>B32+B29+B19+B8</f>
        <v>1290020.2124098819</v>
      </c>
      <c r="C34" s="73">
        <f>C32+C29+C19+C8</f>
        <v>1232136.2828712445</v>
      </c>
      <c r="D34" s="74">
        <f>(C34-B34)/B34</f>
        <v>-4.4870560152313159E-2</v>
      </c>
      <c r="E34" s="75">
        <f>E32+E29+E19+E8</f>
        <v>1339400.0057220724</v>
      </c>
      <c r="F34" s="72">
        <f>F32+F29+F19+F8</f>
        <v>1247795.6725549446</v>
      </c>
      <c r="G34" s="76"/>
      <c r="H34" s="35"/>
      <c r="I34" s="76"/>
    </row>
    <row r="35" spans="1:9" s="77" customFormat="1" ht="23.25" customHeight="1" x14ac:dyDescent="0.25">
      <c r="A35" s="78" t="s">
        <v>16</v>
      </c>
      <c r="B35" s="79"/>
      <c r="C35" s="80"/>
      <c r="D35" s="81"/>
      <c r="E35" s="82"/>
      <c r="F35" s="62"/>
      <c r="G35" s="76"/>
      <c r="H35" s="76"/>
      <c r="I35" s="76"/>
    </row>
    <row r="36" spans="1:9" ht="20.149999999999999" customHeight="1" x14ac:dyDescent="0.35">
      <c r="A36" s="1"/>
      <c r="B36" s="83"/>
      <c r="C36" s="84"/>
      <c r="D36" s="85"/>
      <c r="E36" s="86"/>
      <c r="F36" s="52"/>
      <c r="G36" s="8"/>
      <c r="H36" s="8"/>
      <c r="I36" s="8"/>
    </row>
    <row r="37" spans="1:9" ht="27.75" customHeight="1" x14ac:dyDescent="0.35">
      <c r="A37" s="1" t="s">
        <v>33</v>
      </c>
      <c r="B37" s="33">
        <f>[4]BEN!$C$37</f>
        <v>6901.5850130743365</v>
      </c>
      <c r="C37" s="31">
        <f>[5]BEN!$C$37</f>
        <v>17262.916992902505</v>
      </c>
      <c r="D37" s="87"/>
      <c r="E37" s="34">
        <f>[5]BEN!$D$37</f>
        <v>0</v>
      </c>
      <c r="F37" s="52">
        <v>0</v>
      </c>
      <c r="G37" s="8"/>
      <c r="H37" s="8"/>
      <c r="I37" s="8"/>
    </row>
    <row r="38" spans="1:9" ht="27.75" customHeight="1" x14ac:dyDescent="0.35">
      <c r="A38" s="1" t="s">
        <v>40</v>
      </c>
      <c r="B38" s="33">
        <v>0</v>
      </c>
      <c r="C38" s="31">
        <f>[5]BEN!$C$43</f>
        <v>5406</v>
      </c>
      <c r="D38" s="87"/>
      <c r="E38" s="34">
        <f>[5]BEN!$D$38</f>
        <v>0</v>
      </c>
      <c r="F38" s="52">
        <v>0</v>
      </c>
      <c r="G38" s="8"/>
      <c r="H38" s="8"/>
      <c r="I38" s="8"/>
    </row>
    <row r="39" spans="1:9" ht="27.75" customHeight="1" x14ac:dyDescent="0.35">
      <c r="A39" s="1" t="s">
        <v>51</v>
      </c>
      <c r="B39" s="33">
        <f>[4]BEN!$C$38</f>
        <v>1985</v>
      </c>
      <c r="C39" s="31">
        <f>[5]BEN!$C$38</f>
        <v>570</v>
      </c>
      <c r="D39" s="87"/>
      <c r="E39" s="34">
        <v>0</v>
      </c>
      <c r="F39" s="52">
        <v>0</v>
      </c>
      <c r="G39" s="8"/>
      <c r="H39" s="8"/>
      <c r="I39" s="8"/>
    </row>
    <row r="40" spans="1:9" ht="27.75" customHeight="1" x14ac:dyDescent="0.35">
      <c r="A40" s="1" t="s">
        <v>35</v>
      </c>
      <c r="B40" s="33">
        <f>[4]BEN!$C$42</f>
        <v>-5771.8539449293439</v>
      </c>
      <c r="C40" s="31">
        <f>[5]BEN!$C$42</f>
        <v>0</v>
      </c>
      <c r="D40" s="87"/>
      <c r="E40" s="34">
        <v>0</v>
      </c>
      <c r="F40" s="52">
        <v>0</v>
      </c>
      <c r="G40" s="8"/>
      <c r="H40" s="8"/>
      <c r="I40" s="8"/>
    </row>
    <row r="41" spans="1:9" ht="27.75" customHeight="1" x14ac:dyDescent="0.35">
      <c r="A41" s="1" t="s">
        <v>38</v>
      </c>
      <c r="B41" s="33">
        <v>0</v>
      </c>
      <c r="C41" s="31">
        <v>0</v>
      </c>
      <c r="D41" s="87"/>
      <c r="E41" s="34">
        <v>0</v>
      </c>
      <c r="F41" s="52">
        <v>0</v>
      </c>
      <c r="G41" s="8"/>
      <c r="H41" s="8"/>
      <c r="I41" s="8"/>
    </row>
    <row r="42" spans="1:9" ht="27.75" customHeight="1" x14ac:dyDescent="0.35">
      <c r="A42" s="1" t="s">
        <v>34</v>
      </c>
      <c r="B42" s="33">
        <f>[4]BEN!$C$44</f>
        <v>10450.037732536421</v>
      </c>
      <c r="C42" s="31">
        <f>[5]BEN!$C$44</f>
        <v>3710.1</v>
      </c>
      <c r="D42" s="87"/>
      <c r="E42" s="34">
        <v>0</v>
      </c>
      <c r="F42" s="52">
        <v>0</v>
      </c>
      <c r="G42" s="8"/>
      <c r="H42" s="8"/>
      <c r="I42" s="8"/>
    </row>
    <row r="43" spans="1:9" ht="26.25" customHeight="1" x14ac:dyDescent="0.35">
      <c r="A43" s="1" t="s">
        <v>36</v>
      </c>
      <c r="B43" s="33">
        <f>[4]BEN!$C$46</f>
        <v>24338.451605219707</v>
      </c>
      <c r="C43" s="31">
        <f>[5]BEN!$C$46</f>
        <v>7412.2</v>
      </c>
      <c r="D43" s="87"/>
      <c r="E43" s="34">
        <v>0</v>
      </c>
      <c r="F43" s="52">
        <v>0</v>
      </c>
      <c r="G43" s="8"/>
      <c r="H43" s="8"/>
      <c r="I43" s="8"/>
    </row>
    <row r="44" spans="1:9" ht="25.5" customHeight="1" x14ac:dyDescent="0.35">
      <c r="A44" s="1" t="s">
        <v>52</v>
      </c>
      <c r="B44" s="33">
        <f>[4]BEN!$C$41</f>
        <v>0</v>
      </c>
      <c r="C44" s="31">
        <f>[5]BEN!$C$41</f>
        <v>132328.63999999998</v>
      </c>
      <c r="D44" s="87"/>
      <c r="E44" s="34">
        <f>[5]BEN!$D$41</f>
        <v>166881</v>
      </c>
      <c r="F44" s="52">
        <v>0</v>
      </c>
      <c r="G44" s="8"/>
      <c r="H44" s="8"/>
      <c r="I44" s="8"/>
    </row>
    <row r="45" spans="1:9" ht="25.5" customHeight="1" x14ac:dyDescent="0.35">
      <c r="A45" s="1" t="s">
        <v>39</v>
      </c>
      <c r="B45" s="33">
        <f>[4]BEN!$C$40</f>
        <v>10211.67</v>
      </c>
      <c r="C45" s="31">
        <f>[5]BEN!$C$40</f>
        <v>0</v>
      </c>
      <c r="D45" s="87"/>
      <c r="E45" s="34">
        <f>[5]BEN!$D$40</f>
        <v>0</v>
      </c>
      <c r="F45" s="52">
        <v>0</v>
      </c>
      <c r="G45" s="8"/>
      <c r="H45" s="8"/>
      <c r="I45" s="8"/>
    </row>
    <row r="46" spans="1:9" ht="20.149999999999999" customHeight="1" thickBot="1" x14ac:dyDescent="0.4">
      <c r="A46" s="88"/>
      <c r="B46" s="83"/>
      <c r="C46" s="89"/>
      <c r="D46" s="85"/>
      <c r="E46" s="58"/>
      <c r="F46" s="57"/>
      <c r="G46" s="8"/>
      <c r="H46" s="8"/>
      <c r="I46" s="8"/>
    </row>
    <row r="47" spans="1:9" s="77" customFormat="1" ht="20.149999999999999" customHeight="1" thickBot="1" x14ac:dyDescent="0.4">
      <c r="A47" s="71" t="s">
        <v>17</v>
      </c>
      <c r="B47" s="72">
        <f>SUM(B37:B46)</f>
        <v>48114.890405901118</v>
      </c>
      <c r="C47" s="90">
        <f>SUM(C37:C46)</f>
        <v>166689.8569929025</v>
      </c>
      <c r="D47" s="74"/>
      <c r="E47" s="91">
        <f>SUM(E37:E46)</f>
        <v>166881</v>
      </c>
      <c r="F47" s="72">
        <f>SUM(F37:F46)</f>
        <v>0</v>
      </c>
      <c r="G47" s="8"/>
      <c r="H47" s="8"/>
      <c r="I47" s="8"/>
    </row>
    <row r="48" spans="1:9" s="77" customFormat="1" ht="16" thickBot="1" x14ac:dyDescent="0.3">
      <c r="A48" s="71" t="s">
        <v>18</v>
      </c>
      <c r="B48" s="72">
        <f>B34+B47</f>
        <v>1338135.1028157829</v>
      </c>
      <c r="C48" s="133">
        <f>C47+C34</f>
        <v>1398826.1398641469</v>
      </c>
      <c r="D48" s="74"/>
      <c r="E48" s="91">
        <f>E47+E34</f>
        <v>1506281.0057220724</v>
      </c>
      <c r="F48" s="72">
        <f>F47+F34</f>
        <v>1247795.6725549446</v>
      </c>
      <c r="G48" s="76"/>
      <c r="H48" s="76"/>
      <c r="I48" s="76"/>
    </row>
    <row r="50" spans="1:4" x14ac:dyDescent="0.35">
      <c r="A50" s="92" t="s">
        <v>19</v>
      </c>
      <c r="B50" s="92"/>
      <c r="C50" s="92"/>
      <c r="D50" s="92"/>
    </row>
    <row r="51" spans="1:4" x14ac:dyDescent="0.35">
      <c r="A51" s="93"/>
      <c r="B51" s="93"/>
      <c r="C51" s="93"/>
      <c r="D51" s="93"/>
    </row>
    <row r="52" spans="1:4" x14ac:dyDescent="0.35">
      <c r="A52" s="93"/>
      <c r="B52" s="93"/>
      <c r="C52" s="93"/>
      <c r="D52" s="93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3"/>
  <sheetViews>
    <sheetView showGridLines="0" topLeftCell="A42" zoomScale="80" zoomScaleNormal="80" workbookViewId="0">
      <selection activeCell="J52" sqref="J52"/>
    </sheetView>
  </sheetViews>
  <sheetFormatPr defaultColWidth="9.5" defaultRowHeight="15.5" x14ac:dyDescent="0.35"/>
  <cols>
    <col min="1" max="1" width="87.25" style="7" customWidth="1"/>
    <col min="2" max="2" width="15" style="7" customWidth="1"/>
    <col min="3" max="3" width="13.83203125" style="7" customWidth="1"/>
    <col min="4" max="4" width="11.33203125" style="7" bestFit="1" customWidth="1"/>
    <col min="5" max="6" width="10.5" style="7" customWidth="1"/>
    <col min="7" max="7" width="3.33203125" style="7" customWidth="1"/>
    <col min="8" max="9" width="10.5" style="7" customWidth="1"/>
    <col min="10" max="16384" width="9.5" style="7"/>
  </cols>
  <sheetData>
    <row r="1" spans="1:9" x14ac:dyDescent="0.35">
      <c r="A1" s="2"/>
      <c r="B1" s="3"/>
      <c r="C1" s="4"/>
      <c r="D1" s="3"/>
      <c r="E1" s="5"/>
      <c r="F1" s="6"/>
      <c r="I1" s="8"/>
    </row>
    <row r="2" spans="1:9" x14ac:dyDescent="0.35">
      <c r="A2" s="9" t="s">
        <v>53</v>
      </c>
      <c r="B2" s="10"/>
      <c r="C2" s="11"/>
      <c r="D2" s="10"/>
      <c r="E2" s="12"/>
      <c r="F2" s="13"/>
      <c r="G2" s="8"/>
      <c r="H2" s="14"/>
    </row>
    <row r="3" spans="1:9" x14ac:dyDescent="0.35">
      <c r="A3" s="9" t="s">
        <v>28</v>
      </c>
      <c r="B3" s="10" t="s">
        <v>1</v>
      </c>
      <c r="C3" s="11" t="s">
        <v>2</v>
      </c>
      <c r="D3" s="10" t="s">
        <v>2</v>
      </c>
      <c r="E3" s="10" t="s">
        <v>3</v>
      </c>
      <c r="F3" s="130" t="s">
        <v>3</v>
      </c>
      <c r="G3" s="15"/>
      <c r="H3" s="15"/>
      <c r="I3" s="15"/>
    </row>
    <row r="4" spans="1:9" x14ac:dyDescent="0.35">
      <c r="A4" s="94">
        <v>5.5999999999999999E-3</v>
      </c>
      <c r="B4" s="10"/>
      <c r="C4" s="11"/>
      <c r="D4" s="10" t="s">
        <v>30</v>
      </c>
      <c r="E4" s="10"/>
      <c r="F4" s="130"/>
      <c r="G4" s="15"/>
      <c r="H4" s="15"/>
      <c r="I4" s="15"/>
    </row>
    <row r="5" spans="1:9" ht="16" thickBot="1" x14ac:dyDescent="0.4">
      <c r="A5" s="16"/>
      <c r="B5" s="95" t="s">
        <v>49</v>
      </c>
      <c r="C5" s="96" t="s">
        <v>50</v>
      </c>
      <c r="D5" s="17" t="s">
        <v>31</v>
      </c>
      <c r="E5" s="131" t="s">
        <v>50</v>
      </c>
      <c r="F5" s="132" t="s">
        <v>54</v>
      </c>
      <c r="G5" s="18"/>
      <c r="H5" s="18"/>
      <c r="I5" s="18"/>
    </row>
    <row r="6" spans="1:9" x14ac:dyDescent="0.35">
      <c r="A6" s="19"/>
      <c r="B6" s="20" t="s">
        <v>5</v>
      </c>
      <c r="C6" s="21" t="s">
        <v>5</v>
      </c>
      <c r="D6" s="22"/>
      <c r="E6" s="23" t="s">
        <v>5</v>
      </c>
      <c r="F6" s="24" t="s">
        <v>5</v>
      </c>
      <c r="G6" s="23"/>
      <c r="H6" s="23"/>
      <c r="I6" s="23"/>
    </row>
    <row r="7" spans="1:9" ht="20.149999999999999" customHeight="1" x14ac:dyDescent="0.35">
      <c r="A7" s="25" t="s">
        <v>6</v>
      </c>
      <c r="B7" s="25"/>
      <c r="C7" s="26"/>
      <c r="D7" s="27"/>
      <c r="E7" s="23"/>
      <c r="F7" s="28"/>
      <c r="G7" s="23"/>
      <c r="H7" s="23"/>
      <c r="I7" s="23"/>
    </row>
    <row r="8" spans="1:9" ht="30" customHeight="1" x14ac:dyDescent="0.35">
      <c r="A8" s="29" t="s">
        <v>37</v>
      </c>
      <c r="B8" s="97">
        <f>BEN!B8*$A$4</f>
        <v>401.89556735805058</v>
      </c>
      <c r="C8" s="98">
        <f>BEN!C8*$A$4</f>
        <v>492.42090883640316</v>
      </c>
      <c r="D8" s="32">
        <f>(C8-B8)/B8</f>
        <v>0.22524593160716086</v>
      </c>
      <c r="E8" s="99">
        <f>BEN!E8*$A$4</f>
        <v>356.17146616478124</v>
      </c>
      <c r="F8" s="100">
        <f>BEN!F8*$A$4</f>
        <v>621.13799856462083</v>
      </c>
      <c r="G8" s="35"/>
      <c r="H8" s="35"/>
      <c r="I8" s="35"/>
    </row>
    <row r="9" spans="1:9" ht="12.75" customHeight="1" thickBot="1" x14ac:dyDescent="0.4">
      <c r="A9" s="36"/>
      <c r="B9" s="101"/>
      <c r="C9" s="102"/>
      <c r="D9" s="103"/>
      <c r="E9" s="99"/>
      <c r="F9" s="104"/>
      <c r="G9" s="8"/>
      <c r="H9" s="8"/>
      <c r="I9" s="8"/>
    </row>
    <row r="10" spans="1:9" ht="8.25" customHeight="1" x14ac:dyDescent="0.35">
      <c r="A10" s="41"/>
      <c r="B10" s="97"/>
      <c r="C10" s="105"/>
      <c r="D10" s="106"/>
      <c r="E10" s="107"/>
      <c r="F10" s="108"/>
      <c r="G10" s="8"/>
      <c r="H10" s="8"/>
      <c r="I10" s="8"/>
    </row>
    <row r="11" spans="1:9" ht="20.149999999999999" customHeight="1" x14ac:dyDescent="0.35">
      <c r="A11" s="45" t="s">
        <v>7</v>
      </c>
      <c r="B11" s="97"/>
      <c r="C11" s="109"/>
      <c r="D11" s="51"/>
      <c r="E11" s="110"/>
      <c r="F11" s="100"/>
      <c r="G11" s="8"/>
      <c r="H11" s="8"/>
      <c r="I11" s="8"/>
    </row>
    <row r="12" spans="1:9" ht="20.149999999999999" customHeight="1" x14ac:dyDescent="0.35">
      <c r="A12" s="41" t="s">
        <v>8</v>
      </c>
      <c r="B12" s="97">
        <f>BEN!B12*$A$4</f>
        <v>184.54429110147387</v>
      </c>
      <c r="C12" s="109">
        <f>BEN!C12*$A$4</f>
        <v>161.6666717884091</v>
      </c>
      <c r="D12" s="51"/>
      <c r="E12" s="110">
        <f>BEN!E12*$A$4</f>
        <v>198.43039999999999</v>
      </c>
      <c r="F12" s="100">
        <f>BEN!F12*$A$4</f>
        <v>219.55359999999999</v>
      </c>
      <c r="G12" s="8"/>
      <c r="H12" s="8"/>
      <c r="I12" s="8"/>
    </row>
    <row r="13" spans="1:9" ht="20.149999999999999" customHeight="1" x14ac:dyDescent="0.35">
      <c r="A13" s="41" t="s">
        <v>41</v>
      </c>
      <c r="B13" s="97">
        <f>BEN!B13*$A$4</f>
        <v>0</v>
      </c>
      <c r="C13" s="109">
        <f>BEN!C13*$A$4</f>
        <v>0</v>
      </c>
      <c r="D13" s="51"/>
      <c r="E13" s="110">
        <f>BEN!E13*$A$4</f>
        <v>0</v>
      </c>
      <c r="F13" s="100">
        <f>BEN!F13*$A$4</f>
        <v>0</v>
      </c>
      <c r="G13" s="8"/>
      <c r="H13" s="8"/>
      <c r="I13" s="8"/>
    </row>
    <row r="14" spans="1:9" ht="20.149999999999999" customHeight="1" x14ac:dyDescent="0.35">
      <c r="A14" s="41" t="s">
        <v>42</v>
      </c>
      <c r="B14" s="97">
        <f>BEN!B14*$A$4</f>
        <v>166.97696997238782</v>
      </c>
      <c r="C14" s="109">
        <f>BEN!C14*$A$4</f>
        <v>200.46252800000002</v>
      </c>
      <c r="D14" s="51"/>
      <c r="E14" s="110">
        <f>BEN!E14*$A$4</f>
        <v>171.79448832</v>
      </c>
      <c r="F14" s="100">
        <f>BEN!F14*$A$4</f>
        <v>145.6</v>
      </c>
      <c r="G14" s="8"/>
      <c r="H14" s="8"/>
      <c r="I14" s="8"/>
    </row>
    <row r="15" spans="1:9" ht="20.149999999999999" customHeight="1" x14ac:dyDescent="0.35">
      <c r="A15" s="41" t="s">
        <v>43</v>
      </c>
      <c r="B15" s="97">
        <f>BEN!B15*$A$4</f>
        <v>672.51221734123112</v>
      </c>
      <c r="C15" s="109">
        <f>BEN!C15*$A$4</f>
        <v>692.7399033551975</v>
      </c>
      <c r="D15" s="51"/>
      <c r="E15" s="110">
        <f>BEN!E15*$A$4</f>
        <v>733.50252890141951</v>
      </c>
      <c r="F15" s="100">
        <f>BEN!F15*$A$4</f>
        <v>800.73754611697052</v>
      </c>
      <c r="G15" s="8"/>
      <c r="H15" s="8"/>
      <c r="I15" s="8"/>
    </row>
    <row r="16" spans="1:9" ht="20.149999999999999" customHeight="1" x14ac:dyDescent="0.35">
      <c r="A16" s="41" t="s">
        <v>9</v>
      </c>
      <c r="B16" s="97">
        <f>BEN!B16*$A$4</f>
        <v>544.31069979027029</v>
      </c>
      <c r="C16" s="109">
        <f>BEN!C16*$A$4</f>
        <v>668.92222187730238</v>
      </c>
      <c r="D16" s="51"/>
      <c r="E16" s="110">
        <f>BEN!E16*$A$4</f>
        <v>517.30560000000003</v>
      </c>
      <c r="F16" s="100">
        <f>BEN!F16*$A$4</f>
        <v>539.02239999999995</v>
      </c>
      <c r="G16" s="8"/>
      <c r="H16" s="8"/>
      <c r="I16" s="8"/>
    </row>
    <row r="17" spans="1:9" ht="20.149999999999999" customHeight="1" x14ac:dyDescent="0.35">
      <c r="A17" s="41" t="s">
        <v>32</v>
      </c>
      <c r="B17" s="97">
        <f>BEN!B17*$A$4</f>
        <v>80.410462436406021</v>
      </c>
      <c r="C17" s="109">
        <f>BEN!C17*$A$4</f>
        <v>97.686278633994505</v>
      </c>
      <c r="D17" s="51"/>
      <c r="E17" s="110">
        <f>BEN!E17*$A$4</f>
        <v>71.2376</v>
      </c>
      <c r="F17" s="100">
        <f>BEN!F17*$A$4</f>
        <v>90.372799999999998</v>
      </c>
      <c r="G17" s="8"/>
      <c r="H17" s="8"/>
      <c r="I17" s="8"/>
    </row>
    <row r="18" spans="1:9" ht="11.25" customHeight="1" x14ac:dyDescent="0.35">
      <c r="A18" s="41"/>
      <c r="B18" s="97"/>
      <c r="C18" s="109"/>
      <c r="D18" s="51"/>
      <c r="E18" s="110"/>
      <c r="F18" s="100"/>
      <c r="G18" s="8"/>
      <c r="H18" s="8"/>
      <c r="I18" s="8"/>
    </row>
    <row r="19" spans="1:9" ht="20.149999999999999" customHeight="1" thickBot="1" x14ac:dyDescent="0.4">
      <c r="A19" s="53" t="s">
        <v>10</v>
      </c>
      <c r="B19" s="101">
        <f>BEN!B19*$A$4</f>
        <v>1648.7546406417691</v>
      </c>
      <c r="C19" s="111">
        <f>SUM(C12:C17)</f>
        <v>1821.4776036549035</v>
      </c>
      <c r="D19" s="56">
        <f>(C19-B19)/B19</f>
        <v>0.10475965237975185</v>
      </c>
      <c r="E19" s="112">
        <f>BEN!E19*$A$4</f>
        <v>1692.2706172214196</v>
      </c>
      <c r="F19" s="104">
        <f>BEN!F19*$A$4</f>
        <v>1795.2863461169707</v>
      </c>
      <c r="G19" s="8"/>
      <c r="H19" s="8"/>
      <c r="I19" s="8"/>
    </row>
    <row r="20" spans="1:9" ht="11.25" customHeight="1" x14ac:dyDescent="0.35">
      <c r="A20" s="41"/>
      <c r="B20" s="113"/>
      <c r="C20" s="114"/>
      <c r="D20" s="115"/>
      <c r="E20" s="108"/>
      <c r="F20" s="107"/>
      <c r="G20" s="8"/>
      <c r="H20" s="8"/>
      <c r="I20" s="8"/>
    </row>
    <row r="21" spans="1:9" ht="20.149999999999999" customHeight="1" x14ac:dyDescent="0.35">
      <c r="A21" s="45" t="s">
        <v>11</v>
      </c>
      <c r="B21" s="97"/>
      <c r="C21" s="98"/>
      <c r="D21" s="64"/>
      <c r="E21" s="100"/>
      <c r="F21" s="110"/>
      <c r="G21" s="8"/>
      <c r="H21" s="8"/>
      <c r="I21" s="8"/>
    </row>
    <row r="22" spans="1:9" ht="20.149999999999999" customHeight="1" x14ac:dyDescent="0.35">
      <c r="A22" s="41" t="s">
        <v>12</v>
      </c>
      <c r="B22" s="97">
        <f>BEN!B22*$A$4</f>
        <v>178.74815059149009</v>
      </c>
      <c r="C22" s="98">
        <f>BEN!C22*$A$4</f>
        <v>192.62191270183283</v>
      </c>
      <c r="D22" s="64"/>
      <c r="E22" s="100">
        <f>BEN!E22*$A$4</f>
        <v>162.2936</v>
      </c>
      <c r="F22" s="110">
        <f>BEN!F22*$A$4</f>
        <v>160.13759999999999</v>
      </c>
      <c r="G22" s="8"/>
      <c r="H22" s="8"/>
      <c r="I22" s="8"/>
    </row>
    <row r="23" spans="1:9" ht="19.5" customHeight="1" x14ac:dyDescent="0.35">
      <c r="A23" s="41" t="s">
        <v>44</v>
      </c>
      <c r="B23" s="97">
        <f>BEN!B23*$A$4</f>
        <v>2385.4309891999446</v>
      </c>
      <c r="C23" s="98">
        <f>BEN!C23*$A$4</f>
        <v>1725.1426910011799</v>
      </c>
      <c r="D23" s="64"/>
      <c r="E23" s="100">
        <f>BEN!E23*$A$4</f>
        <v>2165.3214851435737</v>
      </c>
      <c r="F23" s="110">
        <f>BEN!F23*$A$4</f>
        <v>943.03990194609901</v>
      </c>
      <c r="G23" s="8"/>
      <c r="H23" s="8"/>
      <c r="I23" s="8"/>
    </row>
    <row r="24" spans="1:9" ht="20.149999999999999" customHeight="1" x14ac:dyDescent="0.35">
      <c r="A24" s="41" t="s">
        <v>45</v>
      </c>
      <c r="B24" s="97">
        <f>BEN!B24*$A$4</f>
        <v>200.85621853180609</v>
      </c>
      <c r="C24" s="98">
        <f>BEN!C24*$A$4</f>
        <v>172.61479063554535</v>
      </c>
      <c r="D24" s="64"/>
      <c r="E24" s="100">
        <f>BEN!E24*$A$4</f>
        <v>221.1328</v>
      </c>
      <c r="F24" s="110">
        <f>BEN!F24*$A$4</f>
        <v>225.44479999999999</v>
      </c>
      <c r="G24" s="8"/>
      <c r="H24" s="8"/>
      <c r="I24" s="8"/>
    </row>
    <row r="25" spans="1:9" ht="20.149999999999999" customHeight="1" x14ac:dyDescent="0.35">
      <c r="A25" s="41" t="s">
        <v>46</v>
      </c>
      <c r="B25" s="97">
        <f>BEN!B25*$A$4</f>
        <v>93.548952974701123</v>
      </c>
      <c r="C25" s="98">
        <f>BEN!C25*$A$4</f>
        <v>193.71615199999999</v>
      </c>
      <c r="D25" s="64"/>
      <c r="E25" s="100">
        <f>BEN!E25*$A$4</f>
        <v>100.07291152225352</v>
      </c>
      <c r="F25" s="110">
        <f>BEN!F25*$A$4</f>
        <v>117.48431967999998</v>
      </c>
      <c r="G25" s="8"/>
      <c r="H25" s="8"/>
      <c r="I25" s="8"/>
    </row>
    <row r="26" spans="1:9" ht="18.75" customHeight="1" x14ac:dyDescent="0.35">
      <c r="A26" s="65" t="s">
        <v>47</v>
      </c>
      <c r="B26" s="97">
        <f>BEN!B26*$A$4</f>
        <v>346.71952619757599</v>
      </c>
      <c r="C26" s="98">
        <f>BEN!C26*$A$4</f>
        <v>368.00901324910336</v>
      </c>
      <c r="D26" s="64"/>
      <c r="E26" s="100">
        <f>BEN!E26*$A$4</f>
        <v>460.98318496074717</v>
      </c>
      <c r="F26" s="110">
        <f>BEN!F26*$A$4</f>
        <v>481.74</v>
      </c>
      <c r="G26" s="8"/>
      <c r="H26" s="8"/>
      <c r="I26" s="8"/>
    </row>
    <row r="27" spans="1:9" ht="20.149999999999999" customHeight="1" x14ac:dyDescent="0.35">
      <c r="A27" s="41" t="s">
        <v>48</v>
      </c>
      <c r="B27" s="97">
        <f>BEN!B27*$A$4</f>
        <v>1871.8559439999999</v>
      </c>
      <c r="C27" s="98">
        <f>BEN!C27*$A$4</f>
        <v>1844.5337119999997</v>
      </c>
      <c r="D27" s="64"/>
      <c r="E27" s="100">
        <f>BEN!E27*$A$4</f>
        <v>2238.6147670308305</v>
      </c>
      <c r="F27" s="110">
        <f>BEN!F27*$A$4</f>
        <v>2543.38</v>
      </c>
      <c r="G27" s="8"/>
      <c r="H27" s="8"/>
      <c r="I27" s="8"/>
    </row>
    <row r="28" spans="1:9" ht="10.5" customHeight="1" x14ac:dyDescent="0.35">
      <c r="A28" s="41"/>
      <c r="B28" s="97"/>
      <c r="C28" s="98"/>
      <c r="D28" s="64"/>
      <c r="E28" s="100"/>
      <c r="F28" s="110"/>
      <c r="G28" s="8"/>
      <c r="H28" s="8"/>
      <c r="I28" s="8"/>
    </row>
    <row r="29" spans="1:9" ht="20.149999999999999" customHeight="1" thickBot="1" x14ac:dyDescent="0.4">
      <c r="A29" s="53" t="s">
        <v>10</v>
      </c>
      <c r="B29" s="101">
        <f>BEN!B29*$A$4</f>
        <v>5077.1597814955176</v>
      </c>
      <c r="C29" s="102">
        <f>SUM(C22:C27)</f>
        <v>4496.6382715876607</v>
      </c>
      <c r="D29" s="67">
        <f>(C29-B29)/B29</f>
        <v>-0.11433981495395436</v>
      </c>
      <c r="E29" s="104">
        <f>BEN!E29*$A$4</f>
        <v>5348.4187486574046</v>
      </c>
      <c r="F29" s="112">
        <f>BEN!F29*$A$4</f>
        <v>4471.2266216260987</v>
      </c>
      <c r="G29" s="8"/>
      <c r="H29" s="8"/>
      <c r="I29" s="8"/>
    </row>
    <row r="30" spans="1:9" ht="12" customHeight="1" x14ac:dyDescent="0.35">
      <c r="A30" s="41"/>
      <c r="B30" s="113"/>
      <c r="C30" s="105"/>
      <c r="D30" s="106"/>
      <c r="E30" s="108"/>
      <c r="F30" s="107"/>
      <c r="G30" s="8"/>
      <c r="H30" s="8"/>
      <c r="I30" s="8"/>
    </row>
    <row r="31" spans="1:9" ht="20.149999999999999" customHeight="1" x14ac:dyDescent="0.35">
      <c r="A31" s="45" t="s">
        <v>13</v>
      </c>
      <c r="B31" s="97"/>
      <c r="C31" s="109"/>
      <c r="D31" s="51"/>
      <c r="E31" s="100"/>
      <c r="F31" s="110"/>
      <c r="G31" s="8"/>
      <c r="H31" s="8"/>
      <c r="I31" s="8"/>
    </row>
    <row r="32" spans="1:9" ht="20.149999999999999" customHeight="1" x14ac:dyDescent="0.35">
      <c r="A32" s="41" t="s">
        <v>14</v>
      </c>
      <c r="B32" s="97">
        <f>BEN!B32*$A$4</f>
        <v>96.303200000000004</v>
      </c>
      <c r="C32" s="109">
        <f>BEN!C32*$A$4</f>
        <v>89.426400000000001</v>
      </c>
      <c r="D32" s="51">
        <f>(C32-B32)/B32</f>
        <v>-7.1407803686689572E-2</v>
      </c>
      <c r="E32" s="100">
        <f>BEN!E32*$A$4</f>
        <v>103.7792</v>
      </c>
      <c r="F32" s="110">
        <f>BEN!F32*$A$4</f>
        <v>100.0048</v>
      </c>
      <c r="G32" s="8"/>
      <c r="H32" s="8"/>
      <c r="I32" s="8"/>
    </row>
    <row r="33" spans="1:9" ht="10.5" customHeight="1" thickBot="1" x14ac:dyDescent="0.4">
      <c r="A33" s="19"/>
      <c r="B33" s="101"/>
      <c r="C33" s="111"/>
      <c r="D33" s="56"/>
      <c r="E33" s="104"/>
      <c r="F33" s="112"/>
      <c r="G33" s="8"/>
      <c r="H33" s="8"/>
      <c r="I33" s="8"/>
    </row>
    <row r="34" spans="1:9" s="77" customFormat="1" ht="19.5" customHeight="1" thickBot="1" x14ac:dyDescent="0.3">
      <c r="A34" s="71" t="s">
        <v>15</v>
      </c>
      <c r="B34" s="119">
        <f>BEN!B34*$A$4</f>
        <v>7224.1131894953387</v>
      </c>
      <c r="C34" s="120">
        <f>C32+C29+C19+C8</f>
        <v>6899.963184078968</v>
      </c>
      <c r="D34" s="74">
        <f>(C34-B34)/B34</f>
        <v>-4.4870560152313332E-2</v>
      </c>
      <c r="E34" s="119">
        <f>BEN!E34*$A$4</f>
        <v>7500.640032043606</v>
      </c>
      <c r="F34" s="119">
        <f>BEN!F34*$A$4</f>
        <v>6987.6557663076901</v>
      </c>
      <c r="G34" s="76"/>
      <c r="H34" s="35"/>
      <c r="I34" s="76"/>
    </row>
    <row r="35" spans="1:9" s="77" customFormat="1" ht="23.25" customHeight="1" x14ac:dyDescent="0.25">
      <c r="A35" s="78" t="s">
        <v>16</v>
      </c>
      <c r="B35" s="99"/>
      <c r="C35" s="114"/>
      <c r="D35" s="87"/>
      <c r="E35" s="108"/>
      <c r="F35" s="107"/>
      <c r="G35" s="76"/>
      <c r="H35" s="76"/>
      <c r="I35" s="76"/>
    </row>
    <row r="36" spans="1:9" ht="20.149999999999999" customHeight="1" x14ac:dyDescent="0.35">
      <c r="A36" s="1"/>
      <c r="B36" s="99"/>
      <c r="C36" s="98"/>
      <c r="D36" s="87"/>
      <c r="E36" s="100"/>
      <c r="F36" s="110"/>
      <c r="G36" s="8"/>
      <c r="H36" s="8"/>
      <c r="I36" s="8"/>
    </row>
    <row r="37" spans="1:9" ht="27.75" customHeight="1" x14ac:dyDescent="0.35">
      <c r="A37" s="1" t="s">
        <v>33</v>
      </c>
      <c r="B37" s="99">
        <f>BEN!B37*$A$4</f>
        <v>38.648876073216286</v>
      </c>
      <c r="C37" s="98">
        <f>BEN!C37*$A$4</f>
        <v>96.672335160254022</v>
      </c>
      <c r="D37" s="87"/>
      <c r="E37" s="100">
        <f>BEN!E37*$A$4</f>
        <v>0</v>
      </c>
      <c r="F37" s="110">
        <f>BEN!F37*$A$4</f>
        <v>0</v>
      </c>
      <c r="G37" s="8"/>
      <c r="H37" s="8"/>
      <c r="I37" s="8"/>
    </row>
    <row r="38" spans="1:9" ht="27.75" customHeight="1" x14ac:dyDescent="0.35">
      <c r="A38" s="1" t="s">
        <v>40</v>
      </c>
      <c r="B38" s="99">
        <f>BEN!B38*$A$4</f>
        <v>0</v>
      </c>
      <c r="C38" s="98">
        <f>BEN!C38*$A$4</f>
        <v>30.273599999999998</v>
      </c>
      <c r="D38" s="87"/>
      <c r="E38" s="100">
        <v>0</v>
      </c>
      <c r="F38" s="110">
        <v>0</v>
      </c>
      <c r="G38" s="8"/>
      <c r="H38" s="8"/>
      <c r="I38" s="8"/>
    </row>
    <row r="39" spans="1:9" ht="27.75" customHeight="1" x14ac:dyDescent="0.35">
      <c r="A39" s="1" t="s">
        <v>51</v>
      </c>
      <c r="B39" s="99">
        <f>BEN!B39*$A$4</f>
        <v>11.116</v>
      </c>
      <c r="C39" s="98">
        <f>BEN!C39*$A$4</f>
        <v>3.1920000000000002</v>
      </c>
      <c r="D39" s="87"/>
      <c r="E39" s="100">
        <f>BEN!E39*$A$4</f>
        <v>0</v>
      </c>
      <c r="F39" s="110">
        <f>BEN!F39*$A$4</f>
        <v>0</v>
      </c>
      <c r="G39" s="8"/>
      <c r="H39" s="8"/>
      <c r="I39" s="8"/>
    </row>
    <row r="40" spans="1:9" ht="27.75" customHeight="1" x14ac:dyDescent="0.35">
      <c r="A40" s="1" t="s">
        <v>35</v>
      </c>
      <c r="B40" s="99">
        <f>BEN!B40*$A$4</f>
        <v>-32.322382091604325</v>
      </c>
      <c r="C40" s="98">
        <f>BEN!C40*$A$4</f>
        <v>0</v>
      </c>
      <c r="D40" s="87"/>
      <c r="E40" s="100">
        <f>BEN!E40*$A$4</f>
        <v>0</v>
      </c>
      <c r="F40" s="110">
        <f>BEN!F40*$A$4</f>
        <v>0</v>
      </c>
      <c r="G40" s="8"/>
      <c r="H40" s="8"/>
      <c r="I40" s="8"/>
    </row>
    <row r="41" spans="1:9" ht="27.75" customHeight="1" x14ac:dyDescent="0.35">
      <c r="A41" s="1" t="s">
        <v>38</v>
      </c>
      <c r="B41" s="99">
        <f>BEN!B41*$A$4</f>
        <v>0</v>
      </c>
      <c r="C41" s="98">
        <f>BEN!C41*$A$4</f>
        <v>0</v>
      </c>
      <c r="D41" s="87"/>
      <c r="E41" s="100">
        <f>BEN!E41*$A$4</f>
        <v>0</v>
      </c>
      <c r="F41" s="110">
        <f>BEN!F41*$A$4</f>
        <v>0</v>
      </c>
      <c r="G41" s="8"/>
      <c r="H41" s="8"/>
      <c r="I41" s="8"/>
    </row>
    <row r="42" spans="1:9" ht="27.75" customHeight="1" x14ac:dyDescent="0.35">
      <c r="A42" s="1" t="s">
        <v>34</v>
      </c>
      <c r="B42" s="99">
        <f>BEN!B42*$A$4</f>
        <v>58.520211302203954</v>
      </c>
      <c r="C42" s="98">
        <f>BEN!C42*$A$4</f>
        <v>20.77656</v>
      </c>
      <c r="D42" s="87"/>
      <c r="E42" s="100">
        <f>BEN!E42*$A$4</f>
        <v>0</v>
      </c>
      <c r="F42" s="110">
        <f>BEN!F42*$A$4</f>
        <v>0</v>
      </c>
      <c r="G42" s="8"/>
      <c r="H42" s="8"/>
      <c r="I42" s="8"/>
    </row>
    <row r="43" spans="1:9" ht="27.75" customHeight="1" x14ac:dyDescent="0.35">
      <c r="A43" s="1" t="s">
        <v>36</v>
      </c>
      <c r="B43" s="99">
        <f>BEN!B43*$A$4</f>
        <v>136.29532898923037</v>
      </c>
      <c r="C43" s="98">
        <f>BEN!C43*$A$4</f>
        <v>41.508319999999998</v>
      </c>
      <c r="D43" s="87"/>
      <c r="E43" s="100">
        <f>BEN!E43*$A$4</f>
        <v>0</v>
      </c>
      <c r="F43" s="110">
        <f>BEN!F43*$A$4</f>
        <v>0</v>
      </c>
      <c r="G43" s="8"/>
      <c r="H43" s="8"/>
      <c r="I43" s="8"/>
    </row>
    <row r="44" spans="1:9" ht="27.75" customHeight="1" x14ac:dyDescent="0.35">
      <c r="A44" s="1" t="s">
        <v>52</v>
      </c>
      <c r="B44" s="99">
        <f>BEN!B44*$A$4</f>
        <v>0</v>
      </c>
      <c r="C44" s="98">
        <f>BEN!C44*$A$4</f>
        <v>741.0403839999999</v>
      </c>
      <c r="D44" s="87"/>
      <c r="E44" s="100">
        <f>BEN!E44*$A$4</f>
        <v>934.53359999999998</v>
      </c>
      <c r="F44" s="110">
        <f>BEN!F44*$A$4</f>
        <v>0</v>
      </c>
      <c r="G44" s="8"/>
      <c r="H44" s="8"/>
      <c r="I44" s="8"/>
    </row>
    <row r="45" spans="1:9" ht="27.75" customHeight="1" x14ac:dyDescent="0.35">
      <c r="A45" s="1" t="s">
        <v>39</v>
      </c>
      <c r="B45" s="99">
        <f>BEN!B45*$A$4</f>
        <v>57.185352000000002</v>
      </c>
      <c r="C45" s="98">
        <f>BEN!C45*$A$4</f>
        <v>0</v>
      </c>
      <c r="D45" s="87"/>
      <c r="E45" s="100">
        <f>BEN!E45*$A$4</f>
        <v>0</v>
      </c>
      <c r="F45" s="110">
        <f>BEN!F45*$A$4</f>
        <v>0</v>
      </c>
      <c r="G45" s="8"/>
      <c r="H45" s="8"/>
      <c r="I45" s="8"/>
    </row>
    <row r="46" spans="1:9" ht="20.149999999999999" customHeight="1" thickBot="1" x14ac:dyDescent="0.4">
      <c r="A46" s="88"/>
      <c r="B46" s="117"/>
      <c r="C46" s="102"/>
      <c r="D46" s="118"/>
      <c r="E46" s="104"/>
      <c r="F46" s="112"/>
      <c r="G46" s="8"/>
      <c r="H46" s="8"/>
      <c r="I46" s="8"/>
    </row>
    <row r="47" spans="1:9" s="77" customFormat="1" ht="20.149999999999999" customHeight="1" thickBot="1" x14ac:dyDescent="0.4">
      <c r="A47" s="71" t="s">
        <v>17</v>
      </c>
      <c r="B47" s="119">
        <f>BEN!B47*$A$4</f>
        <v>269.44338627304626</v>
      </c>
      <c r="C47" s="120">
        <f>SUM(C37:C46)</f>
        <v>933.46319916025391</v>
      </c>
      <c r="D47" s="74"/>
      <c r="E47" s="121">
        <f>BEN!E47*$A$4</f>
        <v>934.53359999999998</v>
      </c>
      <c r="F47" s="119">
        <f>BEN!F47*$A$4</f>
        <v>0</v>
      </c>
      <c r="G47" s="8"/>
      <c r="H47" s="8"/>
      <c r="I47" s="8"/>
    </row>
    <row r="48" spans="1:9" ht="16" thickBot="1" x14ac:dyDescent="0.4">
      <c r="A48" s="122" t="s">
        <v>18</v>
      </c>
      <c r="B48" s="119">
        <f>BEN!B48*$A$4</f>
        <v>7493.5565757683844</v>
      </c>
      <c r="C48" s="120">
        <f>C47+C34</f>
        <v>7833.4263832392217</v>
      </c>
      <c r="D48" s="74"/>
      <c r="E48" s="121">
        <f>BEN!E48*$A$4</f>
        <v>8435.1736320436048</v>
      </c>
      <c r="F48" s="119">
        <f>BEN!F48*$A$4</f>
        <v>6987.6557663076901</v>
      </c>
      <c r="G48" s="123"/>
      <c r="H48" s="123"/>
      <c r="I48" s="123"/>
    </row>
    <row r="50" spans="1:4" x14ac:dyDescent="0.35">
      <c r="A50" s="92"/>
      <c r="B50" s="92"/>
      <c r="C50" s="124"/>
      <c r="D50" s="125"/>
    </row>
    <row r="51" spans="1:4" x14ac:dyDescent="0.35">
      <c r="A51" s="92"/>
      <c r="B51" s="93"/>
      <c r="C51" s="124"/>
      <c r="D51" s="93"/>
    </row>
    <row r="52" spans="1:4" x14ac:dyDescent="0.35">
      <c r="A52" s="92"/>
      <c r="B52" s="93"/>
      <c r="C52" s="124"/>
      <c r="D52" s="93"/>
    </row>
    <row r="53" spans="1:4" x14ac:dyDescent="0.35">
      <c r="D53" s="12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53"/>
  <sheetViews>
    <sheetView showGridLines="0" tabSelected="1" topLeftCell="A32" zoomScale="80" zoomScaleNormal="80" workbookViewId="0">
      <selection activeCell="I53" sqref="I53"/>
    </sheetView>
  </sheetViews>
  <sheetFormatPr defaultColWidth="9.5" defaultRowHeight="15.5" x14ac:dyDescent="0.35"/>
  <cols>
    <col min="1" max="1" width="87.25" style="7" customWidth="1"/>
    <col min="2" max="2" width="15" style="7" customWidth="1"/>
    <col min="3" max="3" width="13.83203125" style="7" customWidth="1"/>
    <col min="4" max="4" width="11.33203125" style="7" bestFit="1" customWidth="1"/>
    <col min="5" max="6" width="11.75" style="7" bestFit="1" customWidth="1"/>
    <col min="7" max="7" width="4.75" style="7" customWidth="1"/>
    <col min="8" max="9" width="10.5" style="7" customWidth="1"/>
    <col min="10" max="16384" width="9.5" style="7"/>
  </cols>
  <sheetData>
    <row r="1" spans="1:9" x14ac:dyDescent="0.35">
      <c r="A1" s="2"/>
      <c r="B1" s="3"/>
      <c r="C1" s="4"/>
      <c r="D1" s="3"/>
      <c r="E1" s="5"/>
      <c r="F1" s="6"/>
      <c r="I1" s="8"/>
    </row>
    <row r="2" spans="1:9" x14ac:dyDescent="0.35">
      <c r="A2" s="9" t="s">
        <v>53</v>
      </c>
      <c r="B2" s="10"/>
      <c r="C2" s="11"/>
      <c r="D2" s="10"/>
      <c r="E2" s="12"/>
      <c r="F2" s="13"/>
      <c r="G2" s="8"/>
      <c r="H2" s="14"/>
    </row>
    <row r="3" spans="1:9" x14ac:dyDescent="0.35">
      <c r="A3" s="9" t="s">
        <v>29</v>
      </c>
      <c r="B3" s="10" t="s">
        <v>1</v>
      </c>
      <c r="C3" s="11" t="s">
        <v>2</v>
      </c>
      <c r="D3" s="10" t="s">
        <v>2</v>
      </c>
      <c r="E3" s="10" t="s">
        <v>3</v>
      </c>
      <c r="F3" s="130" t="s">
        <v>3</v>
      </c>
      <c r="G3" s="15"/>
      <c r="H3" s="15"/>
      <c r="I3" s="15"/>
    </row>
    <row r="4" spans="1:9" x14ac:dyDescent="0.35">
      <c r="A4" s="94">
        <v>7.1999999999999998E-3</v>
      </c>
      <c r="B4" s="10"/>
      <c r="C4" s="11"/>
      <c r="D4" s="10" t="s">
        <v>30</v>
      </c>
      <c r="E4" s="10"/>
      <c r="F4" s="130"/>
      <c r="G4" s="15"/>
      <c r="H4" s="15"/>
      <c r="I4" s="15"/>
    </row>
    <row r="5" spans="1:9" ht="16" thickBot="1" x14ac:dyDescent="0.4">
      <c r="A5" s="16"/>
      <c r="B5" s="95" t="s">
        <v>49</v>
      </c>
      <c r="C5" s="96" t="s">
        <v>50</v>
      </c>
      <c r="D5" s="17" t="s">
        <v>31</v>
      </c>
      <c r="E5" s="131" t="s">
        <v>50</v>
      </c>
      <c r="F5" s="132" t="s">
        <v>54</v>
      </c>
      <c r="G5" s="18"/>
      <c r="H5" s="18"/>
      <c r="I5" s="18"/>
    </row>
    <row r="6" spans="1:9" x14ac:dyDescent="0.35">
      <c r="A6" s="19"/>
      <c r="B6" s="20" t="s">
        <v>5</v>
      </c>
      <c r="C6" s="21" t="s">
        <v>5</v>
      </c>
      <c r="D6" s="22"/>
      <c r="E6" s="23" t="s">
        <v>5</v>
      </c>
      <c r="F6" s="24" t="s">
        <v>5</v>
      </c>
      <c r="G6" s="23"/>
      <c r="H6" s="23"/>
      <c r="I6" s="23"/>
    </row>
    <row r="7" spans="1:9" ht="20.149999999999999" customHeight="1" x14ac:dyDescent="0.35">
      <c r="A7" s="25" t="s">
        <v>6</v>
      </c>
      <c r="B7" s="25"/>
      <c r="C7" s="26"/>
      <c r="D7" s="27"/>
      <c r="E7" s="23"/>
      <c r="F7" s="28"/>
      <c r="G7" s="23"/>
      <c r="H7" s="23"/>
      <c r="I7" s="23"/>
    </row>
    <row r="8" spans="1:9" ht="30" customHeight="1" x14ac:dyDescent="0.35">
      <c r="A8" s="29" t="s">
        <v>37</v>
      </c>
      <c r="B8" s="97">
        <f>BEN!B8*$A$4</f>
        <v>516.72287231749362</v>
      </c>
      <c r="C8" s="98">
        <f>BEN!C8*$A$4</f>
        <v>633.11259707537545</v>
      </c>
      <c r="D8" s="32">
        <f>(C8-B8)/B8</f>
        <v>0.22524593160716075</v>
      </c>
      <c r="E8" s="99">
        <f>BEN!E8*$A$4</f>
        <v>457.93474221186159</v>
      </c>
      <c r="F8" s="100">
        <f>BEN!F8*$A$4</f>
        <v>798.60599815451246</v>
      </c>
      <c r="G8" s="35"/>
      <c r="H8" s="35"/>
      <c r="I8" s="35"/>
    </row>
    <row r="9" spans="1:9" ht="12.75" customHeight="1" thickBot="1" x14ac:dyDescent="0.4">
      <c r="A9" s="36"/>
      <c r="B9" s="101"/>
      <c r="C9" s="102"/>
      <c r="D9" s="103"/>
      <c r="E9" s="99"/>
      <c r="F9" s="104"/>
      <c r="G9" s="8"/>
      <c r="H9" s="8"/>
      <c r="I9" s="8"/>
    </row>
    <row r="10" spans="1:9" ht="8.25" customHeight="1" x14ac:dyDescent="0.35">
      <c r="A10" s="41"/>
      <c r="B10" s="97"/>
      <c r="C10" s="105"/>
      <c r="D10" s="106"/>
      <c r="E10" s="107"/>
      <c r="F10" s="108"/>
      <c r="G10" s="8"/>
      <c r="H10" s="8"/>
      <c r="I10" s="8"/>
    </row>
    <row r="11" spans="1:9" ht="20.149999999999999" customHeight="1" x14ac:dyDescent="0.35">
      <c r="A11" s="45" t="s">
        <v>7</v>
      </c>
      <c r="B11" s="97"/>
      <c r="C11" s="109"/>
      <c r="D11" s="51"/>
      <c r="E11" s="110"/>
      <c r="F11" s="100"/>
      <c r="G11" s="8"/>
      <c r="H11" s="8"/>
      <c r="I11" s="8"/>
    </row>
    <row r="12" spans="1:9" ht="20.149999999999999" customHeight="1" x14ac:dyDescent="0.35">
      <c r="A12" s="41" t="s">
        <v>8</v>
      </c>
      <c r="B12" s="97">
        <f>BEN!B12*$A$4</f>
        <v>237.27123141618068</v>
      </c>
      <c r="C12" s="109">
        <f>BEN!C12*$A$4</f>
        <v>207.85714944224028</v>
      </c>
      <c r="D12" s="51"/>
      <c r="E12" s="110">
        <f>BEN!E12*$A$4</f>
        <v>255.12479999999999</v>
      </c>
      <c r="F12" s="100">
        <f>BEN!F12*$A$4</f>
        <v>282.28319999999997</v>
      </c>
      <c r="G12" s="8"/>
      <c r="H12" s="8"/>
      <c r="I12" s="8"/>
    </row>
    <row r="13" spans="1:9" ht="20.149999999999999" customHeight="1" x14ac:dyDescent="0.35">
      <c r="A13" s="41" t="s">
        <v>41</v>
      </c>
      <c r="B13" s="97">
        <f>BEN!B13*$A$4</f>
        <v>0</v>
      </c>
      <c r="C13" s="109">
        <f>BEN!C13*$A$4</f>
        <v>0</v>
      </c>
      <c r="D13" s="51"/>
      <c r="E13" s="110">
        <f>BEN!E13*$A$4</f>
        <v>0</v>
      </c>
      <c r="F13" s="100">
        <f>BEN!F13*$A$4</f>
        <v>0</v>
      </c>
      <c r="G13" s="8"/>
      <c r="H13" s="8"/>
      <c r="I13" s="8"/>
    </row>
    <row r="14" spans="1:9" ht="20.149999999999999" customHeight="1" x14ac:dyDescent="0.35">
      <c r="A14" s="41" t="s">
        <v>42</v>
      </c>
      <c r="B14" s="97">
        <f>BEN!B14*$A$4</f>
        <v>214.68467567878434</v>
      </c>
      <c r="C14" s="109">
        <f>BEN!C14*$A$4</f>
        <v>257.73753600000003</v>
      </c>
      <c r="D14" s="51"/>
      <c r="E14" s="110">
        <f>BEN!E14*$A$4</f>
        <v>220.87862784000001</v>
      </c>
      <c r="F14" s="100">
        <f>BEN!F14*$A$4</f>
        <v>187.2</v>
      </c>
      <c r="G14" s="8"/>
      <c r="H14" s="8"/>
      <c r="I14" s="8"/>
    </row>
    <row r="15" spans="1:9" ht="20.149999999999999" customHeight="1" x14ac:dyDescent="0.35">
      <c r="A15" s="41" t="s">
        <v>43</v>
      </c>
      <c r="B15" s="97">
        <f>BEN!B15*$A$4</f>
        <v>864.65856515301141</v>
      </c>
      <c r="C15" s="109">
        <f>BEN!C15*$A$4</f>
        <v>890.66559002811107</v>
      </c>
      <c r="D15" s="51"/>
      <c r="E15" s="110">
        <f>BEN!E15*$A$4</f>
        <v>943.07468001611085</v>
      </c>
      <c r="F15" s="100">
        <f>BEN!F15*$A$4</f>
        <v>1029.5197021503907</v>
      </c>
      <c r="G15" s="8"/>
      <c r="H15" s="8"/>
      <c r="I15" s="8"/>
    </row>
    <row r="16" spans="1:9" ht="20.149999999999999" customHeight="1" x14ac:dyDescent="0.35">
      <c r="A16" s="41" t="s">
        <v>9</v>
      </c>
      <c r="B16" s="97">
        <f>BEN!B16*$A$4</f>
        <v>699.82804258749036</v>
      </c>
      <c r="C16" s="109">
        <f>BEN!C16*$A$4</f>
        <v>860.04285669938872</v>
      </c>
      <c r="D16" s="51"/>
      <c r="E16" s="110">
        <f>BEN!E16*$A$4</f>
        <v>665.10720000000003</v>
      </c>
      <c r="F16" s="100">
        <f>BEN!F16*$A$4</f>
        <v>693.02879999999993</v>
      </c>
      <c r="G16" s="8"/>
      <c r="H16" s="8"/>
      <c r="I16" s="8"/>
    </row>
    <row r="17" spans="1:9" ht="20.149999999999999" customHeight="1" x14ac:dyDescent="0.35">
      <c r="A17" s="41" t="s">
        <v>32</v>
      </c>
      <c r="B17" s="97">
        <f>BEN!B17*$A$4</f>
        <v>103.38488027537917</v>
      </c>
      <c r="C17" s="109">
        <f>BEN!C17*$A$4</f>
        <v>125.59664395799292</v>
      </c>
      <c r="D17" s="51"/>
      <c r="E17" s="110">
        <f>BEN!E17*$A$4</f>
        <v>91.591200000000001</v>
      </c>
      <c r="F17" s="100">
        <f>BEN!F17*$A$4</f>
        <v>116.1936</v>
      </c>
      <c r="G17" s="8"/>
      <c r="H17" s="8"/>
      <c r="I17" s="8"/>
    </row>
    <row r="18" spans="1:9" ht="11.25" customHeight="1" x14ac:dyDescent="0.35">
      <c r="A18" s="41"/>
      <c r="B18" s="97"/>
      <c r="C18" s="109"/>
      <c r="D18" s="51"/>
      <c r="E18" s="110"/>
      <c r="F18" s="100"/>
      <c r="G18" s="8"/>
      <c r="H18" s="8"/>
      <c r="I18" s="8"/>
    </row>
    <row r="19" spans="1:9" ht="20.149999999999999" customHeight="1" thickBot="1" x14ac:dyDescent="0.4">
      <c r="A19" s="53" t="s">
        <v>10</v>
      </c>
      <c r="B19" s="101">
        <f>BEN!B19*$A$4</f>
        <v>2119.8273951108463</v>
      </c>
      <c r="C19" s="111">
        <f>SUM(C12:C17)</f>
        <v>2341.8997761277328</v>
      </c>
      <c r="D19" s="56">
        <f>(C19-B19)/B19</f>
        <v>0.10475965237975157</v>
      </c>
      <c r="E19" s="112">
        <f>BEN!E19*$A$4</f>
        <v>2175.776507856111</v>
      </c>
      <c r="F19" s="104">
        <f>BEN!F19*$A$4</f>
        <v>2308.2253021503907</v>
      </c>
      <c r="G19" s="8"/>
      <c r="H19" s="8"/>
      <c r="I19" s="8"/>
    </row>
    <row r="20" spans="1:9" ht="11.25" customHeight="1" x14ac:dyDescent="0.35">
      <c r="A20" s="41"/>
      <c r="B20" s="113"/>
      <c r="C20" s="114"/>
      <c r="D20" s="115"/>
      <c r="E20" s="108"/>
      <c r="F20" s="107"/>
      <c r="G20" s="8"/>
      <c r="H20" s="8"/>
      <c r="I20" s="8"/>
    </row>
    <row r="21" spans="1:9" ht="20.149999999999999" customHeight="1" x14ac:dyDescent="0.35">
      <c r="A21" s="45" t="s">
        <v>11</v>
      </c>
      <c r="B21" s="97"/>
      <c r="C21" s="98"/>
      <c r="D21" s="64"/>
      <c r="E21" s="100"/>
      <c r="F21" s="110"/>
      <c r="G21" s="8"/>
      <c r="H21" s="8"/>
      <c r="I21" s="8"/>
    </row>
    <row r="22" spans="1:9" ht="20.149999999999999" customHeight="1" x14ac:dyDescent="0.35">
      <c r="A22" s="41" t="s">
        <v>12</v>
      </c>
      <c r="B22" s="97">
        <f>BEN!B22*$A$4</f>
        <v>229.81905076048724</v>
      </c>
      <c r="C22" s="98">
        <f>BEN!C22*$A$4</f>
        <v>247.65674490235648</v>
      </c>
      <c r="D22" s="64"/>
      <c r="E22" s="100">
        <f>BEN!E22*$A$4</f>
        <v>208.66319999999999</v>
      </c>
      <c r="F22" s="110">
        <f>BEN!F22*$A$4</f>
        <v>205.8912</v>
      </c>
      <c r="G22" s="8"/>
      <c r="H22" s="8"/>
      <c r="I22" s="8"/>
    </row>
    <row r="23" spans="1:9" ht="19.5" customHeight="1" x14ac:dyDescent="0.35">
      <c r="A23" s="41" t="s">
        <v>44</v>
      </c>
      <c r="B23" s="97">
        <f>BEN!B23*$A$4</f>
        <v>3066.9827003999289</v>
      </c>
      <c r="C23" s="98">
        <f>BEN!C23*$A$4</f>
        <v>2218.0406027158028</v>
      </c>
      <c r="D23" s="64"/>
      <c r="E23" s="100">
        <f>BEN!E23*$A$4</f>
        <v>2783.9847666131659</v>
      </c>
      <c r="F23" s="110">
        <f>BEN!F23*$A$4</f>
        <v>1212.4798739306987</v>
      </c>
      <c r="G23" s="8"/>
      <c r="H23" s="8"/>
      <c r="I23" s="8"/>
    </row>
    <row r="24" spans="1:9" ht="20.149999999999999" customHeight="1" x14ac:dyDescent="0.35">
      <c r="A24" s="41" t="s">
        <v>45</v>
      </c>
      <c r="B24" s="97">
        <f>BEN!B24*$A$4</f>
        <v>258.24370954089352</v>
      </c>
      <c r="C24" s="98">
        <f>BEN!C24*$A$4</f>
        <v>221.93330224570116</v>
      </c>
      <c r="D24" s="64"/>
      <c r="E24" s="100">
        <f>BEN!E24*$A$4</f>
        <v>284.31360000000001</v>
      </c>
      <c r="F24" s="110">
        <f>BEN!F24*$A$4</f>
        <v>289.85759999999999</v>
      </c>
      <c r="G24" s="8"/>
      <c r="H24" s="8"/>
      <c r="I24" s="8"/>
    </row>
    <row r="25" spans="1:9" ht="20.149999999999999" customHeight="1" x14ac:dyDescent="0.35">
      <c r="A25" s="41" t="s">
        <v>46</v>
      </c>
      <c r="B25" s="97">
        <f>BEN!B25*$A$4</f>
        <v>120.27722525318715</v>
      </c>
      <c r="C25" s="98">
        <f>BEN!C25*$A$4</f>
        <v>249.06362399999998</v>
      </c>
      <c r="D25" s="64"/>
      <c r="E25" s="100">
        <f>BEN!E25*$A$4</f>
        <v>128.66517195718311</v>
      </c>
      <c r="F25" s="110">
        <f>BEN!F25*$A$4</f>
        <v>151.05126815999998</v>
      </c>
      <c r="G25" s="8"/>
      <c r="H25" s="8"/>
      <c r="I25" s="8"/>
    </row>
    <row r="26" spans="1:9" ht="18.75" customHeight="1" x14ac:dyDescent="0.35">
      <c r="A26" s="65" t="s">
        <v>47</v>
      </c>
      <c r="B26" s="97">
        <f>BEN!B26*$A$4</f>
        <v>445.78224796831194</v>
      </c>
      <c r="C26" s="98">
        <f>BEN!C26*$A$4</f>
        <v>473.15444560599008</v>
      </c>
      <c r="D26" s="64"/>
      <c r="E26" s="100">
        <f>BEN!E26*$A$4</f>
        <v>592.69266637810347</v>
      </c>
      <c r="F26" s="110">
        <f>BEN!F26*$A$4</f>
        <v>619.38</v>
      </c>
      <c r="G26" s="8"/>
      <c r="H26" s="8"/>
      <c r="I26" s="8"/>
    </row>
    <row r="27" spans="1:9" ht="20.149999999999999" customHeight="1" x14ac:dyDescent="0.35">
      <c r="A27" s="41" t="s">
        <v>48</v>
      </c>
      <c r="B27" s="97">
        <f>BEN!B27*$A$4</f>
        <v>2406.6719279999998</v>
      </c>
      <c r="C27" s="98">
        <f>BEN!C27*$A$4</f>
        <v>2371.5433439999997</v>
      </c>
      <c r="D27" s="64"/>
      <c r="E27" s="100">
        <f>BEN!E27*$A$4</f>
        <v>2878.2189861824968</v>
      </c>
      <c r="F27" s="110">
        <f>BEN!F27*$A$4</f>
        <v>3270.06</v>
      </c>
      <c r="G27" s="8"/>
      <c r="H27" s="8"/>
      <c r="I27" s="8"/>
    </row>
    <row r="28" spans="1:9" ht="10.5" customHeight="1" x14ac:dyDescent="0.35">
      <c r="A28" s="41"/>
      <c r="B28" s="97"/>
      <c r="C28" s="98"/>
      <c r="D28" s="64"/>
      <c r="E28" s="100"/>
      <c r="F28" s="110"/>
      <c r="G28" s="8"/>
      <c r="H28" s="8"/>
      <c r="I28" s="8"/>
    </row>
    <row r="29" spans="1:9" ht="20.149999999999999" customHeight="1" thickBot="1" x14ac:dyDescent="0.4">
      <c r="A29" s="53" t="s">
        <v>10</v>
      </c>
      <c r="B29" s="101">
        <f>BEN!B29*$A$4</f>
        <v>6527.7768619228091</v>
      </c>
      <c r="C29" s="102">
        <f>SUM(C22:C27)</f>
        <v>5781.3920634698497</v>
      </c>
      <c r="D29" s="67">
        <f>(C29-B29)/B29</f>
        <v>-0.11433981495395443</v>
      </c>
      <c r="E29" s="104">
        <f>BEN!E29*$A$4</f>
        <v>6876.5383911309482</v>
      </c>
      <c r="F29" s="112">
        <f>BEN!F29*$A$4</f>
        <v>5748.7199420906982</v>
      </c>
      <c r="G29" s="8"/>
      <c r="H29" s="8"/>
      <c r="I29" s="8"/>
    </row>
    <row r="30" spans="1:9" ht="12" customHeight="1" x14ac:dyDescent="0.35">
      <c r="A30" s="41"/>
      <c r="B30" s="113"/>
      <c r="C30" s="105"/>
      <c r="D30" s="106"/>
      <c r="E30" s="108"/>
      <c r="F30" s="107"/>
      <c r="G30" s="8"/>
      <c r="H30" s="8"/>
      <c r="I30" s="8"/>
    </row>
    <row r="31" spans="1:9" ht="20.149999999999999" customHeight="1" x14ac:dyDescent="0.35">
      <c r="A31" s="45" t="s">
        <v>13</v>
      </c>
      <c r="B31" s="97"/>
      <c r="C31" s="109"/>
      <c r="D31" s="51"/>
      <c r="E31" s="100"/>
      <c r="F31" s="110"/>
      <c r="G31" s="8"/>
      <c r="H31" s="8"/>
      <c r="I31" s="8"/>
    </row>
    <row r="32" spans="1:9" ht="20.149999999999999" customHeight="1" x14ac:dyDescent="0.35">
      <c r="A32" s="41" t="s">
        <v>14</v>
      </c>
      <c r="B32" s="97">
        <f>BEN!B32*$A$4</f>
        <v>123.8184</v>
      </c>
      <c r="C32" s="109">
        <f>BEN!C32*$A$4</f>
        <v>114.9768</v>
      </c>
      <c r="D32" s="51">
        <f>(C32-B32)/B32</f>
        <v>-7.1407803686689544E-2</v>
      </c>
      <c r="E32" s="100">
        <f>BEN!E32*$A$4</f>
        <v>133.43039999999999</v>
      </c>
      <c r="F32" s="110">
        <f>BEN!F32*$A$4</f>
        <v>128.57759999999999</v>
      </c>
      <c r="G32" s="8"/>
      <c r="H32" s="8"/>
      <c r="I32" s="8"/>
    </row>
    <row r="33" spans="1:9" ht="10.5" customHeight="1" thickBot="1" x14ac:dyDescent="0.4">
      <c r="A33" s="19"/>
      <c r="B33" s="101"/>
      <c r="C33" s="111"/>
      <c r="D33" s="56"/>
      <c r="E33" s="104"/>
      <c r="F33" s="112"/>
      <c r="G33" s="8"/>
      <c r="H33" s="8"/>
      <c r="I33" s="8"/>
    </row>
    <row r="34" spans="1:9" s="77" customFormat="1" ht="19.5" customHeight="1" thickBot="1" x14ac:dyDescent="0.3">
      <c r="A34" s="129" t="s">
        <v>15</v>
      </c>
      <c r="B34" s="119">
        <f>BEN!B34*$A$4</f>
        <v>9288.1455293511499</v>
      </c>
      <c r="C34" s="120">
        <f>C32+C29+C19+C8</f>
        <v>8871.381236672958</v>
      </c>
      <c r="D34" s="74">
        <f>(C34-B34)/B34</f>
        <v>-4.487056015231343E-2</v>
      </c>
      <c r="E34" s="119">
        <f>BEN!E34*$A$4</f>
        <v>9643.6800411989207</v>
      </c>
      <c r="F34" s="116">
        <f>BEN!F34*$A$4</f>
        <v>8984.1288423956012</v>
      </c>
      <c r="G34" s="76"/>
      <c r="H34" s="35"/>
      <c r="I34" s="76"/>
    </row>
    <row r="35" spans="1:9" s="77" customFormat="1" ht="23.25" customHeight="1" x14ac:dyDescent="0.25">
      <c r="A35" s="78" t="s">
        <v>16</v>
      </c>
      <c r="B35" s="99"/>
      <c r="C35" s="114"/>
      <c r="D35" s="87"/>
      <c r="E35" s="108"/>
      <c r="F35" s="107"/>
      <c r="G35" s="76"/>
      <c r="H35" s="76"/>
      <c r="I35" s="76"/>
    </row>
    <row r="36" spans="1:9" ht="20.149999999999999" customHeight="1" x14ac:dyDescent="0.35">
      <c r="A36" s="1"/>
      <c r="B36" s="99"/>
      <c r="C36" s="98"/>
      <c r="D36" s="87"/>
      <c r="E36" s="100"/>
      <c r="F36" s="110"/>
      <c r="G36" s="8"/>
      <c r="H36" s="8"/>
      <c r="I36" s="8"/>
    </row>
    <row r="37" spans="1:9" ht="27.75" customHeight="1" x14ac:dyDescent="0.35">
      <c r="A37" s="1" t="s">
        <v>33</v>
      </c>
      <c r="B37" s="99">
        <f>BEN!B37*$A$4</f>
        <v>49.691412094135224</v>
      </c>
      <c r="C37" s="98">
        <f>BEN!C37*$A$4</f>
        <v>124.29300234889803</v>
      </c>
      <c r="D37" s="87"/>
      <c r="E37" s="100">
        <f>BEN!E37*$A$4</f>
        <v>0</v>
      </c>
      <c r="F37" s="110">
        <f>BEN!F37*$A$4</f>
        <v>0</v>
      </c>
      <c r="G37" s="8"/>
      <c r="H37" s="8"/>
      <c r="I37" s="8"/>
    </row>
    <row r="38" spans="1:9" ht="27.75" customHeight="1" x14ac:dyDescent="0.35">
      <c r="A38" s="1" t="s">
        <v>40</v>
      </c>
      <c r="B38" s="99">
        <f>BEN!B38*$A$4</f>
        <v>0</v>
      </c>
      <c r="C38" s="98">
        <f>BEN!C38*$A$4</f>
        <v>38.923200000000001</v>
      </c>
      <c r="D38" s="87"/>
      <c r="E38" s="100">
        <v>0</v>
      </c>
      <c r="F38" s="110">
        <v>0</v>
      </c>
      <c r="G38" s="8"/>
      <c r="H38" s="8"/>
      <c r="I38" s="8"/>
    </row>
    <row r="39" spans="1:9" ht="27.75" customHeight="1" x14ac:dyDescent="0.35">
      <c r="A39" s="1" t="s">
        <v>51</v>
      </c>
      <c r="B39" s="99">
        <f>BEN!B39*$A$4</f>
        <v>14.292</v>
      </c>
      <c r="C39" s="98">
        <f>BEN!C39*$A$4</f>
        <v>4.1040000000000001</v>
      </c>
      <c r="D39" s="87"/>
      <c r="E39" s="100">
        <f>BEN!E39*$A$4</f>
        <v>0</v>
      </c>
      <c r="F39" s="110">
        <f>BEN!F39*$A$4</f>
        <v>0</v>
      </c>
      <c r="G39" s="8"/>
      <c r="H39" s="8"/>
      <c r="I39" s="8"/>
    </row>
    <row r="40" spans="1:9" ht="27.75" customHeight="1" x14ac:dyDescent="0.35">
      <c r="A40" s="1" t="s">
        <v>35</v>
      </c>
      <c r="B40" s="99">
        <f>BEN!B40*$A$4</f>
        <v>-41.557348403491275</v>
      </c>
      <c r="C40" s="98">
        <f>BEN!C40*$A$4</f>
        <v>0</v>
      </c>
      <c r="D40" s="87"/>
      <c r="E40" s="100">
        <f>BEN!E40*$A$4</f>
        <v>0</v>
      </c>
      <c r="F40" s="110">
        <f>BEN!F40*$A$4</f>
        <v>0</v>
      </c>
      <c r="G40" s="8"/>
      <c r="H40" s="8"/>
      <c r="I40" s="8"/>
    </row>
    <row r="41" spans="1:9" ht="27.75" customHeight="1" x14ac:dyDescent="0.35">
      <c r="A41" s="1" t="s">
        <v>38</v>
      </c>
      <c r="B41" s="99">
        <f>BEN!B41*$A$4</f>
        <v>0</v>
      </c>
      <c r="C41" s="98">
        <f>BEN!C41*$A$4</f>
        <v>0</v>
      </c>
      <c r="D41" s="87"/>
      <c r="E41" s="100">
        <f>BEN!E41*$A$4</f>
        <v>0</v>
      </c>
      <c r="F41" s="110">
        <f>BEN!F41*$A$4</f>
        <v>0</v>
      </c>
      <c r="G41" s="8"/>
      <c r="H41" s="8"/>
      <c r="I41" s="8"/>
    </row>
    <row r="42" spans="1:9" ht="27.75" customHeight="1" x14ac:dyDescent="0.35">
      <c r="A42" s="1" t="s">
        <v>34</v>
      </c>
      <c r="B42" s="99">
        <f>BEN!B42*$A$4</f>
        <v>75.240271674262232</v>
      </c>
      <c r="C42" s="98">
        <f>BEN!C42*$A$4</f>
        <v>26.712719999999997</v>
      </c>
      <c r="D42" s="87"/>
      <c r="E42" s="100">
        <f>BEN!E42*$A$4</f>
        <v>0</v>
      </c>
      <c r="F42" s="110">
        <f>BEN!F42*$A$4</f>
        <v>0</v>
      </c>
      <c r="G42" s="8"/>
      <c r="H42" s="8"/>
      <c r="I42" s="8"/>
    </row>
    <row r="43" spans="1:9" ht="27.75" customHeight="1" x14ac:dyDescent="0.35">
      <c r="A43" s="1" t="s">
        <v>36</v>
      </c>
      <c r="B43" s="99">
        <f>BEN!B43*$A$4</f>
        <v>175.23685155758187</v>
      </c>
      <c r="C43" s="98">
        <f>BEN!C43*$A$4</f>
        <v>53.367839999999994</v>
      </c>
      <c r="D43" s="87"/>
      <c r="E43" s="100">
        <f>BEN!E43*$A$4</f>
        <v>0</v>
      </c>
      <c r="F43" s="110">
        <f>BEN!F43*$A$4</f>
        <v>0</v>
      </c>
      <c r="G43" s="8"/>
      <c r="H43" s="8"/>
      <c r="I43" s="8"/>
    </row>
    <row r="44" spans="1:9" ht="27.75" customHeight="1" x14ac:dyDescent="0.35">
      <c r="A44" s="1" t="s">
        <v>52</v>
      </c>
      <c r="B44" s="99">
        <f>BEN!B44*$A$4</f>
        <v>0</v>
      </c>
      <c r="C44" s="98">
        <f>BEN!C44*$A$4</f>
        <v>952.76620799999989</v>
      </c>
      <c r="D44" s="87"/>
      <c r="E44" s="100">
        <f>BEN!E44*$A$4</f>
        <v>1201.5432000000001</v>
      </c>
      <c r="F44" s="110">
        <f>BEN!F44*$A$4</f>
        <v>0</v>
      </c>
      <c r="G44" s="8"/>
      <c r="H44" s="8"/>
      <c r="I44" s="8"/>
    </row>
    <row r="45" spans="1:9" ht="27.75" customHeight="1" x14ac:dyDescent="0.35">
      <c r="A45" s="1" t="s">
        <v>39</v>
      </c>
      <c r="B45" s="99">
        <f>BEN!B45*$A$4</f>
        <v>73.524023999999997</v>
      </c>
      <c r="C45" s="98">
        <f>BEN!C45*$A$4</f>
        <v>0</v>
      </c>
      <c r="D45" s="87"/>
      <c r="E45" s="100">
        <f>BEN!E45*$A$4</f>
        <v>0</v>
      </c>
      <c r="F45" s="110">
        <f>BEN!F45*$A$4</f>
        <v>0</v>
      </c>
      <c r="G45" s="8"/>
      <c r="H45" s="8"/>
      <c r="I45" s="8"/>
    </row>
    <row r="46" spans="1:9" ht="20.149999999999999" customHeight="1" thickBot="1" x14ac:dyDescent="0.4">
      <c r="A46" s="88"/>
      <c r="B46" s="117"/>
      <c r="C46" s="102"/>
      <c r="D46" s="118"/>
      <c r="E46" s="104"/>
      <c r="F46" s="112"/>
      <c r="G46" s="8"/>
      <c r="H46" s="8"/>
      <c r="I46" s="8"/>
    </row>
    <row r="47" spans="1:9" s="77" customFormat="1" ht="20.149999999999999" customHeight="1" thickBot="1" x14ac:dyDescent="0.4">
      <c r="A47" s="71" t="s">
        <v>17</v>
      </c>
      <c r="B47" s="119">
        <f>SUM(B37:B46)</f>
        <v>346.42721092248809</v>
      </c>
      <c r="C47" s="120">
        <f>SUM(C37:C46)</f>
        <v>1200.1669703488978</v>
      </c>
      <c r="D47" s="74"/>
      <c r="E47" s="121">
        <f>BEN!E47*$A$4</f>
        <v>1201.5432000000001</v>
      </c>
      <c r="F47" s="119">
        <f>BEN!F47*$A$4</f>
        <v>0</v>
      </c>
      <c r="G47" s="8"/>
      <c r="H47" s="8"/>
      <c r="I47" s="8"/>
    </row>
    <row r="48" spans="1:9" ht="16" thickBot="1" x14ac:dyDescent="0.4">
      <c r="A48" s="122" t="s">
        <v>18</v>
      </c>
      <c r="B48" s="119">
        <f>B34+B47</f>
        <v>9634.5727402736375</v>
      </c>
      <c r="C48" s="120">
        <f>C47+C34</f>
        <v>10071.548207021857</v>
      </c>
      <c r="D48" s="74"/>
      <c r="E48" s="121">
        <f>BEN!E48*$A$4</f>
        <v>10845.223241198921</v>
      </c>
      <c r="F48" s="119">
        <f>BEN!F48*$A$4</f>
        <v>8984.1288423956012</v>
      </c>
      <c r="G48" s="123"/>
      <c r="H48" s="123"/>
      <c r="I48" s="123"/>
    </row>
    <row r="50" spans="1:4" x14ac:dyDescent="0.35">
      <c r="A50" s="92"/>
      <c r="B50" s="92"/>
      <c r="C50" s="124"/>
      <c r="D50" s="125"/>
    </row>
    <row r="51" spans="1:4" x14ac:dyDescent="0.35">
      <c r="A51" s="92"/>
      <c r="B51" s="93"/>
      <c r="C51" s="124"/>
      <c r="D51" s="93"/>
    </row>
    <row r="52" spans="1:4" x14ac:dyDescent="0.35">
      <c r="A52" s="92"/>
      <c r="B52" s="93"/>
      <c r="C52" s="124"/>
      <c r="D52" s="135"/>
    </row>
    <row r="53" spans="1:4" x14ac:dyDescent="0.35">
      <c r="D53" s="12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2"/>
  <sheetViews>
    <sheetView showGridLines="0" topLeftCell="A32" zoomScale="80" zoomScaleNormal="80" workbookViewId="0">
      <selection activeCell="D52" sqref="D52"/>
    </sheetView>
  </sheetViews>
  <sheetFormatPr defaultColWidth="9.5" defaultRowHeight="15.5" x14ac:dyDescent="0.35"/>
  <cols>
    <col min="1" max="1" width="87.25" style="7" customWidth="1"/>
    <col min="2" max="2" width="15" style="7" customWidth="1"/>
    <col min="3" max="3" width="13.83203125" style="7" customWidth="1"/>
    <col min="4" max="4" width="11.33203125" style="7" bestFit="1" customWidth="1"/>
    <col min="5" max="6" width="10.5" style="7" customWidth="1"/>
    <col min="7" max="7" width="5.08203125" style="7" customWidth="1"/>
    <col min="8" max="9" width="10.5" style="7" customWidth="1"/>
    <col min="10" max="16384" width="9.5" style="7"/>
  </cols>
  <sheetData>
    <row r="1" spans="1:9" x14ac:dyDescent="0.35">
      <c r="A1" s="2"/>
      <c r="B1" s="3"/>
      <c r="C1" s="4"/>
      <c r="D1" s="3"/>
      <c r="E1" s="5"/>
      <c r="F1" s="6"/>
      <c r="I1" s="8"/>
    </row>
    <row r="2" spans="1:9" x14ac:dyDescent="0.35">
      <c r="A2" s="9" t="s">
        <v>53</v>
      </c>
      <c r="B2" s="10"/>
      <c r="C2" s="11"/>
      <c r="D2" s="10"/>
      <c r="E2" s="12"/>
      <c r="F2" s="13"/>
      <c r="G2" s="8"/>
      <c r="H2" s="14"/>
    </row>
    <row r="3" spans="1:9" x14ac:dyDescent="0.35">
      <c r="A3" s="9" t="s">
        <v>20</v>
      </c>
      <c r="B3" s="10" t="s">
        <v>1</v>
      </c>
      <c r="C3" s="11" t="s">
        <v>2</v>
      </c>
      <c r="D3" s="10" t="s">
        <v>2</v>
      </c>
      <c r="E3" s="10" t="s">
        <v>3</v>
      </c>
      <c r="F3" s="130" t="s">
        <v>3</v>
      </c>
      <c r="G3" s="15"/>
      <c r="H3" s="15"/>
      <c r="I3" s="15"/>
    </row>
    <row r="4" spans="1:9" x14ac:dyDescent="0.35">
      <c r="A4" s="94">
        <v>3.8999999999999998E-3</v>
      </c>
      <c r="B4" s="10"/>
      <c r="C4" s="11"/>
      <c r="D4" s="10" t="s">
        <v>30</v>
      </c>
      <c r="E4" s="10"/>
      <c r="F4" s="130"/>
      <c r="G4" s="15"/>
      <c r="H4" s="15"/>
      <c r="I4" s="15"/>
    </row>
    <row r="5" spans="1:9" ht="16" thickBot="1" x14ac:dyDescent="0.4">
      <c r="A5" s="16"/>
      <c r="B5" s="95" t="s">
        <v>49</v>
      </c>
      <c r="C5" s="96" t="s">
        <v>50</v>
      </c>
      <c r="D5" s="17" t="s">
        <v>31</v>
      </c>
      <c r="E5" s="131" t="s">
        <v>50</v>
      </c>
      <c r="F5" s="132" t="s">
        <v>54</v>
      </c>
      <c r="G5" s="18"/>
      <c r="H5" s="18"/>
      <c r="I5" s="18"/>
    </row>
    <row r="6" spans="1:9" x14ac:dyDescent="0.35">
      <c r="A6" s="19"/>
      <c r="B6" s="20" t="s">
        <v>5</v>
      </c>
      <c r="C6" s="21" t="s">
        <v>5</v>
      </c>
      <c r="D6" s="22"/>
      <c r="E6" s="23" t="s">
        <v>5</v>
      </c>
      <c r="F6" s="24" t="s">
        <v>5</v>
      </c>
      <c r="G6" s="23"/>
      <c r="H6" s="23"/>
      <c r="I6" s="23"/>
    </row>
    <row r="7" spans="1:9" ht="20.149999999999999" customHeight="1" x14ac:dyDescent="0.35">
      <c r="A7" s="25" t="s">
        <v>6</v>
      </c>
      <c r="B7" s="25"/>
      <c r="C7" s="26"/>
      <c r="D7" s="27"/>
      <c r="E7" s="23"/>
      <c r="F7" s="28"/>
      <c r="G7" s="23"/>
      <c r="H7" s="23"/>
      <c r="I7" s="23"/>
    </row>
    <row r="8" spans="1:9" ht="30" customHeight="1" x14ac:dyDescent="0.35">
      <c r="A8" s="29" t="s">
        <v>37</v>
      </c>
      <c r="B8" s="97">
        <f>BEN!B8*$A$4</f>
        <v>279.89155583864238</v>
      </c>
      <c r="C8" s="98">
        <f>BEN!C8*$A$4</f>
        <v>342.93599008249504</v>
      </c>
      <c r="D8" s="32">
        <f>(C8-B8)/B8</f>
        <v>0.22524593160716078</v>
      </c>
      <c r="E8" s="99">
        <f>BEN!E8*$A$4</f>
        <v>248.04798536475838</v>
      </c>
      <c r="F8" s="100">
        <f>BEN!F8*$A$4</f>
        <v>432.57824900036093</v>
      </c>
      <c r="G8" s="35"/>
      <c r="H8" s="35"/>
      <c r="I8" s="35"/>
    </row>
    <row r="9" spans="1:9" ht="12.75" customHeight="1" thickBot="1" x14ac:dyDescent="0.4">
      <c r="A9" s="36"/>
      <c r="B9" s="101"/>
      <c r="C9" s="102"/>
      <c r="D9" s="103"/>
      <c r="E9" s="99"/>
      <c r="F9" s="104"/>
      <c r="G9" s="8"/>
      <c r="H9" s="8"/>
      <c r="I9" s="8"/>
    </row>
    <row r="10" spans="1:9" ht="8.25" customHeight="1" x14ac:dyDescent="0.35">
      <c r="A10" s="41"/>
      <c r="B10" s="97"/>
      <c r="C10" s="105"/>
      <c r="D10" s="106"/>
      <c r="E10" s="107"/>
      <c r="F10" s="108"/>
      <c r="G10" s="8"/>
      <c r="H10" s="8"/>
      <c r="I10" s="8"/>
    </row>
    <row r="11" spans="1:9" ht="20.149999999999999" customHeight="1" x14ac:dyDescent="0.35">
      <c r="A11" s="45" t="s">
        <v>7</v>
      </c>
      <c r="B11" s="97"/>
      <c r="C11" s="109"/>
      <c r="D11" s="51"/>
      <c r="E11" s="110"/>
      <c r="F11" s="100"/>
      <c r="G11" s="8"/>
      <c r="H11" s="8"/>
      <c r="I11" s="8"/>
    </row>
    <row r="12" spans="1:9" ht="20.149999999999999" customHeight="1" x14ac:dyDescent="0.35">
      <c r="A12" s="41" t="s">
        <v>8</v>
      </c>
      <c r="B12" s="97">
        <f>BEN!B12*$A$4</f>
        <v>128.52191701709788</v>
      </c>
      <c r="C12" s="109">
        <f>BEN!C12*$A$4</f>
        <v>112.58928928121348</v>
      </c>
      <c r="D12" s="51"/>
      <c r="E12" s="110">
        <f>BEN!E12*$A$4</f>
        <v>138.1926</v>
      </c>
      <c r="F12" s="100">
        <f>BEN!F12*$A$4</f>
        <v>152.9034</v>
      </c>
      <c r="G12" s="8"/>
      <c r="H12" s="8"/>
      <c r="I12" s="8"/>
    </row>
    <row r="13" spans="1:9" ht="20.149999999999999" customHeight="1" x14ac:dyDescent="0.35">
      <c r="A13" s="41" t="s">
        <v>41</v>
      </c>
      <c r="B13" s="97">
        <f>BEN!B13*$A$4</f>
        <v>0</v>
      </c>
      <c r="C13" s="109">
        <f>BEN!C13*$A$4</f>
        <v>0</v>
      </c>
      <c r="D13" s="51"/>
      <c r="E13" s="110">
        <f>BEN!E13*$A$4</f>
        <v>0</v>
      </c>
      <c r="F13" s="100">
        <f>BEN!F13*$A$4</f>
        <v>0</v>
      </c>
      <c r="G13" s="8"/>
      <c r="H13" s="8"/>
      <c r="I13" s="8"/>
    </row>
    <row r="14" spans="1:9" ht="20.149999999999999" customHeight="1" x14ac:dyDescent="0.35">
      <c r="A14" s="41" t="s">
        <v>42</v>
      </c>
      <c r="B14" s="97">
        <f>BEN!B14*$A$4</f>
        <v>116.28753265934152</v>
      </c>
      <c r="C14" s="109">
        <f>BEN!C14*$A$4</f>
        <v>139.607832</v>
      </c>
      <c r="D14" s="51"/>
      <c r="E14" s="110">
        <f>BEN!E14*$A$4</f>
        <v>119.64259008000001</v>
      </c>
      <c r="F14" s="100">
        <f>BEN!F14*$A$4</f>
        <v>101.39999999999999</v>
      </c>
      <c r="G14" s="8"/>
      <c r="H14" s="8"/>
      <c r="I14" s="8"/>
    </row>
    <row r="15" spans="1:9" ht="20.149999999999999" customHeight="1" x14ac:dyDescent="0.35">
      <c r="A15" s="41" t="s">
        <v>43</v>
      </c>
      <c r="B15" s="97">
        <f>BEN!B15*$A$4</f>
        <v>468.35672279121451</v>
      </c>
      <c r="C15" s="109">
        <f>BEN!C15*$A$4</f>
        <v>482.44386126522681</v>
      </c>
      <c r="D15" s="51"/>
      <c r="E15" s="110">
        <f>BEN!E15*$A$4</f>
        <v>510.83211834206003</v>
      </c>
      <c r="F15" s="100">
        <f>BEN!F15*$A$4</f>
        <v>557.65650533146163</v>
      </c>
      <c r="G15" s="8"/>
      <c r="H15" s="8"/>
      <c r="I15" s="8"/>
    </row>
    <row r="16" spans="1:9" ht="20.149999999999999" customHeight="1" x14ac:dyDescent="0.35">
      <c r="A16" s="41" t="s">
        <v>9</v>
      </c>
      <c r="B16" s="97">
        <f>BEN!B16*$A$4</f>
        <v>379.07352306822395</v>
      </c>
      <c r="C16" s="109">
        <f>BEN!C16*$A$4</f>
        <v>465.85654737883556</v>
      </c>
      <c r="D16" s="51"/>
      <c r="E16" s="110">
        <f>BEN!E16*$A$4</f>
        <v>360.26639999999998</v>
      </c>
      <c r="F16" s="100">
        <f>BEN!F16*$A$4</f>
        <v>375.39060000000001</v>
      </c>
      <c r="G16" s="8"/>
      <c r="H16" s="8"/>
      <c r="I16" s="8"/>
    </row>
    <row r="17" spans="1:9" ht="20.149999999999999" customHeight="1" x14ac:dyDescent="0.35">
      <c r="A17" s="41" t="s">
        <v>32</v>
      </c>
      <c r="B17" s="97">
        <f>BEN!B17*$A$4</f>
        <v>56.000143482497052</v>
      </c>
      <c r="C17" s="109">
        <f>BEN!C17*$A$4</f>
        <v>68.031515477246174</v>
      </c>
      <c r="D17" s="51"/>
      <c r="E17" s="110">
        <f>BEN!E17*$A$4</f>
        <v>49.611899999999999</v>
      </c>
      <c r="F17" s="100">
        <f>BEN!F17*$A$4</f>
        <v>62.938199999999995</v>
      </c>
      <c r="G17" s="8"/>
      <c r="H17" s="8"/>
      <c r="I17" s="8"/>
    </row>
    <row r="18" spans="1:9" ht="11.25" customHeight="1" x14ac:dyDescent="0.35">
      <c r="A18" s="41"/>
      <c r="B18" s="97"/>
      <c r="C18" s="109"/>
      <c r="D18" s="51"/>
      <c r="E18" s="110"/>
      <c r="F18" s="100"/>
      <c r="G18" s="8"/>
      <c r="H18" s="8"/>
      <c r="I18" s="8"/>
    </row>
    <row r="19" spans="1:9" ht="20.149999999999999" customHeight="1" thickBot="1" x14ac:dyDescent="0.4">
      <c r="A19" s="53" t="s">
        <v>10</v>
      </c>
      <c r="B19" s="101">
        <f>BEN!B19*$A$4</f>
        <v>1148.2398390183748</v>
      </c>
      <c r="C19" s="111">
        <f>SUM(C12:C17)</f>
        <v>1268.5290454025219</v>
      </c>
      <c r="D19" s="56">
        <f>(C19-B19)/B19</f>
        <v>0.10475965237975175</v>
      </c>
      <c r="E19" s="112">
        <f>BEN!E19*$A$4</f>
        <v>1178.54560842206</v>
      </c>
      <c r="F19" s="104">
        <f>BEN!F19*$A$4</f>
        <v>1250.2887053314616</v>
      </c>
      <c r="G19" s="8"/>
      <c r="H19" s="8"/>
      <c r="I19" s="8"/>
    </row>
    <row r="20" spans="1:9" ht="11.25" customHeight="1" x14ac:dyDescent="0.35">
      <c r="A20" s="41"/>
      <c r="B20" s="113"/>
      <c r="C20" s="114"/>
      <c r="D20" s="115"/>
      <c r="E20" s="108"/>
      <c r="F20" s="107"/>
      <c r="G20" s="8"/>
      <c r="H20" s="8"/>
      <c r="I20" s="8"/>
    </row>
    <row r="21" spans="1:9" ht="20.149999999999999" customHeight="1" x14ac:dyDescent="0.35">
      <c r="A21" s="45" t="s">
        <v>11</v>
      </c>
      <c r="B21" s="97"/>
      <c r="C21" s="98"/>
      <c r="D21" s="64"/>
      <c r="E21" s="100"/>
      <c r="F21" s="110"/>
      <c r="G21" s="8"/>
      <c r="H21" s="8"/>
      <c r="I21" s="8"/>
    </row>
    <row r="22" spans="1:9" ht="20.149999999999999" customHeight="1" x14ac:dyDescent="0.35">
      <c r="A22" s="41" t="s">
        <v>12</v>
      </c>
      <c r="B22" s="97">
        <f>BEN!B22*$A$4</f>
        <v>124.48531916193059</v>
      </c>
      <c r="C22" s="98">
        <f>BEN!C22*$A$4</f>
        <v>134.14740348877643</v>
      </c>
      <c r="D22" s="64"/>
      <c r="E22" s="100">
        <f>BEN!E22*$A$4</f>
        <v>113.02589999999999</v>
      </c>
      <c r="F22" s="110">
        <f>BEN!F22*$A$4</f>
        <v>111.5244</v>
      </c>
      <c r="G22" s="8"/>
      <c r="H22" s="8"/>
      <c r="I22" s="8"/>
    </row>
    <row r="23" spans="1:9" ht="19.5" customHeight="1" x14ac:dyDescent="0.35">
      <c r="A23" s="41" t="s">
        <v>44</v>
      </c>
      <c r="B23" s="97">
        <f>BEN!B23*$A$4</f>
        <v>1661.2822960499616</v>
      </c>
      <c r="C23" s="98">
        <f>BEN!C23*$A$4</f>
        <v>1201.4386598043932</v>
      </c>
      <c r="D23" s="64"/>
      <c r="E23" s="100">
        <f>BEN!E23*$A$4</f>
        <v>1507.9917485821315</v>
      </c>
      <c r="F23" s="110">
        <f>BEN!F23*$A$4</f>
        <v>656.75993171246182</v>
      </c>
      <c r="G23" s="8"/>
      <c r="H23" s="8"/>
      <c r="I23" s="8"/>
    </row>
    <row r="24" spans="1:9" ht="20.149999999999999" customHeight="1" x14ac:dyDescent="0.35">
      <c r="A24" s="41" t="s">
        <v>45</v>
      </c>
      <c r="B24" s="97">
        <f>BEN!B24*$A$4</f>
        <v>139.88200933465066</v>
      </c>
      <c r="C24" s="98">
        <f>BEN!C24*$A$4</f>
        <v>120.2138720497548</v>
      </c>
      <c r="D24" s="64"/>
      <c r="E24" s="100">
        <f>BEN!E24*$A$4</f>
        <v>154.00319999999999</v>
      </c>
      <c r="F24" s="110">
        <f>BEN!F24*$A$4</f>
        <v>157.00620000000001</v>
      </c>
      <c r="G24" s="8"/>
      <c r="H24" s="8"/>
      <c r="I24" s="8"/>
    </row>
    <row r="25" spans="1:9" ht="20.149999999999999" customHeight="1" x14ac:dyDescent="0.35">
      <c r="A25" s="41" t="s">
        <v>46</v>
      </c>
      <c r="B25" s="97">
        <f>BEN!B25*$A$4</f>
        <v>65.150163678809704</v>
      </c>
      <c r="C25" s="98">
        <f>BEN!C25*$A$4</f>
        <v>134.90946299999999</v>
      </c>
      <c r="D25" s="64"/>
      <c r="E25" s="100">
        <f>BEN!E25*$A$4</f>
        <v>69.69363481014085</v>
      </c>
      <c r="F25" s="110">
        <f>BEN!F25*$A$4</f>
        <v>81.819436919999987</v>
      </c>
      <c r="G25" s="8"/>
      <c r="H25" s="8"/>
      <c r="I25" s="8"/>
    </row>
    <row r="26" spans="1:9" ht="18.75" customHeight="1" x14ac:dyDescent="0.35">
      <c r="A26" s="65" t="s">
        <v>47</v>
      </c>
      <c r="B26" s="97">
        <f>BEN!B26*$A$4</f>
        <v>241.46538431616898</v>
      </c>
      <c r="C26" s="98">
        <f>BEN!C26*$A$4</f>
        <v>256.29199136991127</v>
      </c>
      <c r="D26" s="64"/>
      <c r="E26" s="100">
        <f>BEN!E26*$A$4</f>
        <v>321.04186095480605</v>
      </c>
      <c r="F26" s="110">
        <f>BEN!F26*$A$4</f>
        <v>335.4975</v>
      </c>
      <c r="G26" s="8"/>
      <c r="H26" s="8"/>
      <c r="I26" s="8"/>
    </row>
    <row r="27" spans="1:9" ht="20.149999999999999" customHeight="1" x14ac:dyDescent="0.35">
      <c r="A27" s="41" t="s">
        <v>48</v>
      </c>
      <c r="B27" s="97">
        <f>BEN!B27*$A$4</f>
        <v>1303.613961</v>
      </c>
      <c r="C27" s="98">
        <f>BEN!C27*$A$4</f>
        <v>1284.5859779999998</v>
      </c>
      <c r="D27" s="64"/>
      <c r="E27" s="100">
        <f>BEN!E27*$A$4</f>
        <v>1559.0352841821857</v>
      </c>
      <c r="F27" s="110">
        <f>BEN!F27*$A$4</f>
        <v>1771.2825</v>
      </c>
      <c r="G27" s="8"/>
      <c r="H27" s="8"/>
      <c r="I27" s="8"/>
    </row>
    <row r="28" spans="1:9" ht="10.5" customHeight="1" x14ac:dyDescent="0.35">
      <c r="A28" s="41"/>
      <c r="B28" s="97"/>
      <c r="C28" s="98"/>
      <c r="D28" s="64"/>
      <c r="E28" s="100"/>
      <c r="F28" s="110"/>
      <c r="G28" s="8"/>
      <c r="H28" s="8"/>
      <c r="I28" s="8"/>
    </row>
    <row r="29" spans="1:9" ht="20.149999999999999" customHeight="1" thickBot="1" x14ac:dyDescent="0.4">
      <c r="A29" s="53" t="s">
        <v>10</v>
      </c>
      <c r="B29" s="101">
        <f>BEN!B29*$A$4</f>
        <v>3535.8791335415212</v>
      </c>
      <c r="C29" s="102">
        <f>SUM(C22:C27)</f>
        <v>3131.5873677128357</v>
      </c>
      <c r="D29" s="67">
        <f>(C29-B29)/B29</f>
        <v>-0.11433981495395423</v>
      </c>
      <c r="E29" s="104">
        <f>BEN!E29*$A$4</f>
        <v>3724.7916285292636</v>
      </c>
      <c r="F29" s="112">
        <f>BEN!F29*$A$4</f>
        <v>3113.8899686324617</v>
      </c>
      <c r="G29" s="8"/>
      <c r="H29" s="8"/>
      <c r="I29" s="8"/>
    </row>
    <row r="30" spans="1:9" ht="12" customHeight="1" x14ac:dyDescent="0.35">
      <c r="A30" s="41"/>
      <c r="B30" s="113"/>
      <c r="C30" s="105"/>
      <c r="D30" s="106"/>
      <c r="E30" s="108"/>
      <c r="F30" s="107"/>
      <c r="G30" s="8"/>
      <c r="H30" s="8"/>
      <c r="I30" s="8"/>
    </row>
    <row r="31" spans="1:9" ht="20.149999999999999" customHeight="1" x14ac:dyDescent="0.35">
      <c r="A31" s="45" t="s">
        <v>13</v>
      </c>
      <c r="B31" s="97"/>
      <c r="C31" s="109"/>
      <c r="D31" s="51"/>
      <c r="E31" s="100"/>
      <c r="F31" s="110"/>
      <c r="G31" s="8"/>
      <c r="H31" s="8"/>
      <c r="I31" s="8"/>
    </row>
    <row r="32" spans="1:9" ht="20.149999999999999" customHeight="1" x14ac:dyDescent="0.35">
      <c r="A32" s="41" t="s">
        <v>14</v>
      </c>
      <c r="B32" s="97">
        <f>BEN!B32*$A$4</f>
        <v>67.068299999999994</v>
      </c>
      <c r="C32" s="109">
        <f>BEN!C32*$A$4</f>
        <v>62.2791</v>
      </c>
      <c r="D32" s="51">
        <f>(C32-B32)/B32</f>
        <v>-7.1407803686689461E-2</v>
      </c>
      <c r="E32" s="100">
        <f>BEN!E32*$A$4</f>
        <v>72.274799999999999</v>
      </c>
      <c r="F32" s="110">
        <f>BEN!F32*$A$4</f>
        <v>69.646199999999993</v>
      </c>
      <c r="G32" s="8"/>
      <c r="H32" s="8"/>
      <c r="I32" s="8"/>
    </row>
    <row r="33" spans="1:9" ht="10.5" customHeight="1" thickBot="1" x14ac:dyDescent="0.4">
      <c r="A33" s="19"/>
      <c r="B33" s="101"/>
      <c r="C33" s="111"/>
      <c r="D33" s="56"/>
      <c r="E33" s="104"/>
      <c r="F33" s="112"/>
      <c r="G33" s="8"/>
      <c r="H33" s="8"/>
      <c r="I33" s="8"/>
    </row>
    <row r="34" spans="1:9" s="77" customFormat="1" ht="19.5" customHeight="1" thickBot="1" x14ac:dyDescent="0.3">
      <c r="A34" s="71" t="s">
        <v>15</v>
      </c>
      <c r="B34" s="119">
        <f>BEN!B34*$A$4</f>
        <v>5031.0788283985394</v>
      </c>
      <c r="C34" s="128">
        <f>C32+C29+C19+C8</f>
        <v>4805.3315031978527</v>
      </c>
      <c r="D34" s="74">
        <f>(C34-B34)/B34</f>
        <v>-4.4870560152313312E-2</v>
      </c>
      <c r="E34" s="119">
        <f>BEN!E34*$A$4</f>
        <v>5223.6600223160822</v>
      </c>
      <c r="F34" s="116">
        <f>BEN!F34*$A$4</f>
        <v>4866.4031229642842</v>
      </c>
      <c r="G34" s="76"/>
      <c r="H34" s="35"/>
      <c r="I34" s="76"/>
    </row>
    <row r="35" spans="1:9" s="77" customFormat="1" ht="23.25" customHeight="1" x14ac:dyDescent="0.25">
      <c r="A35" s="78" t="s">
        <v>16</v>
      </c>
      <c r="B35" s="99"/>
      <c r="C35" s="114"/>
      <c r="D35" s="87"/>
      <c r="E35" s="108"/>
      <c r="F35" s="107"/>
      <c r="G35" s="76"/>
      <c r="H35" s="76"/>
      <c r="I35" s="76"/>
    </row>
    <row r="36" spans="1:9" ht="20.149999999999999" customHeight="1" x14ac:dyDescent="0.35">
      <c r="A36" s="1"/>
      <c r="B36" s="99"/>
      <c r="C36" s="98"/>
      <c r="D36" s="87"/>
      <c r="E36" s="100"/>
      <c r="F36" s="110"/>
      <c r="G36" s="8"/>
      <c r="H36" s="8"/>
      <c r="I36" s="8"/>
    </row>
    <row r="37" spans="1:9" ht="27.75" customHeight="1" x14ac:dyDescent="0.35">
      <c r="A37" s="1" t="s">
        <v>33</v>
      </c>
      <c r="B37" s="99">
        <f>BEN!B37*$A$4</f>
        <v>26.916181550989911</v>
      </c>
      <c r="C37" s="98">
        <f>BEN!C37*$A$4</f>
        <v>67.325376272319772</v>
      </c>
      <c r="D37" s="87"/>
      <c r="E37" s="100">
        <f>BEN!E37*$A$4</f>
        <v>0</v>
      </c>
      <c r="F37" s="110">
        <f>BEN!F37*$A$4</f>
        <v>0</v>
      </c>
      <c r="G37" s="8"/>
      <c r="H37" s="8"/>
      <c r="I37" s="8"/>
    </row>
    <row r="38" spans="1:9" ht="27.75" customHeight="1" x14ac:dyDescent="0.35">
      <c r="A38" s="1" t="s">
        <v>40</v>
      </c>
      <c r="B38" s="99">
        <f>BEN!B38*$A$4</f>
        <v>0</v>
      </c>
      <c r="C38" s="98">
        <f>BEN!C38*$A$4</f>
        <v>21.083399999999997</v>
      </c>
      <c r="D38" s="87"/>
      <c r="E38" s="100">
        <v>0</v>
      </c>
      <c r="F38" s="110">
        <v>0</v>
      </c>
      <c r="G38" s="8"/>
      <c r="H38" s="8"/>
      <c r="I38" s="8"/>
    </row>
    <row r="39" spans="1:9" ht="27.75" customHeight="1" x14ac:dyDescent="0.35">
      <c r="A39" s="1" t="s">
        <v>51</v>
      </c>
      <c r="B39" s="99">
        <f>BEN!B39*$A$4</f>
        <v>7.7414999999999994</v>
      </c>
      <c r="C39" s="98">
        <f>BEN!C39*$A$4</f>
        <v>2.2229999999999999</v>
      </c>
      <c r="D39" s="87"/>
      <c r="E39" s="100">
        <f>BEN!E39*$A$4</f>
        <v>0</v>
      </c>
      <c r="F39" s="110">
        <f>BEN!F39*$A$4</f>
        <v>0</v>
      </c>
      <c r="G39" s="8"/>
      <c r="H39" s="8"/>
      <c r="I39" s="8"/>
    </row>
    <row r="40" spans="1:9" ht="27.75" customHeight="1" x14ac:dyDescent="0.35">
      <c r="A40" s="1" t="s">
        <v>35</v>
      </c>
      <c r="B40" s="99">
        <f>BEN!B40*$A$4</f>
        <v>-22.510230385224439</v>
      </c>
      <c r="C40" s="98">
        <f>BEN!C40*$A$4</f>
        <v>0</v>
      </c>
      <c r="D40" s="87"/>
      <c r="E40" s="100">
        <f>BEN!E40*$A$4</f>
        <v>0</v>
      </c>
      <c r="F40" s="110">
        <f>BEN!F40*$A$4</f>
        <v>0</v>
      </c>
      <c r="G40" s="8"/>
      <c r="H40" s="8"/>
      <c r="I40" s="8"/>
    </row>
    <row r="41" spans="1:9" ht="27.75" customHeight="1" x14ac:dyDescent="0.35">
      <c r="A41" s="1" t="s">
        <v>38</v>
      </c>
      <c r="B41" s="99">
        <f>BEN!B41*$A$4</f>
        <v>0</v>
      </c>
      <c r="C41" s="98">
        <f>BEN!C41*$A$4</f>
        <v>0</v>
      </c>
      <c r="D41" s="87"/>
      <c r="E41" s="100">
        <f>BEN!E41*$A$4</f>
        <v>0</v>
      </c>
      <c r="F41" s="110">
        <f>BEN!F41*$A$4</f>
        <v>0</v>
      </c>
      <c r="G41" s="8"/>
      <c r="H41" s="8"/>
      <c r="I41" s="8"/>
    </row>
    <row r="42" spans="1:9" ht="27.75" customHeight="1" x14ac:dyDescent="0.35">
      <c r="A42" s="1" t="s">
        <v>34</v>
      </c>
      <c r="B42" s="99">
        <f>BEN!B42*$A$4</f>
        <v>40.755147156892036</v>
      </c>
      <c r="C42" s="98">
        <f>BEN!C42*$A$4</f>
        <v>14.469389999999999</v>
      </c>
      <c r="D42" s="87"/>
      <c r="E42" s="100">
        <f>BEN!E42*$A$4</f>
        <v>0</v>
      </c>
      <c r="F42" s="110">
        <f>BEN!F42*$A$4</f>
        <v>0</v>
      </c>
      <c r="G42" s="8"/>
      <c r="H42" s="8"/>
      <c r="I42" s="8"/>
    </row>
    <row r="43" spans="1:9" ht="27.75" customHeight="1" x14ac:dyDescent="0.35">
      <c r="A43" s="1" t="s">
        <v>36</v>
      </c>
      <c r="B43" s="99">
        <f>BEN!B43*$A$4</f>
        <v>94.919961260356857</v>
      </c>
      <c r="C43" s="98">
        <f>BEN!C43*$A$4</f>
        <v>28.907579999999999</v>
      </c>
      <c r="D43" s="87"/>
      <c r="E43" s="100">
        <f>BEN!E43*$A$4</f>
        <v>0</v>
      </c>
      <c r="F43" s="110">
        <f>BEN!F43*$A$4</f>
        <v>0</v>
      </c>
      <c r="G43" s="8"/>
      <c r="H43" s="8"/>
      <c r="I43" s="8"/>
    </row>
    <row r="44" spans="1:9" ht="27.75" customHeight="1" x14ac:dyDescent="0.35">
      <c r="A44" s="1" t="s">
        <v>52</v>
      </c>
      <c r="B44" s="99">
        <f>BEN!B44*$A$4</f>
        <v>0</v>
      </c>
      <c r="C44" s="98">
        <f>BEN!C44*$A$4</f>
        <v>516.08169599999997</v>
      </c>
      <c r="D44" s="87"/>
      <c r="E44" s="100">
        <f>BEN!E44*$A$4</f>
        <v>650.83589999999992</v>
      </c>
      <c r="F44" s="110">
        <f>BEN!F44*$A$4</f>
        <v>0</v>
      </c>
      <c r="G44" s="8"/>
      <c r="H44" s="8"/>
      <c r="I44" s="8"/>
    </row>
    <row r="45" spans="1:9" ht="27.75" customHeight="1" x14ac:dyDescent="0.35">
      <c r="A45" s="1" t="s">
        <v>39</v>
      </c>
      <c r="B45" s="99">
        <f>BEN!B45*$A$4</f>
        <v>39.825513000000001</v>
      </c>
      <c r="C45" s="98">
        <f>BEN!C45*$A$4</f>
        <v>0</v>
      </c>
      <c r="D45" s="87"/>
      <c r="E45" s="100">
        <f>BEN!E45*$A$4</f>
        <v>0</v>
      </c>
      <c r="F45" s="110">
        <f>BEN!F45*$A$4</f>
        <v>0</v>
      </c>
      <c r="G45" s="8"/>
      <c r="H45" s="8"/>
      <c r="I45" s="8"/>
    </row>
    <row r="46" spans="1:9" ht="20.149999999999999" customHeight="1" thickBot="1" x14ac:dyDescent="0.4">
      <c r="A46" s="88"/>
      <c r="B46" s="117"/>
      <c r="C46" s="102"/>
      <c r="D46" s="118"/>
      <c r="E46" s="104"/>
      <c r="F46" s="112"/>
      <c r="G46" s="8"/>
      <c r="H46" s="8"/>
      <c r="I46" s="8"/>
    </row>
    <row r="47" spans="1:9" s="77" customFormat="1" ht="20.149999999999999" customHeight="1" thickBot="1" x14ac:dyDescent="0.4">
      <c r="A47" s="71" t="s">
        <v>17</v>
      </c>
      <c r="B47" s="119">
        <f>BEN!B47*$A$4</f>
        <v>187.64807258301434</v>
      </c>
      <c r="C47" s="120">
        <f>SUM(C37:C46)</f>
        <v>650.09044227231971</v>
      </c>
      <c r="D47" s="74"/>
      <c r="E47" s="121">
        <f>BEN!E47*$A$4</f>
        <v>650.83589999999992</v>
      </c>
      <c r="F47" s="119">
        <f>BEN!F47*$A$4</f>
        <v>0</v>
      </c>
      <c r="G47" s="8"/>
      <c r="H47" s="8"/>
      <c r="I47" s="8"/>
    </row>
    <row r="48" spans="1:9" ht="16" thickBot="1" x14ac:dyDescent="0.4">
      <c r="A48" s="122" t="s">
        <v>18</v>
      </c>
      <c r="B48" s="119">
        <f>BEN!B48*$A$4</f>
        <v>5218.7269009815527</v>
      </c>
      <c r="C48" s="120">
        <f>C47+C34</f>
        <v>5455.4219454701724</v>
      </c>
      <c r="D48" s="74"/>
      <c r="E48" s="121">
        <f>BEN!E48*$A$4</f>
        <v>5874.4959223160822</v>
      </c>
      <c r="F48" s="119">
        <f>BEN!F48*$A$4</f>
        <v>4866.4031229642842</v>
      </c>
      <c r="G48" s="123"/>
      <c r="H48" s="123"/>
      <c r="I48" s="123"/>
    </row>
    <row r="50" spans="1:4" x14ac:dyDescent="0.35">
      <c r="A50" s="92"/>
      <c r="B50" s="92"/>
      <c r="C50" s="124"/>
      <c r="D50" s="125"/>
    </row>
    <row r="51" spans="1:4" x14ac:dyDescent="0.35">
      <c r="A51" s="92"/>
      <c r="B51" s="93"/>
      <c r="C51" s="124"/>
      <c r="D51" s="93"/>
    </row>
    <row r="52" spans="1:4" x14ac:dyDescent="0.35">
      <c r="A52" s="92"/>
      <c r="B52" s="93"/>
      <c r="C52" s="124"/>
      <c r="D52" s="126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2"/>
  <sheetViews>
    <sheetView showGridLines="0" topLeftCell="A44" zoomScale="90" zoomScaleNormal="90" workbookViewId="0">
      <selection activeCell="H57" sqref="H57"/>
    </sheetView>
  </sheetViews>
  <sheetFormatPr defaultColWidth="9.5" defaultRowHeight="15.5" x14ac:dyDescent="0.35"/>
  <cols>
    <col min="1" max="1" width="76.75" style="7" customWidth="1"/>
    <col min="2" max="2" width="15" style="7" customWidth="1"/>
    <col min="3" max="3" width="13.83203125" style="7" customWidth="1"/>
    <col min="4" max="4" width="11" style="7" bestFit="1" customWidth="1"/>
    <col min="5" max="5" width="9.83203125" style="7" bestFit="1" customWidth="1"/>
    <col min="6" max="6" width="10.5" style="7" customWidth="1"/>
    <col min="7" max="7" width="4.75" style="7" customWidth="1"/>
    <col min="8" max="9" width="10.5" style="7" customWidth="1"/>
    <col min="10" max="16384" width="9.5" style="7"/>
  </cols>
  <sheetData>
    <row r="1" spans="1:9" x14ac:dyDescent="0.35">
      <c r="A1" s="2"/>
      <c r="B1" s="3"/>
      <c r="C1" s="4"/>
      <c r="D1" s="3"/>
      <c r="E1" s="5"/>
      <c r="F1" s="6"/>
      <c r="I1" s="8"/>
    </row>
    <row r="2" spans="1:9" x14ac:dyDescent="0.35">
      <c r="A2" s="9" t="s">
        <v>53</v>
      </c>
      <c r="B2" s="10"/>
      <c r="C2" s="11"/>
      <c r="D2" s="10"/>
      <c r="E2" s="12"/>
      <c r="F2" s="13"/>
      <c r="G2" s="8"/>
      <c r="H2" s="14"/>
    </row>
    <row r="3" spans="1:9" x14ac:dyDescent="0.35">
      <c r="A3" s="9" t="s">
        <v>21</v>
      </c>
      <c r="B3" s="10" t="s">
        <v>1</v>
      </c>
      <c r="C3" s="11" t="s">
        <v>2</v>
      </c>
      <c r="D3" s="10" t="s">
        <v>2</v>
      </c>
      <c r="E3" s="10" t="s">
        <v>3</v>
      </c>
      <c r="F3" s="130" t="s">
        <v>3</v>
      </c>
      <c r="G3" s="15"/>
      <c r="H3" s="15"/>
      <c r="I3" s="15"/>
    </row>
    <row r="4" spans="1:9" x14ac:dyDescent="0.35">
      <c r="A4" s="94">
        <v>4.8500000000000001E-3</v>
      </c>
      <c r="B4" s="10"/>
      <c r="C4" s="11"/>
      <c r="D4" s="10" t="s">
        <v>30</v>
      </c>
      <c r="E4" s="10"/>
      <c r="F4" s="130"/>
      <c r="G4" s="15"/>
      <c r="H4" s="15"/>
      <c r="I4" s="15"/>
    </row>
    <row r="5" spans="1:9" ht="16" thickBot="1" x14ac:dyDescent="0.4">
      <c r="A5" s="16"/>
      <c r="B5" s="95" t="s">
        <v>49</v>
      </c>
      <c r="C5" s="96" t="s">
        <v>50</v>
      </c>
      <c r="D5" s="17" t="s">
        <v>31</v>
      </c>
      <c r="E5" s="131" t="s">
        <v>50</v>
      </c>
      <c r="F5" s="132" t="s">
        <v>54</v>
      </c>
      <c r="G5" s="18"/>
      <c r="H5" s="18"/>
      <c r="I5" s="18"/>
    </row>
    <row r="6" spans="1:9" x14ac:dyDescent="0.35">
      <c r="A6" s="19"/>
      <c r="B6" s="20" t="s">
        <v>5</v>
      </c>
      <c r="C6" s="21" t="s">
        <v>5</v>
      </c>
      <c r="D6" s="22"/>
      <c r="E6" s="23" t="s">
        <v>5</v>
      </c>
      <c r="F6" s="24" t="s">
        <v>5</v>
      </c>
      <c r="G6" s="23"/>
      <c r="H6" s="23"/>
      <c r="I6" s="23"/>
    </row>
    <row r="7" spans="1:9" ht="20.149999999999999" customHeight="1" x14ac:dyDescent="0.35">
      <c r="A7" s="25" t="s">
        <v>6</v>
      </c>
      <c r="B7" s="25"/>
      <c r="C7" s="26"/>
      <c r="D7" s="27"/>
      <c r="E7" s="23"/>
      <c r="F7" s="28"/>
      <c r="G7" s="23"/>
      <c r="H7" s="23"/>
      <c r="I7" s="23"/>
    </row>
    <row r="8" spans="1:9" ht="30" customHeight="1" x14ac:dyDescent="0.35">
      <c r="A8" s="29" t="s">
        <v>37</v>
      </c>
      <c r="B8" s="97">
        <f>BEN!B8*$A$4</f>
        <v>348.07026815831171</v>
      </c>
      <c r="C8" s="98">
        <f>BEN!C8*$A$4</f>
        <v>426.47167997438487</v>
      </c>
      <c r="D8" s="32">
        <f>(C8-B8)/B8</f>
        <v>0.22524593160716069</v>
      </c>
      <c r="E8" s="99">
        <f>BEN!E8*$A$4</f>
        <v>308.46993051771233</v>
      </c>
      <c r="F8" s="100">
        <f>BEN!F8*$A$4</f>
        <v>537.94987375685912</v>
      </c>
      <c r="G8" s="35"/>
      <c r="H8" s="35"/>
      <c r="I8" s="35"/>
    </row>
    <row r="9" spans="1:9" ht="12.75" customHeight="1" thickBot="1" x14ac:dyDescent="0.4">
      <c r="A9" s="36"/>
      <c r="B9" s="101"/>
      <c r="C9" s="102"/>
      <c r="D9" s="103"/>
      <c r="E9" s="99"/>
      <c r="F9" s="104"/>
      <c r="G9" s="8"/>
      <c r="H9" s="8"/>
      <c r="I9" s="8"/>
    </row>
    <row r="10" spans="1:9" ht="8.25" customHeight="1" x14ac:dyDescent="0.35">
      <c r="A10" s="41"/>
      <c r="B10" s="97"/>
      <c r="C10" s="105"/>
      <c r="D10" s="106"/>
      <c r="E10" s="107"/>
      <c r="F10" s="108"/>
      <c r="G10" s="8"/>
      <c r="H10" s="8"/>
      <c r="I10" s="8"/>
    </row>
    <row r="11" spans="1:9" ht="20.149999999999999" customHeight="1" x14ac:dyDescent="0.35">
      <c r="A11" s="45" t="s">
        <v>7</v>
      </c>
      <c r="B11" s="97"/>
      <c r="C11" s="109"/>
      <c r="D11" s="51"/>
      <c r="E11" s="110"/>
      <c r="F11" s="100"/>
      <c r="G11" s="8"/>
      <c r="H11" s="8"/>
      <c r="I11" s="8"/>
    </row>
    <row r="12" spans="1:9" ht="20.149999999999999" customHeight="1" x14ac:dyDescent="0.35">
      <c r="A12" s="41" t="s">
        <v>8</v>
      </c>
      <c r="B12" s="97">
        <f>BEN!B12*$A$4</f>
        <v>159.82853782895506</v>
      </c>
      <c r="C12" s="109">
        <f>BEN!C12*$A$4</f>
        <v>140.01488538817574</v>
      </c>
      <c r="D12" s="51"/>
      <c r="E12" s="110">
        <f>BEN!E12*$A$4</f>
        <v>171.85490000000001</v>
      </c>
      <c r="F12" s="100">
        <f>BEN!F12*$A$4</f>
        <v>190.1491</v>
      </c>
      <c r="G12" s="8"/>
      <c r="H12" s="8"/>
      <c r="I12" s="8"/>
    </row>
    <row r="13" spans="1:9" ht="20.149999999999999" customHeight="1" x14ac:dyDescent="0.35">
      <c r="A13" s="41" t="s">
        <v>41</v>
      </c>
      <c r="B13" s="97">
        <f>BEN!B13*$A$4</f>
        <v>0</v>
      </c>
      <c r="C13" s="109">
        <f>BEN!C13*$A$4</f>
        <v>0</v>
      </c>
      <c r="D13" s="51"/>
      <c r="E13" s="110">
        <f>BEN!E13*$A$4</f>
        <v>0</v>
      </c>
      <c r="F13" s="100">
        <f>BEN!F13*$A$4</f>
        <v>0</v>
      </c>
      <c r="G13" s="8"/>
      <c r="H13" s="8"/>
      <c r="I13" s="8"/>
    </row>
    <row r="14" spans="1:9" ht="20.149999999999999" customHeight="1" x14ac:dyDescent="0.35">
      <c r="A14" s="41" t="s">
        <v>42</v>
      </c>
      <c r="B14" s="97">
        <f>BEN!B14*$A$4</f>
        <v>144.61398292251448</v>
      </c>
      <c r="C14" s="109">
        <f>BEN!C14*$A$4</f>
        <v>173.61486800000003</v>
      </c>
      <c r="D14" s="51"/>
      <c r="E14" s="110">
        <f>BEN!E14*$A$4</f>
        <v>148.78629792000001</v>
      </c>
      <c r="F14" s="100">
        <f>BEN!F14*$A$4</f>
        <v>126.10000000000001</v>
      </c>
      <c r="G14" s="8"/>
      <c r="H14" s="8"/>
      <c r="I14" s="8"/>
    </row>
    <row r="15" spans="1:9" ht="20.149999999999999" customHeight="1" x14ac:dyDescent="0.35">
      <c r="A15" s="41" t="s">
        <v>43</v>
      </c>
      <c r="B15" s="97">
        <f>BEN!B15*$A$4</f>
        <v>582.44361680445911</v>
      </c>
      <c r="C15" s="109">
        <f>BEN!C15*$A$4</f>
        <v>599.96223772726933</v>
      </c>
      <c r="D15" s="51"/>
      <c r="E15" s="110">
        <f>BEN!E15*$A$4</f>
        <v>635.265583066408</v>
      </c>
      <c r="F15" s="100">
        <f>BEN!F15*$A$4</f>
        <v>693.49591047630486</v>
      </c>
      <c r="G15" s="8"/>
      <c r="H15" s="8"/>
      <c r="I15" s="8"/>
    </row>
    <row r="16" spans="1:9" ht="20.149999999999999" customHeight="1" x14ac:dyDescent="0.35">
      <c r="A16" s="41" t="s">
        <v>9</v>
      </c>
      <c r="B16" s="97">
        <f>BEN!B16*$A$4</f>
        <v>471.4119453540734</v>
      </c>
      <c r="C16" s="109">
        <f>BEN!C16*$A$4</f>
        <v>579.33442430444939</v>
      </c>
      <c r="D16" s="51"/>
      <c r="E16" s="110">
        <f>BEN!E16*$A$4</f>
        <v>448.02359999999999</v>
      </c>
      <c r="F16" s="100">
        <f>BEN!F16*$A$4</f>
        <v>466.83190000000002</v>
      </c>
      <c r="G16" s="8"/>
      <c r="H16" s="8"/>
      <c r="I16" s="8"/>
    </row>
    <row r="17" spans="1:9" ht="20.149999999999999" customHeight="1" x14ac:dyDescent="0.35">
      <c r="A17" s="41" t="s">
        <v>32</v>
      </c>
      <c r="B17" s="97">
        <f>BEN!B17*$A$4</f>
        <v>69.64120407438736</v>
      </c>
      <c r="C17" s="109">
        <f>BEN!C17*$A$4</f>
        <v>84.603294888370243</v>
      </c>
      <c r="D17" s="51"/>
      <c r="E17" s="110">
        <f>BEN!E17*$A$4</f>
        <v>61.696850000000005</v>
      </c>
      <c r="F17" s="100">
        <f>BEN!F17*$A$4</f>
        <v>78.269300000000001</v>
      </c>
      <c r="G17" s="8"/>
      <c r="H17" s="8"/>
      <c r="I17" s="8"/>
    </row>
    <row r="18" spans="1:9" ht="11.25" customHeight="1" x14ac:dyDescent="0.35">
      <c r="A18" s="41"/>
      <c r="B18" s="97"/>
      <c r="C18" s="109"/>
      <c r="D18" s="51"/>
      <c r="E18" s="110"/>
      <c r="F18" s="100"/>
      <c r="G18" s="8"/>
      <c r="H18" s="8"/>
      <c r="I18" s="8"/>
    </row>
    <row r="19" spans="1:9" ht="20.149999999999999" customHeight="1" thickBot="1" x14ac:dyDescent="0.4">
      <c r="A19" s="53" t="s">
        <v>10</v>
      </c>
      <c r="B19" s="101">
        <f>BEN!B19*$A$4</f>
        <v>1427.9392869843894</v>
      </c>
      <c r="C19" s="111">
        <f>SUM(C12:C17)</f>
        <v>1577.5297103082648</v>
      </c>
      <c r="D19" s="56">
        <f>(C19-B19)/B19</f>
        <v>0.10475965237975195</v>
      </c>
      <c r="E19" s="112">
        <f>BEN!E19*$A$4</f>
        <v>1465.6272309864082</v>
      </c>
      <c r="F19" s="104">
        <f>BEN!F19*$A$4</f>
        <v>1554.846210476305</v>
      </c>
      <c r="G19" s="8"/>
      <c r="H19" s="8"/>
      <c r="I19" s="8"/>
    </row>
    <row r="20" spans="1:9" ht="11.25" customHeight="1" x14ac:dyDescent="0.35">
      <c r="A20" s="41"/>
      <c r="B20" s="113"/>
      <c r="C20" s="114"/>
      <c r="D20" s="115"/>
      <c r="E20" s="108"/>
      <c r="F20" s="107"/>
      <c r="G20" s="8"/>
      <c r="H20" s="8"/>
      <c r="I20" s="8"/>
    </row>
    <row r="21" spans="1:9" ht="20.149999999999999" customHeight="1" x14ac:dyDescent="0.35">
      <c r="A21" s="45" t="s">
        <v>11</v>
      </c>
      <c r="B21" s="97"/>
      <c r="C21" s="98"/>
      <c r="D21" s="64"/>
      <c r="E21" s="100"/>
      <c r="F21" s="110"/>
      <c r="G21" s="8"/>
      <c r="H21" s="8"/>
      <c r="I21" s="8"/>
    </row>
    <row r="22" spans="1:9" ht="20.149999999999999" customHeight="1" x14ac:dyDescent="0.35">
      <c r="A22" s="41" t="s">
        <v>12</v>
      </c>
      <c r="B22" s="97">
        <f>BEN!B22*$A$4</f>
        <v>154.80866613727267</v>
      </c>
      <c r="C22" s="98">
        <f>BEN!C22*$A$4</f>
        <v>166.82433510783736</v>
      </c>
      <c r="D22" s="64"/>
      <c r="E22" s="100">
        <f>BEN!E22*$A$4</f>
        <v>140.55785</v>
      </c>
      <c r="F22" s="110">
        <f>BEN!F22*$A$4</f>
        <v>138.69060000000002</v>
      </c>
      <c r="G22" s="8"/>
      <c r="H22" s="8"/>
      <c r="I22" s="8"/>
    </row>
    <row r="23" spans="1:9" ht="19.5" customHeight="1" x14ac:dyDescent="0.35">
      <c r="A23" s="41" t="s">
        <v>44</v>
      </c>
      <c r="B23" s="97">
        <f>BEN!B23*$A$4</f>
        <v>2065.9536245749523</v>
      </c>
      <c r="C23" s="98">
        <f>BEN!C23*$A$4</f>
        <v>1494.0967948849504</v>
      </c>
      <c r="D23" s="64"/>
      <c r="E23" s="100">
        <f>BEN!E23*$A$4</f>
        <v>1875.3230719547021</v>
      </c>
      <c r="F23" s="110">
        <f>BEN!F23*$A$4</f>
        <v>816.73991507831795</v>
      </c>
      <c r="G23" s="8"/>
      <c r="H23" s="8"/>
      <c r="I23" s="8"/>
    </row>
    <row r="24" spans="1:9" ht="20.149999999999999" customHeight="1" x14ac:dyDescent="0.35">
      <c r="A24" s="41" t="s">
        <v>45</v>
      </c>
      <c r="B24" s="97">
        <f>BEN!B24*$A$4</f>
        <v>173.95583212129634</v>
      </c>
      <c r="C24" s="98">
        <f>BEN!C24*$A$4</f>
        <v>149.49673831828483</v>
      </c>
      <c r="D24" s="64"/>
      <c r="E24" s="100">
        <f>BEN!E24*$A$4</f>
        <v>191.51680000000002</v>
      </c>
      <c r="F24" s="110">
        <f>BEN!F24*$A$4</f>
        <v>195.25130000000001</v>
      </c>
      <c r="G24" s="8"/>
      <c r="H24" s="8"/>
      <c r="I24" s="8"/>
    </row>
    <row r="25" spans="1:9" ht="20.149999999999999" customHeight="1" x14ac:dyDescent="0.35">
      <c r="A25" s="41" t="s">
        <v>46</v>
      </c>
      <c r="B25" s="97">
        <f>BEN!B25*$A$4</f>
        <v>81.020075344160801</v>
      </c>
      <c r="C25" s="98">
        <f>BEN!C25*$A$4</f>
        <v>167.77202449999999</v>
      </c>
      <c r="D25" s="64"/>
      <c r="E25" s="100">
        <f>BEN!E25*$A$4</f>
        <v>86.670289443380284</v>
      </c>
      <c r="F25" s="110">
        <f>BEN!F25*$A$4</f>
        <v>101.74981258</v>
      </c>
      <c r="G25" s="8"/>
      <c r="H25" s="8"/>
      <c r="I25" s="8"/>
    </row>
    <row r="26" spans="1:9" ht="18.75" customHeight="1" x14ac:dyDescent="0.35">
      <c r="A26" s="65" t="s">
        <v>47</v>
      </c>
      <c r="B26" s="97">
        <f>BEN!B26*$A$4</f>
        <v>300.28387536754349</v>
      </c>
      <c r="C26" s="98">
        <f>BEN!C26*$A$4</f>
        <v>318.72209183181275</v>
      </c>
      <c r="D26" s="64"/>
      <c r="E26" s="100">
        <f>BEN!E26*$A$4</f>
        <v>399.24436554636139</v>
      </c>
      <c r="F26" s="110">
        <f>BEN!F26*$A$4</f>
        <v>417.22125</v>
      </c>
      <c r="G26" s="8"/>
      <c r="H26" s="8"/>
      <c r="I26" s="8"/>
    </row>
    <row r="27" spans="1:9" ht="20.149999999999999" customHeight="1" x14ac:dyDescent="0.35">
      <c r="A27" s="41" t="s">
        <v>48</v>
      </c>
      <c r="B27" s="97">
        <f>BEN!B27*$A$4</f>
        <v>1621.1609515</v>
      </c>
      <c r="C27" s="98">
        <f>BEN!C27*$A$4</f>
        <v>1597.4979469999998</v>
      </c>
      <c r="D27" s="64"/>
      <c r="E27" s="100">
        <f>BEN!E27*$A$4</f>
        <v>1938.8002893034875</v>
      </c>
      <c r="F27" s="110">
        <f>BEN!F27*$A$4</f>
        <v>2202.7487500000002</v>
      </c>
      <c r="G27" s="8"/>
      <c r="H27" s="8"/>
      <c r="I27" s="8"/>
    </row>
    <row r="28" spans="1:9" ht="10.5" customHeight="1" x14ac:dyDescent="0.35">
      <c r="A28" s="41"/>
      <c r="B28" s="97"/>
      <c r="C28" s="98"/>
      <c r="D28" s="64"/>
      <c r="E28" s="100"/>
      <c r="F28" s="110"/>
      <c r="G28" s="8"/>
      <c r="H28" s="8"/>
      <c r="I28" s="8"/>
    </row>
    <row r="29" spans="1:9" ht="20.149999999999999" customHeight="1" thickBot="1" x14ac:dyDescent="0.4">
      <c r="A29" s="53" t="s">
        <v>10</v>
      </c>
      <c r="B29" s="101">
        <f>BEN!B29*$A$4</f>
        <v>4397.1830250452258</v>
      </c>
      <c r="C29" s="102">
        <f>SUM(C22:C27)</f>
        <v>3894.4099316428851</v>
      </c>
      <c r="D29" s="67">
        <f>(C29-B29)/B29</f>
        <v>-0.11433981495395443</v>
      </c>
      <c r="E29" s="104">
        <f>BEN!E29*$A$4</f>
        <v>4632.112666247931</v>
      </c>
      <c r="F29" s="112">
        <f>BEN!F29*$A$4</f>
        <v>3872.4016276583179</v>
      </c>
      <c r="G29" s="8"/>
      <c r="H29" s="8"/>
      <c r="I29" s="8"/>
    </row>
    <row r="30" spans="1:9" ht="12" customHeight="1" x14ac:dyDescent="0.35">
      <c r="A30" s="41"/>
      <c r="B30" s="113"/>
      <c r="C30" s="105"/>
      <c r="D30" s="106"/>
      <c r="E30" s="108"/>
      <c r="F30" s="107"/>
      <c r="G30" s="8"/>
      <c r="H30" s="8"/>
      <c r="I30" s="8"/>
    </row>
    <row r="31" spans="1:9" ht="20.149999999999999" customHeight="1" x14ac:dyDescent="0.35">
      <c r="A31" s="45" t="s">
        <v>13</v>
      </c>
      <c r="B31" s="97"/>
      <c r="C31" s="109"/>
      <c r="D31" s="51"/>
      <c r="E31" s="100"/>
      <c r="F31" s="110"/>
      <c r="G31" s="8"/>
      <c r="H31" s="8"/>
      <c r="I31" s="8"/>
    </row>
    <row r="32" spans="1:9" ht="20.149999999999999" customHeight="1" x14ac:dyDescent="0.35">
      <c r="A32" s="41" t="s">
        <v>14</v>
      </c>
      <c r="B32" s="97">
        <f>BEN!B32*$A$4</f>
        <v>83.405450000000002</v>
      </c>
      <c r="C32" s="109">
        <f>BEN!C32*$A$4</f>
        <v>77.449650000000005</v>
      </c>
      <c r="D32" s="51">
        <f>(C32-B32)/B32</f>
        <v>-7.1407803686689489E-2</v>
      </c>
      <c r="E32" s="100">
        <f>BEN!E32*$A$4</f>
        <v>89.880200000000002</v>
      </c>
      <c r="F32" s="110">
        <f>BEN!F32*$A$4</f>
        <v>86.6113</v>
      </c>
      <c r="G32" s="8"/>
      <c r="H32" s="8"/>
      <c r="I32" s="8"/>
    </row>
    <row r="33" spans="1:9" ht="10.5" customHeight="1" thickBot="1" x14ac:dyDescent="0.4">
      <c r="A33" s="19"/>
      <c r="B33" s="101"/>
      <c r="C33" s="111"/>
      <c r="D33" s="56"/>
      <c r="E33" s="104"/>
      <c r="F33" s="112"/>
      <c r="G33" s="8"/>
      <c r="H33" s="8"/>
      <c r="I33" s="8"/>
    </row>
    <row r="34" spans="1:9" s="77" customFormat="1" ht="19.5" customHeight="1" thickBot="1" x14ac:dyDescent="0.3">
      <c r="A34" s="129" t="s">
        <v>15</v>
      </c>
      <c r="B34" s="119">
        <f>BEN!B34*$A$4</f>
        <v>6256.5980301879272</v>
      </c>
      <c r="C34" s="120">
        <f>C32+C29+C19+C8</f>
        <v>5975.8609719255346</v>
      </c>
      <c r="D34" s="74">
        <f>(C34-B34)/B34</f>
        <v>-4.4870560152313346E-2</v>
      </c>
      <c r="E34" s="119">
        <f>BEN!E34*$A$4</f>
        <v>6496.0900277520514</v>
      </c>
      <c r="F34" s="119">
        <f>BEN!F34*$A$4</f>
        <v>6051.8090118914815</v>
      </c>
      <c r="G34" s="76"/>
      <c r="H34" s="35"/>
      <c r="I34" s="76"/>
    </row>
    <row r="35" spans="1:9" s="77" customFormat="1" ht="23.25" customHeight="1" x14ac:dyDescent="0.25">
      <c r="A35" s="78" t="s">
        <v>16</v>
      </c>
      <c r="B35" s="99"/>
      <c r="C35" s="114"/>
      <c r="D35" s="87"/>
      <c r="E35" s="108"/>
      <c r="F35" s="107"/>
      <c r="G35" s="76"/>
      <c r="H35" s="76"/>
      <c r="I35" s="76"/>
    </row>
    <row r="36" spans="1:9" ht="20.149999999999999" customHeight="1" x14ac:dyDescent="0.35">
      <c r="A36" s="1"/>
      <c r="B36" s="99"/>
      <c r="C36" s="98"/>
      <c r="D36" s="87"/>
      <c r="E36" s="100"/>
      <c r="F36" s="110"/>
      <c r="G36" s="8"/>
      <c r="H36" s="8"/>
      <c r="I36" s="8"/>
    </row>
    <row r="37" spans="1:9" ht="27.75" customHeight="1" x14ac:dyDescent="0.35">
      <c r="A37" s="1" t="s">
        <v>33</v>
      </c>
      <c r="B37" s="99">
        <f>BEN!B37*$A$4</f>
        <v>33.472687313410532</v>
      </c>
      <c r="C37" s="98">
        <f>BEN!C37*$A$4</f>
        <v>83.725147415577155</v>
      </c>
      <c r="D37" s="87"/>
      <c r="E37" s="100">
        <f>BEN!E37*$A$4</f>
        <v>0</v>
      </c>
      <c r="F37" s="110">
        <f>BEN!F37*$A$4</f>
        <v>0</v>
      </c>
      <c r="G37" s="8"/>
      <c r="H37" s="8"/>
      <c r="I37" s="8"/>
    </row>
    <row r="38" spans="1:9" ht="27.75" customHeight="1" x14ac:dyDescent="0.35">
      <c r="A38" s="1" t="s">
        <v>40</v>
      </c>
      <c r="B38" s="99">
        <f>BEN!B38*$A$4</f>
        <v>0</v>
      </c>
      <c r="C38" s="98">
        <f>BEN!C38*$A$4</f>
        <v>26.219100000000001</v>
      </c>
      <c r="D38" s="87"/>
      <c r="E38" s="100">
        <v>0</v>
      </c>
      <c r="F38" s="110">
        <v>0</v>
      </c>
      <c r="G38" s="8"/>
      <c r="H38" s="8"/>
      <c r="I38" s="8"/>
    </row>
    <row r="39" spans="1:9" ht="27.75" customHeight="1" x14ac:dyDescent="0.35">
      <c r="A39" s="1" t="s">
        <v>51</v>
      </c>
      <c r="B39" s="99">
        <f>BEN!B39*$A$4</f>
        <v>9.6272500000000001</v>
      </c>
      <c r="C39" s="98">
        <f>BEN!C39*$A$4</f>
        <v>2.7645</v>
      </c>
      <c r="D39" s="87"/>
      <c r="E39" s="100">
        <f>BEN!E39*$A$4</f>
        <v>0</v>
      </c>
      <c r="F39" s="110">
        <f>BEN!F39*$A$4</f>
        <v>0</v>
      </c>
      <c r="G39" s="8"/>
      <c r="H39" s="8"/>
      <c r="I39" s="8"/>
    </row>
    <row r="40" spans="1:9" ht="27.75" customHeight="1" x14ac:dyDescent="0.35">
      <c r="A40" s="1" t="s">
        <v>35</v>
      </c>
      <c r="B40" s="99">
        <f>BEN!B40*$A$4</f>
        <v>-27.993491632907318</v>
      </c>
      <c r="C40" s="98">
        <f>BEN!C40*$A$4</f>
        <v>0</v>
      </c>
      <c r="D40" s="87"/>
      <c r="E40" s="100">
        <f>BEN!E40*$A$4</f>
        <v>0</v>
      </c>
      <c r="F40" s="110">
        <f>BEN!F40*$A$4</f>
        <v>0</v>
      </c>
      <c r="G40" s="8"/>
      <c r="H40" s="8"/>
      <c r="I40" s="8"/>
    </row>
    <row r="41" spans="1:9" ht="27.75" customHeight="1" x14ac:dyDescent="0.35">
      <c r="A41" s="1" t="s">
        <v>38</v>
      </c>
      <c r="B41" s="99">
        <f>BEN!B41*$A$4</f>
        <v>0</v>
      </c>
      <c r="C41" s="98">
        <f>BEN!C41*$A$4</f>
        <v>0</v>
      </c>
      <c r="D41" s="87"/>
      <c r="E41" s="100">
        <f>BEN!E41*$A$4</f>
        <v>0</v>
      </c>
      <c r="F41" s="110">
        <f>BEN!F41*$A$4</f>
        <v>0</v>
      </c>
      <c r="G41" s="8"/>
      <c r="H41" s="8"/>
      <c r="I41" s="8"/>
    </row>
    <row r="42" spans="1:9" ht="27.75" customHeight="1" x14ac:dyDescent="0.35">
      <c r="A42" s="1" t="s">
        <v>34</v>
      </c>
      <c r="B42" s="99">
        <f>BEN!B42*$A$4</f>
        <v>50.682683002801639</v>
      </c>
      <c r="C42" s="98">
        <f>BEN!C42*$A$4</f>
        <v>17.993984999999999</v>
      </c>
      <c r="D42" s="87"/>
      <c r="E42" s="100">
        <f>BEN!E42*$A$4</f>
        <v>0</v>
      </c>
      <c r="F42" s="110">
        <f>BEN!F42*$A$4</f>
        <v>0</v>
      </c>
      <c r="G42" s="8"/>
      <c r="H42" s="8"/>
      <c r="I42" s="8"/>
    </row>
    <row r="43" spans="1:9" ht="27.75" customHeight="1" x14ac:dyDescent="0.35">
      <c r="A43" s="1" t="s">
        <v>36</v>
      </c>
      <c r="B43" s="99">
        <f>BEN!B43*$A$4</f>
        <v>118.04149028531558</v>
      </c>
      <c r="C43" s="98">
        <f>BEN!C43*$A$4</f>
        <v>35.949170000000002</v>
      </c>
      <c r="D43" s="87"/>
      <c r="E43" s="100">
        <f>BEN!E43*$A$4</f>
        <v>0</v>
      </c>
      <c r="F43" s="110">
        <f>BEN!F43*$A$4</f>
        <v>0</v>
      </c>
      <c r="G43" s="8"/>
      <c r="H43" s="8"/>
      <c r="I43" s="8"/>
    </row>
    <row r="44" spans="1:9" ht="27.75" customHeight="1" x14ac:dyDescent="0.35">
      <c r="A44" s="1" t="s">
        <v>52</v>
      </c>
      <c r="B44" s="99">
        <f>BEN!B44*$A$4</f>
        <v>0</v>
      </c>
      <c r="C44" s="98">
        <f>BEN!C44*$A$4</f>
        <v>641.793904</v>
      </c>
      <c r="D44" s="87"/>
      <c r="E44" s="100">
        <f>BEN!E44*$A$4</f>
        <v>809.37284999999997</v>
      </c>
      <c r="F44" s="110">
        <f>BEN!F44*$A$4</f>
        <v>0</v>
      </c>
      <c r="G44" s="8"/>
      <c r="H44" s="8"/>
      <c r="I44" s="8"/>
    </row>
    <row r="45" spans="1:9" ht="27.75" customHeight="1" x14ac:dyDescent="0.35">
      <c r="A45" s="1" t="s">
        <v>39</v>
      </c>
      <c r="B45" s="99">
        <f>BEN!B45*$A$4</f>
        <v>49.526599500000003</v>
      </c>
      <c r="C45" s="98">
        <f>BEN!C45*$A$4</f>
        <v>0</v>
      </c>
      <c r="D45" s="87"/>
      <c r="E45" s="100">
        <f>BEN!E45*$A$4</f>
        <v>0</v>
      </c>
      <c r="F45" s="110">
        <f>BEN!F45*$A$4</f>
        <v>0</v>
      </c>
      <c r="G45" s="8"/>
      <c r="H45" s="8"/>
      <c r="I45" s="8"/>
    </row>
    <row r="46" spans="1:9" ht="20.149999999999999" customHeight="1" thickBot="1" x14ac:dyDescent="0.4">
      <c r="A46" s="88"/>
      <c r="B46" s="117"/>
      <c r="C46" s="102"/>
      <c r="D46" s="118"/>
      <c r="E46" s="104"/>
      <c r="F46" s="112"/>
      <c r="G46" s="8"/>
      <c r="H46" s="8"/>
      <c r="I46" s="8"/>
    </row>
    <row r="47" spans="1:9" s="77" customFormat="1" ht="20.149999999999999" customHeight="1" thickBot="1" x14ac:dyDescent="0.4">
      <c r="A47" s="71" t="s">
        <v>17</v>
      </c>
      <c r="B47" s="119">
        <f>BEN!B47*$A$4</f>
        <v>233.35721846862043</v>
      </c>
      <c r="C47" s="120">
        <f>SUM(C37:C46)</f>
        <v>808.44580641557718</v>
      </c>
      <c r="D47" s="74"/>
      <c r="E47" s="121">
        <f>BEN!E47*$A$4</f>
        <v>809.37284999999997</v>
      </c>
      <c r="F47" s="119">
        <f>BEN!F47*$A$4</f>
        <v>0</v>
      </c>
      <c r="G47" s="8"/>
      <c r="H47" s="8"/>
      <c r="I47" s="8"/>
    </row>
    <row r="48" spans="1:9" ht="16" thickBot="1" x14ac:dyDescent="0.4">
      <c r="A48" s="122" t="s">
        <v>18</v>
      </c>
      <c r="B48" s="119">
        <f>BEN!B48*$A$4</f>
        <v>6489.9552486565472</v>
      </c>
      <c r="C48" s="120">
        <f>C47+C34</f>
        <v>6784.3067783411116</v>
      </c>
      <c r="D48" s="74"/>
      <c r="E48" s="121">
        <f>BEN!E48*$A$4</f>
        <v>7305.462877752052</v>
      </c>
      <c r="F48" s="119">
        <f>BEN!F48*$A$4</f>
        <v>6051.8090118914815</v>
      </c>
      <c r="G48" s="123"/>
      <c r="H48" s="123"/>
      <c r="I48" s="123"/>
    </row>
    <row r="50" spans="1:4" x14ac:dyDescent="0.35">
      <c r="A50" s="92"/>
      <c r="B50" s="92"/>
      <c r="C50" s="124"/>
      <c r="D50" s="125"/>
    </row>
    <row r="51" spans="1:4" x14ac:dyDescent="0.35">
      <c r="A51" s="92"/>
      <c r="B51" s="93"/>
      <c r="C51" s="124"/>
      <c r="D51" s="93"/>
    </row>
    <row r="52" spans="1:4" x14ac:dyDescent="0.35">
      <c r="A52" s="92"/>
      <c r="B52" s="93"/>
      <c r="C52" s="124"/>
      <c r="D52" s="126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3"/>
  <sheetViews>
    <sheetView showGridLines="0" topLeftCell="A37" zoomScale="80" zoomScaleNormal="80" workbookViewId="0">
      <selection activeCell="H54" sqref="H54"/>
    </sheetView>
  </sheetViews>
  <sheetFormatPr defaultColWidth="9.5" defaultRowHeight="15.5" x14ac:dyDescent="0.35"/>
  <cols>
    <col min="1" max="1" width="87.25" style="7" customWidth="1"/>
    <col min="2" max="2" width="15" style="7" customWidth="1"/>
    <col min="3" max="3" width="13.83203125" style="7" customWidth="1"/>
    <col min="4" max="4" width="11.33203125" style="7" bestFit="1" customWidth="1"/>
    <col min="5" max="6" width="10.5" style="7" customWidth="1"/>
    <col min="7" max="7" width="4.08203125" style="7" customWidth="1"/>
    <col min="8" max="9" width="10.5" style="7" customWidth="1"/>
    <col min="10" max="16384" width="9.5" style="7"/>
  </cols>
  <sheetData>
    <row r="1" spans="1:9" x14ac:dyDescent="0.35">
      <c r="A1" s="2"/>
      <c r="B1" s="3"/>
      <c r="C1" s="4"/>
      <c r="D1" s="3"/>
      <c r="E1" s="5"/>
      <c r="F1" s="6"/>
      <c r="I1" s="8"/>
    </row>
    <row r="2" spans="1:9" x14ac:dyDescent="0.35">
      <c r="A2" s="9" t="s">
        <v>53</v>
      </c>
      <c r="B2" s="10"/>
      <c r="C2" s="11"/>
      <c r="D2" s="10"/>
      <c r="E2" s="12"/>
      <c r="F2" s="13"/>
      <c r="G2" s="8"/>
      <c r="H2" s="14"/>
    </row>
    <row r="3" spans="1:9" x14ac:dyDescent="0.35">
      <c r="A3" s="9" t="s">
        <v>22</v>
      </c>
      <c r="B3" s="10" t="s">
        <v>1</v>
      </c>
      <c r="C3" s="11" t="s">
        <v>2</v>
      </c>
      <c r="D3" s="10" t="s">
        <v>2</v>
      </c>
      <c r="E3" s="10" t="s">
        <v>3</v>
      </c>
      <c r="F3" s="130" t="s">
        <v>3</v>
      </c>
      <c r="G3" s="15"/>
      <c r="H3" s="15"/>
      <c r="I3" s="15"/>
    </row>
    <row r="4" spans="1:9" x14ac:dyDescent="0.35">
      <c r="A4" s="94">
        <v>4.7000000000000002E-3</v>
      </c>
      <c r="B4" s="10"/>
      <c r="C4" s="11"/>
      <c r="D4" s="10" t="s">
        <v>30</v>
      </c>
      <c r="E4" s="10"/>
      <c r="F4" s="130"/>
      <c r="G4" s="15"/>
      <c r="H4" s="15"/>
      <c r="I4" s="15"/>
    </row>
    <row r="5" spans="1:9" ht="16" thickBot="1" x14ac:dyDescent="0.4">
      <c r="A5" s="16"/>
      <c r="B5" s="95" t="s">
        <v>49</v>
      </c>
      <c r="C5" s="96" t="s">
        <v>50</v>
      </c>
      <c r="D5" s="17" t="s">
        <v>31</v>
      </c>
      <c r="E5" s="131" t="s">
        <v>50</v>
      </c>
      <c r="F5" s="132" t="s">
        <v>54</v>
      </c>
      <c r="G5" s="18"/>
      <c r="H5" s="18"/>
      <c r="I5" s="18"/>
    </row>
    <row r="6" spans="1:9" x14ac:dyDescent="0.35">
      <c r="A6" s="19"/>
      <c r="B6" s="20" t="s">
        <v>5</v>
      </c>
      <c r="C6" s="21" t="s">
        <v>5</v>
      </c>
      <c r="D6" s="22"/>
      <c r="E6" s="23" t="s">
        <v>5</v>
      </c>
      <c r="F6" s="24" t="s">
        <v>5</v>
      </c>
      <c r="G6" s="23"/>
      <c r="H6" s="23"/>
      <c r="I6" s="23"/>
    </row>
    <row r="7" spans="1:9" ht="20.149999999999999" customHeight="1" x14ac:dyDescent="0.35">
      <c r="A7" s="25" t="s">
        <v>6</v>
      </c>
      <c r="B7" s="25"/>
      <c r="C7" s="26"/>
      <c r="D7" s="27"/>
      <c r="E7" s="23"/>
      <c r="F7" s="28"/>
      <c r="G7" s="23"/>
      <c r="H7" s="23"/>
      <c r="I7" s="23"/>
    </row>
    <row r="8" spans="1:9" ht="30" customHeight="1" x14ac:dyDescent="0.35">
      <c r="A8" s="29" t="s">
        <v>37</v>
      </c>
      <c r="B8" s="97">
        <f>BEN!B8*$A$4</f>
        <v>337.3052083183639</v>
      </c>
      <c r="C8" s="98">
        <f>BEN!C8*$A$4</f>
        <v>413.28183420198127</v>
      </c>
      <c r="D8" s="32">
        <f>(C8-B8)/B8</f>
        <v>0.22524593160716097</v>
      </c>
      <c r="E8" s="99">
        <f>BEN!E8*$A$4</f>
        <v>298.92962338829858</v>
      </c>
      <c r="F8" s="100">
        <f>BEN!F8*$A$4</f>
        <v>521.3122487953068</v>
      </c>
      <c r="G8" s="35"/>
      <c r="H8" s="35"/>
      <c r="I8" s="35"/>
    </row>
    <row r="9" spans="1:9" ht="12.75" customHeight="1" thickBot="1" x14ac:dyDescent="0.4">
      <c r="A9" s="36"/>
      <c r="B9" s="101"/>
      <c r="C9" s="102"/>
      <c r="D9" s="103"/>
      <c r="E9" s="99"/>
      <c r="F9" s="104"/>
      <c r="G9" s="8"/>
      <c r="H9" s="8"/>
      <c r="I9" s="8"/>
    </row>
    <row r="10" spans="1:9" ht="8.25" customHeight="1" x14ac:dyDescent="0.35">
      <c r="A10" s="41"/>
      <c r="B10" s="97"/>
      <c r="C10" s="105"/>
      <c r="D10" s="106"/>
      <c r="E10" s="107"/>
      <c r="F10" s="108"/>
      <c r="G10" s="8"/>
      <c r="H10" s="8"/>
      <c r="I10" s="8"/>
    </row>
    <row r="11" spans="1:9" ht="20.149999999999999" customHeight="1" x14ac:dyDescent="0.35">
      <c r="A11" s="45" t="s">
        <v>7</v>
      </c>
      <c r="B11" s="97"/>
      <c r="C11" s="109"/>
      <c r="D11" s="51"/>
      <c r="E11" s="110"/>
      <c r="F11" s="100"/>
      <c r="G11" s="8"/>
      <c r="H11" s="8"/>
      <c r="I11" s="8"/>
    </row>
    <row r="12" spans="1:9" ht="20.149999999999999" customHeight="1" x14ac:dyDescent="0.35">
      <c r="A12" s="41" t="s">
        <v>8</v>
      </c>
      <c r="B12" s="97">
        <f>BEN!B12*$A$4</f>
        <v>154.8853871744513</v>
      </c>
      <c r="C12" s="109">
        <f>BEN!C12*$A$4</f>
        <v>135.68452810812909</v>
      </c>
      <c r="D12" s="51"/>
      <c r="E12" s="110">
        <f>BEN!E12*$A$4</f>
        <v>166.53980000000001</v>
      </c>
      <c r="F12" s="100">
        <f>BEN!F12*$A$4</f>
        <v>184.26820000000001</v>
      </c>
      <c r="G12" s="8"/>
      <c r="H12" s="8"/>
      <c r="I12" s="8"/>
    </row>
    <row r="13" spans="1:9" ht="20.149999999999999" customHeight="1" x14ac:dyDescent="0.35">
      <c r="A13" s="41" t="s">
        <v>41</v>
      </c>
      <c r="B13" s="97">
        <f>BEN!B13*$A$4</f>
        <v>0</v>
      </c>
      <c r="C13" s="109">
        <f>BEN!C13*$A$4</f>
        <v>0</v>
      </c>
      <c r="D13" s="51"/>
      <c r="E13" s="110">
        <f>BEN!E13*$A$4</f>
        <v>0</v>
      </c>
      <c r="F13" s="100">
        <f>BEN!F13*$A$4</f>
        <v>0</v>
      </c>
      <c r="G13" s="8"/>
      <c r="H13" s="8"/>
      <c r="I13" s="8"/>
    </row>
    <row r="14" spans="1:9" ht="20.149999999999999" customHeight="1" x14ac:dyDescent="0.35">
      <c r="A14" s="41" t="s">
        <v>42</v>
      </c>
      <c r="B14" s="97">
        <f>BEN!B14*$A$4</f>
        <v>140.14138551253978</v>
      </c>
      <c r="C14" s="109">
        <f>BEN!C14*$A$4</f>
        <v>168.24533600000004</v>
      </c>
      <c r="D14" s="51"/>
      <c r="E14" s="110">
        <f>BEN!E14*$A$4</f>
        <v>144.18465984000002</v>
      </c>
      <c r="F14" s="100">
        <f>BEN!F14*$A$4</f>
        <v>122.2</v>
      </c>
      <c r="G14" s="8"/>
      <c r="H14" s="8"/>
      <c r="I14" s="8"/>
    </row>
    <row r="15" spans="1:9" ht="20.149999999999999" customHeight="1" x14ac:dyDescent="0.35">
      <c r="A15" s="41" t="s">
        <v>43</v>
      </c>
      <c r="B15" s="97">
        <f>BEN!B15*$A$4</f>
        <v>564.42989669710471</v>
      </c>
      <c r="C15" s="109">
        <f>BEN!C15*$A$4</f>
        <v>581.40670460168371</v>
      </c>
      <c r="D15" s="51"/>
      <c r="E15" s="110">
        <f>BEN!E15*$A$4</f>
        <v>615.6181938994057</v>
      </c>
      <c r="F15" s="100">
        <f>BEN!F15*$A$4</f>
        <v>672.04758334817166</v>
      </c>
      <c r="G15" s="8"/>
      <c r="H15" s="8"/>
      <c r="I15" s="8"/>
    </row>
    <row r="16" spans="1:9" ht="20.149999999999999" customHeight="1" x14ac:dyDescent="0.35">
      <c r="A16" s="41" t="s">
        <v>9</v>
      </c>
      <c r="B16" s="97">
        <f>BEN!B16*$A$4</f>
        <v>456.83219446683398</v>
      </c>
      <c r="C16" s="109">
        <f>BEN!C16*$A$4</f>
        <v>561.41686478987879</v>
      </c>
      <c r="D16" s="51"/>
      <c r="E16" s="110">
        <f>BEN!E16*$A$4</f>
        <v>434.16720000000004</v>
      </c>
      <c r="F16" s="100">
        <f>BEN!F16*$A$4</f>
        <v>452.3938</v>
      </c>
      <c r="G16" s="8"/>
      <c r="H16" s="8"/>
      <c r="I16" s="8"/>
    </row>
    <row r="17" spans="1:9" ht="20.149999999999999" customHeight="1" x14ac:dyDescent="0.35">
      <c r="A17" s="41" t="s">
        <v>32</v>
      </c>
      <c r="B17" s="97">
        <f>BEN!B17*$A$4</f>
        <v>67.487352401983628</v>
      </c>
      <c r="C17" s="109">
        <f>BEN!C17*$A$4</f>
        <v>81.986698139245391</v>
      </c>
      <c r="D17" s="51"/>
      <c r="E17" s="110">
        <f>BEN!E17*$A$4</f>
        <v>59.788700000000006</v>
      </c>
      <c r="F17" s="100">
        <f>BEN!F17*$A$4</f>
        <v>75.848600000000005</v>
      </c>
      <c r="G17" s="8"/>
      <c r="H17" s="8"/>
      <c r="I17" s="8"/>
    </row>
    <row r="18" spans="1:9" ht="11.25" customHeight="1" x14ac:dyDescent="0.35">
      <c r="A18" s="41"/>
      <c r="B18" s="97"/>
      <c r="C18" s="109"/>
      <c r="D18" s="51"/>
      <c r="E18" s="110"/>
      <c r="F18" s="100"/>
      <c r="G18" s="8"/>
      <c r="H18" s="8"/>
      <c r="I18" s="8"/>
    </row>
    <row r="19" spans="1:9" ht="20.149999999999999" customHeight="1" thickBot="1" x14ac:dyDescent="0.4">
      <c r="A19" s="53" t="s">
        <v>10</v>
      </c>
      <c r="B19" s="101">
        <f>BEN!B19*$A$4</f>
        <v>1383.7762162529134</v>
      </c>
      <c r="C19" s="111">
        <f>SUM(C12:C17)</f>
        <v>1528.7401316389371</v>
      </c>
      <c r="D19" s="56">
        <f>(C19-B19)/B19</f>
        <v>0.10475965237975197</v>
      </c>
      <c r="E19" s="112">
        <f>BEN!E19*$A$4</f>
        <v>1420.2985537394059</v>
      </c>
      <c r="F19" s="104">
        <f>BEN!F19*$A$4</f>
        <v>1506.7581833481718</v>
      </c>
      <c r="G19" s="8"/>
      <c r="H19" s="8"/>
      <c r="I19" s="8"/>
    </row>
    <row r="20" spans="1:9" ht="11.25" customHeight="1" x14ac:dyDescent="0.35">
      <c r="A20" s="41"/>
      <c r="B20" s="113"/>
      <c r="C20" s="114"/>
      <c r="D20" s="115"/>
      <c r="E20" s="108"/>
      <c r="F20" s="107"/>
      <c r="G20" s="8"/>
      <c r="H20" s="8"/>
      <c r="I20" s="8"/>
    </row>
    <row r="21" spans="1:9" ht="20.149999999999999" customHeight="1" x14ac:dyDescent="0.35">
      <c r="A21" s="45" t="s">
        <v>11</v>
      </c>
      <c r="B21" s="97"/>
      <c r="C21" s="98"/>
      <c r="D21" s="64"/>
      <c r="E21" s="100"/>
      <c r="F21" s="110"/>
      <c r="G21" s="8"/>
      <c r="H21" s="8"/>
      <c r="I21" s="8"/>
    </row>
    <row r="22" spans="1:9" ht="20.149999999999999" customHeight="1" x14ac:dyDescent="0.35">
      <c r="A22" s="41" t="s">
        <v>12</v>
      </c>
      <c r="B22" s="97">
        <f>BEN!B22*$A$4</f>
        <v>150.02076924642918</v>
      </c>
      <c r="C22" s="98">
        <f>BEN!C22*$A$4</f>
        <v>161.66481958903827</v>
      </c>
      <c r="D22" s="64"/>
      <c r="E22" s="100">
        <f>BEN!E22*$A$4</f>
        <v>136.2107</v>
      </c>
      <c r="F22" s="110">
        <f>BEN!F22*$A$4</f>
        <v>134.40120000000002</v>
      </c>
      <c r="G22" s="8"/>
      <c r="H22" s="8"/>
      <c r="I22" s="8"/>
    </row>
    <row r="23" spans="1:9" ht="19.5" customHeight="1" x14ac:dyDescent="0.35">
      <c r="A23" s="41" t="s">
        <v>44</v>
      </c>
      <c r="B23" s="97">
        <f>BEN!B23*$A$4</f>
        <v>2002.0581516499537</v>
      </c>
      <c r="C23" s="98">
        <f>BEN!C23*$A$4</f>
        <v>1447.8876156617046</v>
      </c>
      <c r="D23" s="64"/>
      <c r="E23" s="100">
        <f>BEN!E23*$A$4</f>
        <v>1817.3233893169279</v>
      </c>
      <c r="F23" s="110">
        <f>BEN!F23*$A$4</f>
        <v>791.47991770476165</v>
      </c>
      <c r="G23" s="8"/>
      <c r="H23" s="8"/>
      <c r="I23" s="8"/>
    </row>
    <row r="24" spans="1:9" ht="20.149999999999999" customHeight="1" x14ac:dyDescent="0.35">
      <c r="A24" s="41" t="s">
        <v>45</v>
      </c>
      <c r="B24" s="97">
        <f>BEN!B24*$A$4</f>
        <v>168.57575483919439</v>
      </c>
      <c r="C24" s="98">
        <f>BEN!C24*$A$4</f>
        <v>144.87312785483272</v>
      </c>
      <c r="D24" s="64"/>
      <c r="E24" s="100">
        <f>BEN!E24*$A$4</f>
        <v>185.59360000000001</v>
      </c>
      <c r="F24" s="110">
        <f>BEN!F24*$A$4</f>
        <v>189.21260000000001</v>
      </c>
      <c r="G24" s="8"/>
      <c r="H24" s="8"/>
      <c r="I24" s="8"/>
    </row>
    <row r="25" spans="1:9" ht="20.149999999999999" customHeight="1" x14ac:dyDescent="0.35">
      <c r="A25" s="41" t="s">
        <v>46</v>
      </c>
      <c r="B25" s="97">
        <f>BEN!B25*$A$4</f>
        <v>78.514299818052734</v>
      </c>
      <c r="C25" s="98">
        <f>BEN!C25*$A$4</f>
        <v>162.58319900000001</v>
      </c>
      <c r="D25" s="64"/>
      <c r="E25" s="100">
        <f>BEN!E25*$A$4</f>
        <v>83.989765027605642</v>
      </c>
      <c r="F25" s="110">
        <f>BEN!F25*$A$4</f>
        <v>98.602911159999991</v>
      </c>
      <c r="G25" s="8"/>
      <c r="H25" s="8"/>
      <c r="I25" s="8"/>
    </row>
    <row r="26" spans="1:9" ht="18.75" customHeight="1" x14ac:dyDescent="0.35">
      <c r="A26" s="65" t="s">
        <v>47</v>
      </c>
      <c r="B26" s="97">
        <f>BEN!B26*$A$4</f>
        <v>290.99674520153701</v>
      </c>
      <c r="C26" s="98">
        <f>BEN!C26*$A$4</f>
        <v>308.86470754835466</v>
      </c>
      <c r="D26" s="64"/>
      <c r="E26" s="100">
        <f>BEN!E26*$A$4</f>
        <v>386.89660166348426</v>
      </c>
      <c r="F26" s="110">
        <f>BEN!F26*$A$4</f>
        <v>404.3175</v>
      </c>
      <c r="G26" s="8"/>
      <c r="H26" s="8"/>
      <c r="I26" s="8"/>
    </row>
    <row r="27" spans="1:9" ht="20.149999999999999" customHeight="1" x14ac:dyDescent="0.35">
      <c r="A27" s="41" t="s">
        <v>48</v>
      </c>
      <c r="B27" s="97">
        <f>BEN!B27*$A$4</f>
        <v>1571.0219529999999</v>
      </c>
      <c r="C27" s="98">
        <f>BEN!C27*$A$4</f>
        <v>1548.090794</v>
      </c>
      <c r="D27" s="64"/>
      <c r="E27" s="100">
        <f>BEN!E27*$A$4</f>
        <v>1878.8373937580188</v>
      </c>
      <c r="F27" s="110">
        <f>BEN!F27*$A$4</f>
        <v>2134.6224999999999</v>
      </c>
      <c r="G27" s="8"/>
      <c r="H27" s="8"/>
      <c r="I27" s="8"/>
    </row>
    <row r="28" spans="1:9" ht="10.5" customHeight="1" x14ac:dyDescent="0.35">
      <c r="A28" s="41"/>
      <c r="B28" s="97"/>
      <c r="C28" s="98"/>
      <c r="D28" s="64"/>
      <c r="E28" s="100"/>
      <c r="F28" s="110"/>
      <c r="G28" s="8"/>
      <c r="H28" s="8"/>
      <c r="I28" s="8"/>
    </row>
    <row r="29" spans="1:9" ht="20.149999999999999" customHeight="1" thickBot="1" x14ac:dyDescent="0.4">
      <c r="A29" s="53" t="s">
        <v>10</v>
      </c>
      <c r="B29" s="101">
        <f>BEN!B29*$A$4</f>
        <v>4261.1876737551675</v>
      </c>
      <c r="C29" s="102">
        <f>SUM(C22:C27)</f>
        <v>3773.9642636539302</v>
      </c>
      <c r="D29" s="67">
        <f>(C29-B29)/B29</f>
        <v>-0.1143398149539544</v>
      </c>
      <c r="E29" s="104">
        <f>BEN!E29*$A$4</f>
        <v>4488.8514497660362</v>
      </c>
      <c r="F29" s="112">
        <f>BEN!F29*$A$4</f>
        <v>3752.6366288647619</v>
      </c>
      <c r="G29" s="8"/>
      <c r="H29" s="8"/>
      <c r="I29" s="8"/>
    </row>
    <row r="30" spans="1:9" ht="12" customHeight="1" x14ac:dyDescent="0.35">
      <c r="A30" s="41"/>
      <c r="B30" s="113"/>
      <c r="C30" s="105"/>
      <c r="D30" s="106"/>
      <c r="E30" s="108"/>
      <c r="F30" s="107"/>
      <c r="G30" s="8"/>
      <c r="H30" s="8"/>
      <c r="I30" s="8"/>
    </row>
    <row r="31" spans="1:9" ht="20.149999999999999" customHeight="1" x14ac:dyDescent="0.35">
      <c r="A31" s="45" t="s">
        <v>13</v>
      </c>
      <c r="B31" s="97"/>
      <c r="C31" s="109"/>
      <c r="D31" s="51"/>
      <c r="E31" s="100"/>
      <c r="F31" s="110"/>
      <c r="G31" s="8"/>
      <c r="H31" s="8"/>
      <c r="I31" s="8"/>
    </row>
    <row r="32" spans="1:9" ht="20.149999999999999" customHeight="1" x14ac:dyDescent="0.35">
      <c r="A32" s="41" t="s">
        <v>14</v>
      </c>
      <c r="B32" s="97">
        <f>BEN!B32*$A$4</f>
        <v>80.825900000000004</v>
      </c>
      <c r="C32" s="109">
        <f>BEN!C32*$A$4</f>
        <v>75.054299999999998</v>
      </c>
      <c r="D32" s="51">
        <f>(C32-B32)/B32</f>
        <v>-7.1407803686689614E-2</v>
      </c>
      <c r="E32" s="100">
        <f>BEN!E32*$A$4</f>
        <v>87.100400000000008</v>
      </c>
      <c r="F32" s="110">
        <f>BEN!F32*$A$4</f>
        <v>83.932600000000008</v>
      </c>
      <c r="G32" s="8"/>
      <c r="H32" s="8"/>
      <c r="I32" s="8"/>
    </row>
    <row r="33" spans="1:9" ht="10.5" customHeight="1" thickBot="1" x14ac:dyDescent="0.4">
      <c r="A33" s="19"/>
      <c r="B33" s="101"/>
      <c r="C33" s="111"/>
      <c r="D33" s="56"/>
      <c r="E33" s="104"/>
      <c r="F33" s="112"/>
      <c r="G33" s="8"/>
      <c r="H33" s="8"/>
      <c r="I33" s="8"/>
    </row>
    <row r="34" spans="1:9" s="77" customFormat="1" ht="19.5" customHeight="1" thickBot="1" x14ac:dyDescent="0.3">
      <c r="A34" s="71" t="s">
        <v>15</v>
      </c>
      <c r="B34" s="119">
        <f>BEN!B34*$A$4</f>
        <v>6063.0949983264454</v>
      </c>
      <c r="C34" s="128">
        <f>C32+C29+C19+C8</f>
        <v>5791.0405294948478</v>
      </c>
      <c r="D34" s="74">
        <f>(C34-B34)/B34</f>
        <v>-4.4870560152313464E-2</v>
      </c>
      <c r="E34" s="119">
        <f>BEN!E34*$A$4</f>
        <v>6295.1800268937404</v>
      </c>
      <c r="F34" s="119">
        <f>BEN!F34*$A$4</f>
        <v>5864.6396610082402</v>
      </c>
      <c r="G34" s="76"/>
      <c r="H34" s="35"/>
      <c r="I34" s="76"/>
    </row>
    <row r="35" spans="1:9" s="77" customFormat="1" ht="23.25" customHeight="1" x14ac:dyDescent="0.25">
      <c r="A35" s="78" t="s">
        <v>16</v>
      </c>
      <c r="B35" s="99"/>
      <c r="C35" s="114"/>
      <c r="D35" s="87"/>
      <c r="E35" s="108"/>
      <c r="F35" s="107"/>
      <c r="G35" s="76"/>
      <c r="H35" s="76"/>
      <c r="I35" s="76"/>
    </row>
    <row r="36" spans="1:9" ht="20.149999999999999" customHeight="1" x14ac:dyDescent="0.35">
      <c r="A36" s="1"/>
      <c r="B36" s="99"/>
      <c r="C36" s="98"/>
      <c r="D36" s="87"/>
      <c r="E36" s="100"/>
      <c r="F36" s="110"/>
      <c r="G36" s="8"/>
      <c r="H36" s="8"/>
      <c r="I36" s="8"/>
    </row>
    <row r="37" spans="1:9" ht="27.75" customHeight="1" x14ac:dyDescent="0.35">
      <c r="A37" s="1" t="s">
        <v>33</v>
      </c>
      <c r="B37" s="99">
        <f>BEN!B37*$A$4</f>
        <v>32.437449561449384</v>
      </c>
      <c r="C37" s="98">
        <f>BEN!C37*$A$4</f>
        <v>81.135709866641776</v>
      </c>
      <c r="D37" s="87"/>
      <c r="E37" s="100">
        <f>BEN!E37*$A$4</f>
        <v>0</v>
      </c>
      <c r="F37" s="110">
        <f>BEN!F37*$A$4</f>
        <v>0</v>
      </c>
      <c r="G37" s="8"/>
      <c r="H37" s="8"/>
      <c r="I37" s="8"/>
    </row>
    <row r="38" spans="1:9" ht="27.75" customHeight="1" x14ac:dyDescent="0.35">
      <c r="A38" s="1" t="s">
        <v>40</v>
      </c>
      <c r="B38" s="99">
        <f>BEN!B38*$A$4</f>
        <v>0</v>
      </c>
      <c r="C38" s="98">
        <f>BEN!C38*$A$4</f>
        <v>25.408200000000001</v>
      </c>
      <c r="D38" s="87"/>
      <c r="E38" s="100">
        <v>0</v>
      </c>
      <c r="F38" s="110">
        <v>0</v>
      </c>
      <c r="G38" s="8"/>
      <c r="H38" s="8"/>
      <c r="I38" s="8"/>
    </row>
    <row r="39" spans="1:9" ht="27.75" customHeight="1" x14ac:dyDescent="0.35">
      <c r="A39" s="1" t="s">
        <v>51</v>
      </c>
      <c r="B39" s="99">
        <f>BEN!B39*$A$4</f>
        <v>9.3295000000000012</v>
      </c>
      <c r="C39" s="98">
        <f>BEN!C39*$A$4</f>
        <v>2.6790000000000003</v>
      </c>
      <c r="D39" s="87"/>
      <c r="E39" s="100">
        <f>BEN!E39*$A$4</f>
        <v>0</v>
      </c>
      <c r="F39" s="110">
        <f>BEN!F39*$A$4</f>
        <v>0</v>
      </c>
      <c r="G39" s="8"/>
      <c r="H39" s="8"/>
      <c r="I39" s="8"/>
    </row>
    <row r="40" spans="1:9" ht="27.75" customHeight="1" x14ac:dyDescent="0.35">
      <c r="A40" s="1" t="s">
        <v>35</v>
      </c>
      <c r="B40" s="99">
        <f>BEN!B40*$A$4</f>
        <v>-27.127713541167918</v>
      </c>
      <c r="C40" s="98">
        <f>BEN!C40*$A$4</f>
        <v>0</v>
      </c>
      <c r="D40" s="87"/>
      <c r="E40" s="100">
        <f>BEN!E40*$A$4</f>
        <v>0</v>
      </c>
      <c r="F40" s="110">
        <f>BEN!F40*$A$4</f>
        <v>0</v>
      </c>
      <c r="G40" s="8"/>
      <c r="H40" s="8"/>
      <c r="I40" s="8"/>
    </row>
    <row r="41" spans="1:9" ht="27.75" customHeight="1" x14ac:dyDescent="0.35">
      <c r="A41" s="1" t="s">
        <v>38</v>
      </c>
      <c r="B41" s="99">
        <f>BEN!B41*$A$4</f>
        <v>0</v>
      </c>
      <c r="C41" s="98">
        <f>BEN!C41*$A$4</f>
        <v>0</v>
      </c>
      <c r="D41" s="87"/>
      <c r="E41" s="100">
        <f>BEN!E41*$A$4</f>
        <v>0</v>
      </c>
      <c r="F41" s="110">
        <f>BEN!F41*$A$4</f>
        <v>0</v>
      </c>
      <c r="G41" s="8"/>
      <c r="H41" s="8"/>
      <c r="I41" s="8"/>
    </row>
    <row r="42" spans="1:9" ht="27.75" customHeight="1" x14ac:dyDescent="0.35">
      <c r="A42" s="1" t="s">
        <v>34</v>
      </c>
      <c r="B42" s="99">
        <f>BEN!B42*$A$4</f>
        <v>49.115177342921179</v>
      </c>
      <c r="C42" s="98">
        <f>BEN!C42*$A$4</f>
        <v>17.437470000000001</v>
      </c>
      <c r="D42" s="87"/>
      <c r="E42" s="100">
        <f>BEN!E42*$A$4</f>
        <v>0</v>
      </c>
      <c r="F42" s="110">
        <f>BEN!F42*$A$4</f>
        <v>0</v>
      </c>
      <c r="G42" s="8"/>
      <c r="H42" s="8"/>
      <c r="I42" s="8"/>
    </row>
    <row r="43" spans="1:9" ht="27.75" customHeight="1" x14ac:dyDescent="0.35">
      <c r="A43" s="1" t="s">
        <v>36</v>
      </c>
      <c r="B43" s="99">
        <f>BEN!B43*$A$4</f>
        <v>114.39072254453262</v>
      </c>
      <c r="C43" s="98">
        <f>BEN!C43*$A$4</f>
        <v>34.837339999999998</v>
      </c>
      <c r="D43" s="87"/>
      <c r="E43" s="100">
        <f>BEN!E43*$A$4</f>
        <v>0</v>
      </c>
      <c r="F43" s="110">
        <f>BEN!F43*$A$4</f>
        <v>0</v>
      </c>
      <c r="G43" s="8"/>
      <c r="H43" s="8"/>
      <c r="I43" s="8"/>
    </row>
    <row r="44" spans="1:9" ht="27.75" customHeight="1" x14ac:dyDescent="0.35">
      <c r="A44" s="1" t="s">
        <v>52</v>
      </c>
      <c r="B44" s="99">
        <f>BEN!B44*$A$4</f>
        <v>0</v>
      </c>
      <c r="C44" s="98">
        <f>BEN!C44*$A$4</f>
        <v>621.9446079999999</v>
      </c>
      <c r="D44" s="87"/>
      <c r="E44" s="100">
        <f>BEN!E44*$A$4</f>
        <v>784.34070000000008</v>
      </c>
      <c r="F44" s="110">
        <f>BEN!F44*$A$4</f>
        <v>0</v>
      </c>
      <c r="G44" s="8"/>
      <c r="H44" s="8"/>
      <c r="I44" s="8"/>
    </row>
    <row r="45" spans="1:9" ht="27.75" customHeight="1" x14ac:dyDescent="0.35">
      <c r="A45" s="1" t="s">
        <v>39</v>
      </c>
      <c r="B45" s="99">
        <f>BEN!B45*$A$4</f>
        <v>47.994849000000002</v>
      </c>
      <c r="C45" s="98">
        <f>BEN!C45*$A$4</f>
        <v>0</v>
      </c>
      <c r="D45" s="87"/>
      <c r="E45" s="100">
        <f>BEN!E45*$A$4</f>
        <v>0</v>
      </c>
      <c r="F45" s="110">
        <f>BEN!F45*$A$4</f>
        <v>0</v>
      </c>
      <c r="G45" s="8"/>
      <c r="H45" s="8"/>
      <c r="I45" s="8"/>
    </row>
    <row r="46" spans="1:9" ht="20.149999999999999" customHeight="1" thickBot="1" x14ac:dyDescent="0.4">
      <c r="A46" s="88"/>
      <c r="B46" s="117"/>
      <c r="C46" s="102"/>
      <c r="D46" s="118"/>
      <c r="E46" s="104"/>
      <c r="F46" s="112"/>
      <c r="G46" s="8"/>
      <c r="H46" s="8"/>
      <c r="I46" s="8"/>
    </row>
    <row r="47" spans="1:9" s="77" customFormat="1" ht="20.149999999999999" customHeight="1" thickBot="1" x14ac:dyDescent="0.4">
      <c r="A47" s="71" t="s">
        <v>17</v>
      </c>
      <c r="B47" s="119">
        <f>BEN!B47*$A$4</f>
        <v>226.13998490773525</v>
      </c>
      <c r="C47" s="120">
        <f>SUM(C37:C46)</f>
        <v>783.44232786664168</v>
      </c>
      <c r="D47" s="74"/>
      <c r="E47" s="121">
        <f>BEN!E47*$A$4</f>
        <v>784.34070000000008</v>
      </c>
      <c r="F47" s="119">
        <f>BEN!F47*$A$4</f>
        <v>0</v>
      </c>
      <c r="G47" s="8"/>
      <c r="H47" s="8"/>
      <c r="I47" s="8"/>
    </row>
    <row r="48" spans="1:9" ht="16" thickBot="1" x14ac:dyDescent="0.4">
      <c r="A48" s="122" t="s">
        <v>18</v>
      </c>
      <c r="B48" s="119">
        <f>BEN!B48*$A$4</f>
        <v>6289.2349832341797</v>
      </c>
      <c r="C48" s="120">
        <f>C47+C34</f>
        <v>6574.4828573614896</v>
      </c>
      <c r="D48" s="74"/>
      <c r="E48" s="121">
        <f>BEN!E48*$A$4</f>
        <v>7079.5207268937411</v>
      </c>
      <c r="F48" s="119">
        <f>BEN!F48*$A$4</f>
        <v>5864.6396610082402</v>
      </c>
      <c r="G48" s="123"/>
      <c r="H48" s="123"/>
      <c r="I48" s="123"/>
    </row>
    <row r="50" spans="1:4" x14ac:dyDescent="0.35">
      <c r="A50" s="92"/>
      <c r="B50" s="92"/>
      <c r="C50" s="124"/>
      <c r="D50" s="125"/>
    </row>
    <row r="51" spans="1:4" x14ac:dyDescent="0.35">
      <c r="A51" s="92"/>
      <c r="B51" s="93"/>
      <c r="C51" s="124"/>
      <c r="D51" s="93"/>
    </row>
    <row r="52" spans="1:4" x14ac:dyDescent="0.35">
      <c r="A52" s="92"/>
      <c r="B52" s="93"/>
      <c r="C52" s="124"/>
      <c r="D52" s="93"/>
    </row>
    <row r="53" spans="1:4" x14ac:dyDescent="0.35">
      <c r="D53" s="12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3"/>
  <sheetViews>
    <sheetView showGridLines="0" topLeftCell="A35" zoomScale="80" zoomScaleNormal="80" workbookViewId="0">
      <selection activeCell="J54" sqref="J54"/>
    </sheetView>
  </sheetViews>
  <sheetFormatPr defaultColWidth="9.5" defaultRowHeight="15.5" x14ac:dyDescent="0.35"/>
  <cols>
    <col min="1" max="1" width="87.25" style="7" customWidth="1"/>
    <col min="2" max="2" width="15" style="7" customWidth="1"/>
    <col min="3" max="3" width="13.83203125" style="7" customWidth="1"/>
    <col min="4" max="4" width="11.33203125" style="7" bestFit="1" customWidth="1"/>
    <col min="5" max="6" width="10.5" style="7" customWidth="1"/>
    <col min="7" max="7" width="4.5" style="7" customWidth="1"/>
    <col min="8" max="9" width="10.5" style="7" customWidth="1"/>
    <col min="10" max="16384" width="9.5" style="7"/>
  </cols>
  <sheetData>
    <row r="1" spans="1:9" x14ac:dyDescent="0.35">
      <c r="A1" s="2"/>
      <c r="B1" s="3"/>
      <c r="C1" s="4"/>
      <c r="D1" s="3"/>
      <c r="E1" s="5"/>
      <c r="F1" s="6"/>
      <c r="I1" s="8"/>
    </row>
    <row r="2" spans="1:9" x14ac:dyDescent="0.35">
      <c r="A2" s="9" t="s">
        <v>53</v>
      </c>
      <c r="B2" s="10"/>
      <c r="C2" s="11"/>
      <c r="D2" s="10"/>
      <c r="E2" s="12"/>
      <c r="F2" s="13"/>
      <c r="G2" s="8"/>
      <c r="H2" s="14"/>
    </row>
    <row r="3" spans="1:9" x14ac:dyDescent="0.35">
      <c r="A3" s="9" t="s">
        <v>23</v>
      </c>
      <c r="B3" s="10" t="s">
        <v>1</v>
      </c>
      <c r="C3" s="11" t="s">
        <v>2</v>
      </c>
      <c r="D3" s="10" t="s">
        <v>2</v>
      </c>
      <c r="E3" s="10" t="s">
        <v>3</v>
      </c>
      <c r="F3" s="130" t="s">
        <v>3</v>
      </c>
      <c r="G3" s="15"/>
      <c r="H3" s="15"/>
      <c r="I3" s="15"/>
    </row>
    <row r="4" spans="1:9" x14ac:dyDescent="0.35">
      <c r="A4" s="94">
        <v>5.1000000000000004E-3</v>
      </c>
      <c r="B4" s="10"/>
      <c r="C4" s="11"/>
      <c r="D4" s="10" t="s">
        <v>30</v>
      </c>
      <c r="E4" s="10"/>
      <c r="F4" s="130"/>
      <c r="G4" s="15"/>
      <c r="H4" s="15"/>
      <c r="I4" s="15"/>
    </row>
    <row r="5" spans="1:9" ht="16" thickBot="1" x14ac:dyDescent="0.4">
      <c r="A5" s="16"/>
      <c r="B5" s="95" t="s">
        <v>49</v>
      </c>
      <c r="C5" s="96" t="s">
        <v>50</v>
      </c>
      <c r="D5" s="17" t="s">
        <v>31</v>
      </c>
      <c r="E5" s="131" t="s">
        <v>50</v>
      </c>
      <c r="F5" s="132" t="s">
        <v>54</v>
      </c>
      <c r="G5" s="18"/>
      <c r="H5" s="18"/>
      <c r="I5" s="18"/>
    </row>
    <row r="6" spans="1:9" x14ac:dyDescent="0.35">
      <c r="A6" s="19"/>
      <c r="B6" s="20" t="s">
        <v>5</v>
      </c>
      <c r="C6" s="21" t="s">
        <v>5</v>
      </c>
      <c r="D6" s="22"/>
      <c r="E6" s="23" t="s">
        <v>5</v>
      </c>
      <c r="F6" s="24" t="s">
        <v>5</v>
      </c>
      <c r="G6" s="23"/>
      <c r="H6" s="23"/>
      <c r="I6" s="23"/>
    </row>
    <row r="7" spans="1:9" ht="20.149999999999999" customHeight="1" x14ac:dyDescent="0.35">
      <c r="A7" s="25" t="s">
        <v>6</v>
      </c>
      <c r="B7" s="25"/>
      <c r="C7" s="26"/>
      <c r="D7" s="27"/>
      <c r="E7" s="23"/>
      <c r="F7" s="28"/>
      <c r="G7" s="23"/>
      <c r="H7" s="23"/>
      <c r="I7" s="23"/>
    </row>
    <row r="8" spans="1:9" ht="30" customHeight="1" x14ac:dyDescent="0.35">
      <c r="A8" s="29" t="s">
        <v>37</v>
      </c>
      <c r="B8" s="97">
        <f>BEN!B8*$A$4</f>
        <v>366.01203455822468</v>
      </c>
      <c r="C8" s="98">
        <f>BEN!C8*$A$4</f>
        <v>448.45475626172436</v>
      </c>
      <c r="D8" s="32">
        <f>(C8-B8)/B8</f>
        <v>0.22524593160716086</v>
      </c>
      <c r="E8" s="99">
        <f>BEN!E8*$A$4</f>
        <v>324.37044240006867</v>
      </c>
      <c r="F8" s="100">
        <f>BEN!F8*$A$4</f>
        <v>565.67924869277977</v>
      </c>
      <c r="G8" s="35"/>
      <c r="H8" s="35"/>
      <c r="I8" s="35"/>
    </row>
    <row r="9" spans="1:9" ht="12.75" customHeight="1" thickBot="1" x14ac:dyDescent="0.4">
      <c r="A9" s="36"/>
      <c r="B9" s="101"/>
      <c r="C9" s="102"/>
      <c r="D9" s="103"/>
      <c r="E9" s="99"/>
      <c r="F9" s="104"/>
      <c r="G9" s="8"/>
      <c r="H9" s="8"/>
      <c r="I9" s="8"/>
    </row>
    <row r="10" spans="1:9" ht="8.25" customHeight="1" x14ac:dyDescent="0.35">
      <c r="A10" s="41"/>
      <c r="B10" s="97"/>
      <c r="C10" s="105"/>
      <c r="D10" s="106"/>
      <c r="E10" s="107"/>
      <c r="F10" s="108"/>
      <c r="G10" s="8"/>
      <c r="H10" s="8"/>
      <c r="I10" s="8"/>
    </row>
    <row r="11" spans="1:9" ht="20.149999999999999" customHeight="1" x14ac:dyDescent="0.35">
      <c r="A11" s="45" t="s">
        <v>7</v>
      </c>
      <c r="B11" s="97"/>
      <c r="C11" s="109"/>
      <c r="D11" s="51"/>
      <c r="E11" s="110"/>
      <c r="F11" s="100"/>
      <c r="G11" s="8"/>
      <c r="H11" s="8"/>
      <c r="I11" s="8"/>
    </row>
    <row r="12" spans="1:9" ht="20.149999999999999" customHeight="1" x14ac:dyDescent="0.35">
      <c r="A12" s="41" t="s">
        <v>8</v>
      </c>
      <c r="B12" s="97">
        <f>BEN!B12*$A$4</f>
        <v>168.06712225312802</v>
      </c>
      <c r="C12" s="109">
        <f>BEN!C12*$A$4</f>
        <v>147.23214752158688</v>
      </c>
      <c r="D12" s="51"/>
      <c r="E12" s="110">
        <f>BEN!E12*$A$4</f>
        <v>180.71340000000001</v>
      </c>
      <c r="F12" s="100">
        <f>BEN!F12*$A$4</f>
        <v>199.95060000000001</v>
      </c>
      <c r="G12" s="8"/>
      <c r="H12" s="8"/>
      <c r="I12" s="8"/>
    </row>
    <row r="13" spans="1:9" ht="20.149999999999999" customHeight="1" x14ac:dyDescent="0.35">
      <c r="A13" s="41" t="s">
        <v>41</v>
      </c>
      <c r="B13" s="97">
        <f>BEN!B13*$A$4</f>
        <v>0</v>
      </c>
      <c r="C13" s="109">
        <f>BEN!C13*$A$4</f>
        <v>0</v>
      </c>
      <c r="D13" s="51"/>
      <c r="E13" s="110">
        <f>BEN!E13*$A$4</f>
        <v>0</v>
      </c>
      <c r="F13" s="100">
        <f>BEN!F13*$A$4</f>
        <v>0</v>
      </c>
      <c r="G13" s="8"/>
      <c r="H13" s="8"/>
      <c r="I13" s="8"/>
    </row>
    <row r="14" spans="1:9" ht="20.149999999999999" customHeight="1" x14ac:dyDescent="0.35">
      <c r="A14" s="41" t="s">
        <v>42</v>
      </c>
      <c r="B14" s="97">
        <f>BEN!B14*$A$4</f>
        <v>152.06831193913894</v>
      </c>
      <c r="C14" s="109">
        <f>BEN!C14*$A$4</f>
        <v>182.56408800000003</v>
      </c>
      <c r="D14" s="51"/>
      <c r="E14" s="110">
        <f>BEN!E14*$A$4</f>
        <v>156.45569472000003</v>
      </c>
      <c r="F14" s="100">
        <f>BEN!F14*$A$4</f>
        <v>132.60000000000002</v>
      </c>
      <c r="G14" s="8"/>
      <c r="H14" s="8"/>
      <c r="I14" s="8"/>
    </row>
    <row r="15" spans="1:9" ht="20.149999999999999" customHeight="1" x14ac:dyDescent="0.35">
      <c r="A15" s="41" t="s">
        <v>43</v>
      </c>
      <c r="B15" s="97">
        <f>BEN!B15*$A$4</f>
        <v>612.46648365004978</v>
      </c>
      <c r="C15" s="109">
        <f>BEN!C15*$A$4</f>
        <v>630.88812626991205</v>
      </c>
      <c r="D15" s="51"/>
      <c r="E15" s="110">
        <f>BEN!E15*$A$4</f>
        <v>668.01123167807862</v>
      </c>
      <c r="F15" s="100">
        <f>BEN!F15*$A$4</f>
        <v>729.24312235652678</v>
      </c>
      <c r="G15" s="8"/>
      <c r="H15" s="8"/>
      <c r="I15" s="8"/>
    </row>
    <row r="16" spans="1:9" ht="20.149999999999999" customHeight="1" x14ac:dyDescent="0.35">
      <c r="A16" s="41" t="s">
        <v>9</v>
      </c>
      <c r="B16" s="97">
        <f>BEN!B16*$A$4</f>
        <v>495.71153016613903</v>
      </c>
      <c r="C16" s="109">
        <f>BEN!C16*$A$4</f>
        <v>609.19702349540034</v>
      </c>
      <c r="D16" s="51"/>
      <c r="E16" s="110">
        <f>BEN!E16*$A$4</f>
        <v>471.11760000000004</v>
      </c>
      <c r="F16" s="100">
        <f>BEN!F16*$A$4</f>
        <v>490.89540000000005</v>
      </c>
      <c r="G16" s="8"/>
      <c r="H16" s="8"/>
      <c r="I16" s="8"/>
    </row>
    <row r="17" spans="1:9" ht="20.149999999999999" customHeight="1" x14ac:dyDescent="0.35">
      <c r="A17" s="41" t="s">
        <v>32</v>
      </c>
      <c r="B17" s="97">
        <f>BEN!B17*$A$4</f>
        <v>73.230956861726924</v>
      </c>
      <c r="C17" s="109">
        <f>BEN!C17*$A$4</f>
        <v>88.964289470245006</v>
      </c>
      <c r="D17" s="51"/>
      <c r="E17" s="110">
        <f>BEN!E17*$A$4</f>
        <v>64.877099999999999</v>
      </c>
      <c r="F17" s="100">
        <f>BEN!F17*$A$4</f>
        <v>82.30380000000001</v>
      </c>
      <c r="G17" s="8"/>
      <c r="H17" s="8"/>
      <c r="I17" s="8"/>
    </row>
    <row r="18" spans="1:9" ht="11.25" customHeight="1" x14ac:dyDescent="0.35">
      <c r="A18" s="41"/>
      <c r="B18" s="97"/>
      <c r="C18" s="109"/>
      <c r="D18" s="51"/>
      <c r="E18" s="110"/>
      <c r="F18" s="100"/>
      <c r="G18" s="8"/>
      <c r="H18" s="8"/>
      <c r="I18" s="8"/>
    </row>
    <row r="19" spans="1:9" ht="20.149999999999999" customHeight="1" thickBot="1" x14ac:dyDescent="0.4">
      <c r="A19" s="53" t="s">
        <v>10</v>
      </c>
      <c r="B19" s="101">
        <f>BEN!B19*$A$4</f>
        <v>1501.5444048701827</v>
      </c>
      <c r="C19" s="111">
        <f>SUM(C12:C17)</f>
        <v>1658.8456747571443</v>
      </c>
      <c r="D19" s="56">
        <f>(C19-B19)/B19</f>
        <v>0.10475965237975175</v>
      </c>
      <c r="E19" s="112">
        <f>BEN!E19*$A$4</f>
        <v>1541.1750263980787</v>
      </c>
      <c r="F19" s="104">
        <f>BEN!F19*$A$4</f>
        <v>1634.9929223565271</v>
      </c>
      <c r="G19" s="8"/>
      <c r="H19" s="8"/>
      <c r="I19" s="8"/>
    </row>
    <row r="20" spans="1:9" ht="11.25" customHeight="1" x14ac:dyDescent="0.35">
      <c r="A20" s="41"/>
      <c r="B20" s="113"/>
      <c r="C20" s="114"/>
      <c r="D20" s="115"/>
      <c r="E20" s="108"/>
      <c r="F20" s="107"/>
      <c r="G20" s="8"/>
      <c r="H20" s="8"/>
      <c r="I20" s="8"/>
    </row>
    <row r="21" spans="1:9" ht="20.149999999999999" customHeight="1" x14ac:dyDescent="0.35">
      <c r="A21" s="45" t="s">
        <v>11</v>
      </c>
      <c r="B21" s="97"/>
      <c r="C21" s="98"/>
      <c r="D21" s="64"/>
      <c r="E21" s="100"/>
      <c r="F21" s="110"/>
      <c r="G21" s="8"/>
      <c r="H21" s="8"/>
      <c r="I21" s="8"/>
    </row>
    <row r="22" spans="1:9" ht="20.149999999999999" customHeight="1" x14ac:dyDescent="0.35">
      <c r="A22" s="41" t="s">
        <v>12</v>
      </c>
      <c r="B22" s="97">
        <f>BEN!B22*$A$4</f>
        <v>162.78849428867846</v>
      </c>
      <c r="C22" s="98">
        <f>BEN!C22*$A$4</f>
        <v>175.42352763916918</v>
      </c>
      <c r="D22" s="64"/>
      <c r="E22" s="100">
        <f>BEN!E22*$A$4</f>
        <v>147.8031</v>
      </c>
      <c r="F22" s="110">
        <f>BEN!F22*$A$4</f>
        <v>145.83960000000002</v>
      </c>
      <c r="G22" s="8"/>
      <c r="H22" s="8"/>
      <c r="I22" s="8"/>
    </row>
    <row r="23" spans="1:9" ht="19.5" customHeight="1" x14ac:dyDescent="0.35">
      <c r="A23" s="41" t="s">
        <v>44</v>
      </c>
      <c r="B23" s="97">
        <f>BEN!B23*$A$4</f>
        <v>2172.44607944995</v>
      </c>
      <c r="C23" s="98">
        <f>BEN!C23*$A$4</f>
        <v>1571.1120935903605</v>
      </c>
      <c r="D23" s="64"/>
      <c r="E23" s="100">
        <f>BEN!E23*$A$4</f>
        <v>1971.9892096843262</v>
      </c>
      <c r="F23" s="110">
        <f>BEN!F23*$A$4</f>
        <v>858.83991070091167</v>
      </c>
      <c r="G23" s="8"/>
      <c r="H23" s="8"/>
      <c r="I23" s="8"/>
    </row>
    <row r="24" spans="1:9" ht="20.149999999999999" customHeight="1" x14ac:dyDescent="0.35">
      <c r="A24" s="41" t="s">
        <v>45</v>
      </c>
      <c r="B24" s="97">
        <f>BEN!B24*$A$4</f>
        <v>182.92262759146627</v>
      </c>
      <c r="C24" s="98">
        <f>BEN!C24*$A$4</f>
        <v>157.20275575737168</v>
      </c>
      <c r="D24" s="64"/>
      <c r="E24" s="100">
        <f>BEN!E24*$A$4</f>
        <v>201.3888</v>
      </c>
      <c r="F24" s="110">
        <f>BEN!F24*$A$4</f>
        <v>205.31580000000002</v>
      </c>
      <c r="G24" s="8"/>
      <c r="H24" s="8"/>
      <c r="I24" s="8"/>
    </row>
    <row r="25" spans="1:9" ht="20.149999999999999" customHeight="1" x14ac:dyDescent="0.35">
      <c r="A25" s="41" t="s">
        <v>46</v>
      </c>
      <c r="B25" s="97">
        <f>BEN!B25*$A$4</f>
        <v>85.196367887674242</v>
      </c>
      <c r="C25" s="98">
        <f>BEN!C25*$A$4</f>
        <v>176.42006700000002</v>
      </c>
      <c r="D25" s="64"/>
      <c r="E25" s="100">
        <f>BEN!E25*$A$4</f>
        <v>91.137830136338039</v>
      </c>
      <c r="F25" s="110">
        <f>BEN!F25*$A$4</f>
        <v>106.99464828000001</v>
      </c>
      <c r="G25" s="8"/>
      <c r="H25" s="8"/>
      <c r="I25" s="8"/>
    </row>
    <row r="26" spans="1:9" ht="18.75" customHeight="1" x14ac:dyDescent="0.35">
      <c r="A26" s="65" t="s">
        <v>47</v>
      </c>
      <c r="B26" s="97">
        <f>BEN!B26*$A$4</f>
        <v>315.76242564422103</v>
      </c>
      <c r="C26" s="98">
        <f>BEN!C26*$A$4</f>
        <v>335.15106563757632</v>
      </c>
      <c r="D26" s="64"/>
      <c r="E26" s="100">
        <f>BEN!E26*$A$4</f>
        <v>419.82397201782334</v>
      </c>
      <c r="F26" s="110">
        <f>BEN!F26*$A$4</f>
        <v>438.72750000000002</v>
      </c>
      <c r="G26" s="8"/>
      <c r="H26" s="8"/>
      <c r="I26" s="8"/>
    </row>
    <row r="27" spans="1:9" ht="20.149999999999999" customHeight="1" x14ac:dyDescent="0.35">
      <c r="A27" s="41" t="s">
        <v>48</v>
      </c>
      <c r="B27" s="97">
        <f>BEN!B27*$A$4</f>
        <v>1704.7259490000001</v>
      </c>
      <c r="C27" s="98">
        <f>BEN!C27*$A$4</f>
        <v>1679.843202</v>
      </c>
      <c r="D27" s="64"/>
      <c r="E27" s="100">
        <f>BEN!E27*$A$4</f>
        <v>2038.7384485459352</v>
      </c>
      <c r="F27" s="110">
        <f>BEN!F27*$A$4</f>
        <v>2316.2925</v>
      </c>
      <c r="G27" s="8"/>
      <c r="H27" s="8"/>
      <c r="I27" s="8"/>
    </row>
    <row r="28" spans="1:9" ht="10.5" customHeight="1" x14ac:dyDescent="0.35">
      <c r="A28" s="41"/>
      <c r="B28" s="97"/>
      <c r="C28" s="98"/>
      <c r="D28" s="64"/>
      <c r="E28" s="100"/>
      <c r="F28" s="110"/>
      <c r="G28" s="8"/>
      <c r="H28" s="8"/>
      <c r="I28" s="8"/>
    </row>
    <row r="29" spans="1:9" ht="20.149999999999999" customHeight="1" thickBot="1" x14ac:dyDescent="0.4">
      <c r="A29" s="53" t="s">
        <v>10</v>
      </c>
      <c r="B29" s="101">
        <f>BEN!B29*$A$4</f>
        <v>4623.8419438619903</v>
      </c>
      <c r="C29" s="102">
        <f>SUM(C22:C27)</f>
        <v>4095.1527116244774</v>
      </c>
      <c r="D29" s="67">
        <f>(C29-B29)/B29</f>
        <v>-0.11433981495395443</v>
      </c>
      <c r="E29" s="104">
        <f>BEN!E29*$A$4</f>
        <v>4870.8813603844228</v>
      </c>
      <c r="F29" s="112">
        <f>BEN!F29*$A$4</f>
        <v>4072.009958980912</v>
      </c>
      <c r="G29" s="8"/>
      <c r="H29" s="8"/>
      <c r="I29" s="8"/>
    </row>
    <row r="30" spans="1:9" ht="12" customHeight="1" x14ac:dyDescent="0.35">
      <c r="A30" s="41"/>
      <c r="B30" s="113"/>
      <c r="C30" s="105"/>
      <c r="D30" s="106"/>
      <c r="E30" s="108"/>
      <c r="F30" s="107"/>
      <c r="G30" s="8"/>
      <c r="H30" s="8"/>
      <c r="I30" s="8"/>
    </row>
    <row r="31" spans="1:9" ht="20.149999999999999" customHeight="1" x14ac:dyDescent="0.35">
      <c r="A31" s="45" t="s">
        <v>13</v>
      </c>
      <c r="B31" s="97"/>
      <c r="C31" s="109"/>
      <c r="D31" s="51"/>
      <c r="E31" s="100"/>
      <c r="F31" s="110"/>
      <c r="G31" s="8"/>
      <c r="H31" s="8"/>
      <c r="I31" s="8"/>
    </row>
    <row r="32" spans="1:9" ht="20.149999999999999" customHeight="1" x14ac:dyDescent="0.35">
      <c r="A32" s="41" t="s">
        <v>14</v>
      </c>
      <c r="B32" s="97">
        <f>BEN!B32*$A$4</f>
        <v>87.704700000000003</v>
      </c>
      <c r="C32" s="109">
        <f>BEN!C32*$A$4</f>
        <v>81.441900000000004</v>
      </c>
      <c r="D32" s="51">
        <f>(C32-B32)/B32</f>
        <v>-7.1407803686689517E-2</v>
      </c>
      <c r="E32" s="100">
        <f>BEN!E32*$A$4</f>
        <v>94.513200000000012</v>
      </c>
      <c r="F32" s="110">
        <f>BEN!F32*$A$4</f>
        <v>91.075800000000001</v>
      </c>
      <c r="G32" s="8"/>
      <c r="H32" s="8"/>
      <c r="I32" s="8"/>
    </row>
    <row r="33" spans="1:9" ht="10.5" customHeight="1" thickBot="1" x14ac:dyDescent="0.4">
      <c r="A33" s="19"/>
      <c r="B33" s="101"/>
      <c r="C33" s="111"/>
      <c r="D33" s="56"/>
      <c r="E33" s="104"/>
      <c r="F33" s="112"/>
      <c r="G33" s="8"/>
      <c r="H33" s="8"/>
      <c r="I33" s="8"/>
    </row>
    <row r="34" spans="1:9" s="77" customFormat="1" ht="19.5" customHeight="1" thickBot="1" x14ac:dyDescent="0.3">
      <c r="A34" s="71" t="s">
        <v>15</v>
      </c>
      <c r="B34" s="119">
        <f>BEN!B34*$A$4</f>
        <v>6579.103083290398</v>
      </c>
      <c r="C34" s="128">
        <f>C32+C29+C19+C8</f>
        <v>6283.8950426433466</v>
      </c>
      <c r="D34" s="74">
        <f>(C34-B34)/B34</f>
        <v>-4.4870560152313249E-2</v>
      </c>
      <c r="E34" s="119">
        <f>BEN!E34*$A$4</f>
        <v>6830.9400291825696</v>
      </c>
      <c r="F34" s="119">
        <f>BEN!F34*$A$4</f>
        <v>6363.7579300302177</v>
      </c>
      <c r="G34" s="76"/>
      <c r="H34" s="35"/>
      <c r="I34" s="76"/>
    </row>
    <row r="35" spans="1:9" s="77" customFormat="1" ht="23.25" customHeight="1" x14ac:dyDescent="0.25">
      <c r="A35" s="78" t="s">
        <v>16</v>
      </c>
      <c r="B35" s="99"/>
      <c r="C35" s="114"/>
      <c r="D35" s="87"/>
      <c r="E35" s="108"/>
      <c r="F35" s="107"/>
      <c r="G35" s="76"/>
      <c r="H35" s="76"/>
      <c r="I35" s="76"/>
    </row>
    <row r="36" spans="1:9" ht="20.149999999999999" customHeight="1" x14ac:dyDescent="0.35">
      <c r="A36" s="1"/>
      <c r="B36" s="99"/>
      <c r="C36" s="98"/>
      <c r="D36" s="87"/>
      <c r="E36" s="100"/>
      <c r="F36" s="110"/>
      <c r="G36" s="8"/>
      <c r="H36" s="8"/>
      <c r="I36" s="8"/>
    </row>
    <row r="37" spans="1:9" ht="27.75" customHeight="1" x14ac:dyDescent="0.35">
      <c r="A37" s="1" t="s">
        <v>33</v>
      </c>
      <c r="B37" s="99">
        <f>BEN!B37*$A$4</f>
        <v>35.198083566679117</v>
      </c>
      <c r="C37" s="98">
        <f>BEN!C37*$A$4</f>
        <v>88.040876663802777</v>
      </c>
      <c r="D37" s="87"/>
      <c r="E37" s="100">
        <f>BEN!E37*$A$4</f>
        <v>0</v>
      </c>
      <c r="F37" s="110">
        <f>BEN!F37*$A$4</f>
        <v>0</v>
      </c>
      <c r="G37" s="8"/>
      <c r="H37" s="8"/>
      <c r="I37" s="8"/>
    </row>
    <row r="38" spans="1:9" ht="27.75" customHeight="1" x14ac:dyDescent="0.35">
      <c r="A38" s="1" t="s">
        <v>40</v>
      </c>
      <c r="B38" s="99">
        <f>BEN!B38*$A$4</f>
        <v>0</v>
      </c>
      <c r="C38" s="98">
        <f>BEN!C38*$A$4</f>
        <v>27.570600000000002</v>
      </c>
      <c r="D38" s="87"/>
      <c r="E38" s="100">
        <v>0</v>
      </c>
      <c r="F38" s="110">
        <v>0</v>
      </c>
      <c r="G38" s="8"/>
      <c r="H38" s="8"/>
      <c r="I38" s="8"/>
    </row>
    <row r="39" spans="1:9" ht="27.75" customHeight="1" x14ac:dyDescent="0.35">
      <c r="A39" s="1" t="s">
        <v>51</v>
      </c>
      <c r="B39" s="99">
        <f>BEN!B39*$A$4</f>
        <v>10.1235</v>
      </c>
      <c r="C39" s="98">
        <f>BEN!C39*$A$4</f>
        <v>2.907</v>
      </c>
      <c r="D39" s="87"/>
      <c r="E39" s="100">
        <f>BEN!E39*$A$4</f>
        <v>0</v>
      </c>
      <c r="F39" s="110">
        <f>BEN!F39*$A$4</f>
        <v>0</v>
      </c>
      <c r="G39" s="8"/>
      <c r="H39" s="8"/>
      <c r="I39" s="8"/>
    </row>
    <row r="40" spans="1:9" ht="27.75" customHeight="1" x14ac:dyDescent="0.35">
      <c r="A40" s="1" t="s">
        <v>35</v>
      </c>
      <c r="B40" s="99">
        <f>BEN!B40*$A$4</f>
        <v>-29.436455119139655</v>
      </c>
      <c r="C40" s="98">
        <f>BEN!C40*$A$4</f>
        <v>0</v>
      </c>
      <c r="D40" s="87"/>
      <c r="E40" s="100">
        <f>BEN!E40*$A$4</f>
        <v>0</v>
      </c>
      <c r="F40" s="110">
        <f>BEN!F40*$A$4</f>
        <v>0</v>
      </c>
      <c r="G40" s="8"/>
      <c r="H40" s="8"/>
      <c r="I40" s="8"/>
    </row>
    <row r="41" spans="1:9" ht="27.75" customHeight="1" x14ac:dyDescent="0.35">
      <c r="A41" s="1" t="s">
        <v>38</v>
      </c>
      <c r="B41" s="99">
        <f>BEN!B41*$A$4</f>
        <v>0</v>
      </c>
      <c r="C41" s="98">
        <f>BEN!C41*$A$4</f>
        <v>0</v>
      </c>
      <c r="D41" s="87"/>
      <c r="E41" s="100">
        <f>BEN!E41*$A$4</f>
        <v>0</v>
      </c>
      <c r="F41" s="110">
        <f>BEN!F41*$A$4</f>
        <v>0</v>
      </c>
      <c r="G41" s="8"/>
      <c r="H41" s="8"/>
      <c r="I41" s="8"/>
    </row>
    <row r="42" spans="1:9" ht="27.75" customHeight="1" x14ac:dyDescent="0.35">
      <c r="A42" s="1" t="s">
        <v>34</v>
      </c>
      <c r="B42" s="99">
        <f>BEN!B42*$A$4</f>
        <v>53.295192435935746</v>
      </c>
      <c r="C42" s="98">
        <f>BEN!C42*$A$4</f>
        <v>18.921510000000001</v>
      </c>
      <c r="D42" s="87"/>
      <c r="E42" s="100">
        <f>BEN!E42*$A$4</f>
        <v>0</v>
      </c>
      <c r="F42" s="110">
        <f>BEN!F42*$A$4</f>
        <v>0</v>
      </c>
      <c r="G42" s="8"/>
      <c r="H42" s="8"/>
      <c r="I42" s="8"/>
    </row>
    <row r="43" spans="1:9" ht="27.75" customHeight="1" x14ac:dyDescent="0.35">
      <c r="A43" s="1" t="s">
        <v>36</v>
      </c>
      <c r="B43" s="99">
        <f>BEN!B43*$A$4</f>
        <v>124.12610318662051</v>
      </c>
      <c r="C43" s="98">
        <f>BEN!C43*$A$4</f>
        <v>37.802219999999998</v>
      </c>
      <c r="D43" s="87"/>
      <c r="E43" s="100">
        <f>BEN!E43*$A$4</f>
        <v>0</v>
      </c>
      <c r="F43" s="110">
        <f>BEN!F43*$A$4</f>
        <v>0</v>
      </c>
      <c r="G43" s="8"/>
      <c r="H43" s="8"/>
      <c r="I43" s="8"/>
    </row>
    <row r="44" spans="1:9" ht="27.75" customHeight="1" x14ac:dyDescent="0.35">
      <c r="A44" s="1" t="s">
        <v>52</v>
      </c>
      <c r="B44" s="99">
        <f>BEN!B44*$A$4</f>
        <v>0</v>
      </c>
      <c r="C44" s="98">
        <f>BEN!C44*$A$4</f>
        <v>674.87606399999993</v>
      </c>
      <c r="D44" s="87"/>
      <c r="E44" s="100">
        <f>BEN!E44*$A$4</f>
        <v>851.09310000000005</v>
      </c>
      <c r="F44" s="110">
        <f>BEN!F44*$A$4</f>
        <v>0</v>
      </c>
      <c r="G44" s="8"/>
      <c r="H44" s="8"/>
      <c r="I44" s="8"/>
    </row>
    <row r="45" spans="1:9" ht="27.75" customHeight="1" x14ac:dyDescent="0.35">
      <c r="A45" s="1" t="s">
        <v>39</v>
      </c>
      <c r="B45" s="99">
        <f>BEN!B45*$A$4</f>
        <v>52.079517000000003</v>
      </c>
      <c r="C45" s="98">
        <f>BEN!C45*$A$4</f>
        <v>0</v>
      </c>
      <c r="D45" s="87"/>
      <c r="E45" s="100">
        <f>BEN!E45*$A$4</f>
        <v>0</v>
      </c>
      <c r="F45" s="110">
        <f>BEN!F45*$A$4</f>
        <v>0</v>
      </c>
      <c r="G45" s="8"/>
      <c r="H45" s="8"/>
      <c r="I45" s="8"/>
    </row>
    <row r="46" spans="1:9" ht="20.149999999999999" customHeight="1" thickBot="1" x14ac:dyDescent="0.4">
      <c r="A46" s="88"/>
      <c r="B46" s="117"/>
      <c r="C46" s="102"/>
      <c r="D46" s="118"/>
      <c r="E46" s="104"/>
      <c r="F46" s="112"/>
      <c r="G46" s="8"/>
      <c r="H46" s="8"/>
      <c r="I46" s="8"/>
    </row>
    <row r="47" spans="1:9" s="77" customFormat="1" ht="20.149999999999999" customHeight="1" thickBot="1" x14ac:dyDescent="0.4">
      <c r="A47" s="71" t="s">
        <v>17</v>
      </c>
      <c r="B47" s="119">
        <f>BEN!B47*$A$4</f>
        <v>245.38594107009573</v>
      </c>
      <c r="C47" s="120">
        <f>SUM(C37:C46)</f>
        <v>850.11827066380272</v>
      </c>
      <c r="D47" s="74"/>
      <c r="E47" s="121">
        <f>BEN!E47*$A$4</f>
        <v>851.09310000000005</v>
      </c>
      <c r="F47" s="119">
        <f>BEN!F47*$A$4</f>
        <v>0</v>
      </c>
      <c r="G47" s="8"/>
      <c r="H47" s="8"/>
      <c r="I47" s="8"/>
    </row>
    <row r="48" spans="1:9" ht="16" thickBot="1" x14ac:dyDescent="0.4">
      <c r="A48" s="122" t="s">
        <v>18</v>
      </c>
      <c r="B48" s="119">
        <f>BEN!B48*$A$4</f>
        <v>6824.4890243604932</v>
      </c>
      <c r="C48" s="120">
        <f>C47+C34</f>
        <v>7134.0133133071495</v>
      </c>
      <c r="D48" s="74"/>
      <c r="E48" s="121">
        <f>BEN!E48*$A$4</f>
        <v>7682.0331291825696</v>
      </c>
      <c r="F48" s="119">
        <f>BEN!F48*$A$4</f>
        <v>6363.7579300302177</v>
      </c>
      <c r="G48" s="123"/>
      <c r="H48" s="123"/>
      <c r="I48" s="123"/>
    </row>
    <row r="50" spans="1:4" x14ac:dyDescent="0.35">
      <c r="A50" s="92"/>
      <c r="B50" s="92"/>
      <c r="C50" s="124"/>
      <c r="D50" s="125"/>
    </row>
    <row r="51" spans="1:4" x14ac:dyDescent="0.35">
      <c r="A51" s="92"/>
      <c r="B51" s="93"/>
      <c r="C51" s="124"/>
      <c r="D51" s="93"/>
    </row>
    <row r="52" spans="1:4" x14ac:dyDescent="0.35">
      <c r="A52" s="92"/>
      <c r="B52" s="93"/>
      <c r="C52" s="124"/>
      <c r="D52" s="126"/>
    </row>
    <row r="53" spans="1:4" x14ac:dyDescent="0.35">
      <c r="D53" s="12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2"/>
  <sheetViews>
    <sheetView showGridLines="0" topLeftCell="A37" zoomScale="80" zoomScaleNormal="80" workbookViewId="0">
      <selection activeCell="J54" sqref="J54"/>
    </sheetView>
  </sheetViews>
  <sheetFormatPr defaultColWidth="9.5" defaultRowHeight="15.5" x14ac:dyDescent="0.35"/>
  <cols>
    <col min="1" max="1" width="87.25" style="7" customWidth="1"/>
    <col min="2" max="2" width="15" style="7" customWidth="1"/>
    <col min="3" max="3" width="13.83203125" style="7" customWidth="1"/>
    <col min="4" max="4" width="11.33203125" style="7" bestFit="1" customWidth="1"/>
    <col min="5" max="6" width="10.5" style="7" customWidth="1"/>
    <col min="7" max="7" width="4" style="7" customWidth="1"/>
    <col min="8" max="9" width="10.5" style="7" customWidth="1"/>
    <col min="10" max="16384" width="9.5" style="7"/>
  </cols>
  <sheetData>
    <row r="1" spans="1:9" x14ac:dyDescent="0.35">
      <c r="A1" s="2"/>
      <c r="B1" s="3"/>
      <c r="C1" s="4"/>
      <c r="D1" s="3"/>
      <c r="E1" s="5"/>
      <c r="F1" s="6"/>
      <c r="I1" s="8"/>
    </row>
    <row r="2" spans="1:9" x14ac:dyDescent="0.35">
      <c r="A2" s="9" t="s">
        <v>53</v>
      </c>
      <c r="B2" s="10"/>
      <c r="C2" s="11"/>
      <c r="D2" s="10"/>
      <c r="E2" s="12"/>
      <c r="F2" s="13"/>
      <c r="G2" s="8"/>
      <c r="H2" s="14"/>
    </row>
    <row r="3" spans="1:9" x14ac:dyDescent="0.35">
      <c r="A3" s="9" t="s">
        <v>24</v>
      </c>
      <c r="B3" s="10" t="s">
        <v>1</v>
      </c>
      <c r="C3" s="11" t="s">
        <v>2</v>
      </c>
      <c r="D3" s="10" t="s">
        <v>2</v>
      </c>
      <c r="E3" s="10" t="s">
        <v>3</v>
      </c>
      <c r="F3" s="130" t="s">
        <v>3</v>
      </c>
      <c r="G3" s="15"/>
      <c r="H3" s="15"/>
      <c r="I3" s="15"/>
    </row>
    <row r="4" spans="1:9" x14ac:dyDescent="0.35">
      <c r="A4" s="94">
        <v>6.3E-3</v>
      </c>
      <c r="B4" s="10"/>
      <c r="C4" s="11"/>
      <c r="D4" s="10" t="s">
        <v>30</v>
      </c>
      <c r="E4" s="10"/>
      <c r="F4" s="130"/>
      <c r="G4" s="15"/>
      <c r="H4" s="15"/>
      <c r="I4" s="15"/>
    </row>
    <row r="5" spans="1:9" ht="16" thickBot="1" x14ac:dyDescent="0.4">
      <c r="A5" s="16"/>
      <c r="B5" s="95" t="s">
        <v>49</v>
      </c>
      <c r="C5" s="96" t="s">
        <v>50</v>
      </c>
      <c r="D5" s="17" t="s">
        <v>31</v>
      </c>
      <c r="E5" s="131" t="s">
        <v>50</v>
      </c>
      <c r="F5" s="132" t="s">
        <v>54</v>
      </c>
      <c r="G5" s="18"/>
      <c r="H5" s="18"/>
      <c r="I5" s="18"/>
    </row>
    <row r="6" spans="1:9" x14ac:dyDescent="0.35">
      <c r="A6" s="19"/>
      <c r="B6" s="20" t="s">
        <v>5</v>
      </c>
      <c r="C6" s="21" t="s">
        <v>5</v>
      </c>
      <c r="D6" s="22"/>
      <c r="E6" s="23" t="s">
        <v>5</v>
      </c>
      <c r="F6" s="24" t="s">
        <v>5</v>
      </c>
      <c r="G6" s="23"/>
      <c r="H6" s="23"/>
      <c r="I6" s="23"/>
    </row>
    <row r="7" spans="1:9" ht="20.149999999999999" customHeight="1" x14ac:dyDescent="0.35">
      <c r="A7" s="25" t="s">
        <v>6</v>
      </c>
      <c r="B7" s="25"/>
      <c r="C7" s="26"/>
      <c r="D7" s="27"/>
      <c r="E7" s="23"/>
      <c r="F7" s="28"/>
      <c r="G7" s="23"/>
      <c r="H7" s="23"/>
      <c r="I7" s="23"/>
    </row>
    <row r="8" spans="1:9" ht="30" customHeight="1" x14ac:dyDescent="0.35">
      <c r="A8" s="29" t="s">
        <v>37</v>
      </c>
      <c r="B8" s="97">
        <f>BEN!B8*$A$4</f>
        <v>452.13251327780694</v>
      </c>
      <c r="C8" s="98">
        <f>BEN!C8*$A$4</f>
        <v>553.97352244095362</v>
      </c>
      <c r="D8" s="32">
        <f>(C8-B8)/B8</f>
        <v>0.22524593160716092</v>
      </c>
      <c r="E8" s="99">
        <f>BEN!E8*$A$4</f>
        <v>400.69289943537893</v>
      </c>
      <c r="F8" s="100">
        <f>BEN!F8*$A$4</f>
        <v>698.78024838519843</v>
      </c>
      <c r="G8" s="35"/>
      <c r="H8" s="35"/>
      <c r="I8" s="35"/>
    </row>
    <row r="9" spans="1:9" ht="12.75" customHeight="1" thickBot="1" x14ac:dyDescent="0.4">
      <c r="A9" s="36"/>
      <c r="B9" s="101"/>
      <c r="C9" s="102"/>
      <c r="D9" s="103"/>
      <c r="E9" s="99"/>
      <c r="F9" s="104"/>
      <c r="G9" s="8"/>
      <c r="H9" s="8"/>
      <c r="I9" s="8"/>
    </row>
    <row r="10" spans="1:9" ht="8.25" customHeight="1" x14ac:dyDescent="0.35">
      <c r="A10" s="41"/>
      <c r="B10" s="97"/>
      <c r="C10" s="105"/>
      <c r="D10" s="106"/>
      <c r="E10" s="107"/>
      <c r="F10" s="108"/>
      <c r="G10" s="8"/>
      <c r="H10" s="8"/>
      <c r="I10" s="8"/>
    </row>
    <row r="11" spans="1:9" ht="20.149999999999999" customHeight="1" x14ac:dyDescent="0.35">
      <c r="A11" s="45" t="s">
        <v>7</v>
      </c>
      <c r="B11" s="97"/>
      <c r="C11" s="109"/>
      <c r="D11" s="51"/>
      <c r="E11" s="110"/>
      <c r="F11" s="100"/>
      <c r="G11" s="8"/>
      <c r="H11" s="8"/>
      <c r="I11" s="8"/>
    </row>
    <row r="12" spans="1:9" ht="20.149999999999999" customHeight="1" x14ac:dyDescent="0.35">
      <c r="A12" s="41" t="s">
        <v>8</v>
      </c>
      <c r="B12" s="97">
        <f>BEN!B12*$A$4</f>
        <v>207.6123274891581</v>
      </c>
      <c r="C12" s="109">
        <f>BEN!C12*$A$4</f>
        <v>181.87500576196024</v>
      </c>
      <c r="D12" s="51"/>
      <c r="E12" s="110">
        <f>BEN!E12*$A$4</f>
        <v>223.23420000000002</v>
      </c>
      <c r="F12" s="100">
        <f>BEN!F12*$A$4</f>
        <v>246.99780000000001</v>
      </c>
      <c r="G12" s="8"/>
      <c r="H12" s="8"/>
      <c r="I12" s="8"/>
    </row>
    <row r="13" spans="1:9" ht="20.149999999999999" customHeight="1" x14ac:dyDescent="0.35">
      <c r="A13" s="41" t="s">
        <v>41</v>
      </c>
      <c r="B13" s="97">
        <f>BEN!B13*$A$4</f>
        <v>0</v>
      </c>
      <c r="C13" s="109">
        <f>BEN!C13*$A$4</f>
        <v>0</v>
      </c>
      <c r="D13" s="51"/>
      <c r="E13" s="110">
        <f>BEN!E13*$A$4</f>
        <v>0</v>
      </c>
      <c r="F13" s="100">
        <f>BEN!F13*$A$4</f>
        <v>0</v>
      </c>
      <c r="G13" s="8"/>
      <c r="H13" s="8"/>
      <c r="I13" s="8"/>
    </row>
    <row r="14" spans="1:9" ht="20.149999999999999" customHeight="1" x14ac:dyDescent="0.35">
      <c r="A14" s="41" t="s">
        <v>42</v>
      </c>
      <c r="B14" s="97">
        <f>BEN!B14*$A$4</f>
        <v>187.84909121893631</v>
      </c>
      <c r="C14" s="109">
        <f>BEN!C14*$A$4</f>
        <v>225.52034400000002</v>
      </c>
      <c r="D14" s="51"/>
      <c r="E14" s="110">
        <f>BEN!E14*$A$4</f>
        <v>193.26879936</v>
      </c>
      <c r="F14" s="100">
        <f>BEN!F14*$A$4</f>
        <v>163.80000000000001</v>
      </c>
      <c r="G14" s="8"/>
      <c r="H14" s="8"/>
      <c r="I14" s="8"/>
    </row>
    <row r="15" spans="1:9" ht="20.149999999999999" customHeight="1" x14ac:dyDescent="0.35">
      <c r="A15" s="41" t="s">
        <v>43</v>
      </c>
      <c r="B15" s="97">
        <f>BEN!B15*$A$4</f>
        <v>756.576244508885</v>
      </c>
      <c r="C15" s="109">
        <f>BEN!C15*$A$4</f>
        <v>779.33239127459728</v>
      </c>
      <c r="D15" s="51"/>
      <c r="E15" s="110">
        <f>BEN!E15*$A$4</f>
        <v>825.19034501409703</v>
      </c>
      <c r="F15" s="100">
        <f>BEN!F15*$A$4</f>
        <v>900.82973938159182</v>
      </c>
      <c r="G15" s="8"/>
      <c r="H15" s="8"/>
      <c r="I15" s="8"/>
    </row>
    <row r="16" spans="1:9" ht="20.149999999999999" customHeight="1" x14ac:dyDescent="0.35">
      <c r="A16" s="41" t="s">
        <v>9</v>
      </c>
      <c r="B16" s="97">
        <f>BEN!B16*$A$4</f>
        <v>612.34953726405411</v>
      </c>
      <c r="C16" s="109">
        <f>BEN!C16*$A$4</f>
        <v>752.53749961196513</v>
      </c>
      <c r="D16" s="51"/>
      <c r="E16" s="110">
        <f>BEN!E16*$A$4</f>
        <v>581.96879999999999</v>
      </c>
      <c r="F16" s="100">
        <f>BEN!F16*$A$4</f>
        <v>606.40020000000004</v>
      </c>
      <c r="G16" s="8"/>
      <c r="H16" s="8"/>
      <c r="I16" s="8"/>
    </row>
    <row r="17" spans="1:9" ht="20.149999999999999" customHeight="1" x14ac:dyDescent="0.35">
      <c r="A17" s="41" t="s">
        <v>32</v>
      </c>
      <c r="B17" s="97">
        <f>BEN!B17*$A$4</f>
        <v>90.461770240956781</v>
      </c>
      <c r="C17" s="109">
        <f>BEN!C17*$A$4</f>
        <v>109.89706346324382</v>
      </c>
      <c r="D17" s="51"/>
      <c r="E17" s="110">
        <f>BEN!E17*$A$4</f>
        <v>80.142300000000006</v>
      </c>
      <c r="F17" s="100">
        <f>BEN!F17*$A$4</f>
        <v>101.6694</v>
      </c>
      <c r="G17" s="8"/>
      <c r="H17" s="8"/>
      <c r="I17" s="8"/>
    </row>
    <row r="18" spans="1:9" ht="11.25" customHeight="1" x14ac:dyDescent="0.35">
      <c r="A18" s="41"/>
      <c r="B18" s="97"/>
      <c r="C18" s="109"/>
      <c r="D18" s="51"/>
      <c r="E18" s="110"/>
      <c r="F18" s="100"/>
      <c r="G18" s="8"/>
      <c r="H18" s="8"/>
      <c r="I18" s="8"/>
    </row>
    <row r="19" spans="1:9" ht="20.149999999999999" customHeight="1" thickBot="1" x14ac:dyDescent="0.4">
      <c r="A19" s="53" t="s">
        <v>10</v>
      </c>
      <c r="B19" s="101">
        <f>BEN!B19*$A$4</f>
        <v>1854.8489707219903</v>
      </c>
      <c r="C19" s="111">
        <f>SUM(C12:C17)</f>
        <v>2049.1623041117664</v>
      </c>
      <c r="D19" s="56">
        <f>(C19-B19)/B19</f>
        <v>0.10475965237975177</v>
      </c>
      <c r="E19" s="112">
        <f>BEN!E19*$A$4</f>
        <v>1903.8044443740971</v>
      </c>
      <c r="F19" s="104">
        <f>BEN!F19*$A$4</f>
        <v>2019.697139381592</v>
      </c>
      <c r="G19" s="8"/>
      <c r="H19" s="8"/>
      <c r="I19" s="8"/>
    </row>
    <row r="20" spans="1:9" ht="11.25" customHeight="1" x14ac:dyDescent="0.35">
      <c r="A20" s="41"/>
      <c r="B20" s="113"/>
      <c r="C20" s="114"/>
      <c r="D20" s="115"/>
      <c r="E20" s="108"/>
      <c r="F20" s="107"/>
      <c r="G20" s="8"/>
      <c r="H20" s="8"/>
      <c r="I20" s="8"/>
    </row>
    <row r="21" spans="1:9" ht="20.149999999999999" customHeight="1" x14ac:dyDescent="0.35">
      <c r="A21" s="45" t="s">
        <v>11</v>
      </c>
      <c r="B21" s="97"/>
      <c r="C21" s="98"/>
      <c r="D21" s="64"/>
      <c r="E21" s="100"/>
      <c r="F21" s="110"/>
      <c r="G21" s="8"/>
      <c r="H21" s="8"/>
      <c r="I21" s="8"/>
    </row>
    <row r="22" spans="1:9" ht="20.149999999999999" customHeight="1" x14ac:dyDescent="0.35">
      <c r="A22" s="41" t="s">
        <v>12</v>
      </c>
      <c r="B22" s="97">
        <f>BEN!B22*$A$4</f>
        <v>201.09166941542634</v>
      </c>
      <c r="C22" s="98">
        <f>BEN!C22*$A$4</f>
        <v>216.69965178956193</v>
      </c>
      <c r="D22" s="64"/>
      <c r="E22" s="100">
        <f>BEN!E22*$A$4</f>
        <v>182.58029999999999</v>
      </c>
      <c r="F22" s="110">
        <f>BEN!F22*$A$4</f>
        <v>180.15479999999999</v>
      </c>
      <c r="G22" s="8"/>
      <c r="H22" s="8"/>
      <c r="I22" s="8"/>
    </row>
    <row r="23" spans="1:9" ht="19.5" customHeight="1" x14ac:dyDescent="0.35">
      <c r="A23" s="41" t="s">
        <v>44</v>
      </c>
      <c r="B23" s="97">
        <f>BEN!B23*$A$4</f>
        <v>2683.6098628499381</v>
      </c>
      <c r="C23" s="98">
        <f>BEN!C23*$A$4</f>
        <v>1940.7855273763275</v>
      </c>
      <c r="D23" s="64"/>
      <c r="E23" s="100">
        <f>BEN!E23*$A$4</f>
        <v>2435.9866707865203</v>
      </c>
      <c r="F23" s="110">
        <f>BEN!F23*$A$4</f>
        <v>1060.9198896893613</v>
      </c>
      <c r="G23" s="8"/>
      <c r="H23" s="8"/>
      <c r="I23" s="8"/>
    </row>
    <row r="24" spans="1:9" ht="20.149999999999999" customHeight="1" x14ac:dyDescent="0.35">
      <c r="A24" s="41" t="s">
        <v>45</v>
      </c>
      <c r="B24" s="97">
        <f>BEN!B24*$A$4</f>
        <v>225.96324584828184</v>
      </c>
      <c r="C24" s="98">
        <f>BEN!C24*$A$4</f>
        <v>194.19163946498853</v>
      </c>
      <c r="D24" s="64"/>
      <c r="E24" s="100">
        <f>BEN!E24*$A$4</f>
        <v>248.77440000000001</v>
      </c>
      <c r="F24" s="110">
        <f>BEN!F24*$A$4</f>
        <v>253.62540000000001</v>
      </c>
      <c r="G24" s="8"/>
      <c r="H24" s="8"/>
      <c r="I24" s="8"/>
    </row>
    <row r="25" spans="1:9" ht="20.149999999999999" customHeight="1" x14ac:dyDescent="0.35">
      <c r="A25" s="41" t="s">
        <v>46</v>
      </c>
      <c r="B25" s="97">
        <f>BEN!B25*$A$4</f>
        <v>105.24257209653877</v>
      </c>
      <c r="C25" s="98">
        <f>BEN!C25*$A$4</f>
        <v>217.93067099999999</v>
      </c>
      <c r="D25" s="64"/>
      <c r="E25" s="100">
        <f>BEN!E25*$A$4</f>
        <v>112.58202546253521</v>
      </c>
      <c r="F25" s="110">
        <f>BEN!F25*$A$4</f>
        <v>132.16985964</v>
      </c>
      <c r="G25" s="8"/>
      <c r="H25" s="8"/>
      <c r="I25" s="8"/>
    </row>
    <row r="26" spans="1:9" ht="18.75" customHeight="1" x14ac:dyDescent="0.35">
      <c r="A26" s="65" t="s">
        <v>47</v>
      </c>
      <c r="B26" s="97">
        <f>BEN!B26*$A$4</f>
        <v>390.05946697227296</v>
      </c>
      <c r="C26" s="98">
        <f>BEN!C26*$A$4</f>
        <v>414.01013990524132</v>
      </c>
      <c r="D26" s="64"/>
      <c r="E26" s="100">
        <f>BEN!E26*$A$4</f>
        <v>518.60608308084056</v>
      </c>
      <c r="F26" s="110">
        <f>BEN!F26*$A$4</f>
        <v>541.95749999999998</v>
      </c>
      <c r="G26" s="8"/>
      <c r="H26" s="8"/>
      <c r="I26" s="8"/>
    </row>
    <row r="27" spans="1:9" ht="20.149999999999999" customHeight="1" x14ac:dyDescent="0.35">
      <c r="A27" s="41" t="s">
        <v>48</v>
      </c>
      <c r="B27" s="97">
        <f>BEN!B27*$A$4</f>
        <v>2105.8379369999998</v>
      </c>
      <c r="C27" s="98">
        <f>BEN!C27*$A$4</f>
        <v>2075.100426</v>
      </c>
      <c r="D27" s="64"/>
      <c r="E27" s="100">
        <f>BEN!E27*$A$4</f>
        <v>2518.4416129096844</v>
      </c>
      <c r="F27" s="110">
        <f>BEN!F27*$A$4</f>
        <v>2861.3025000000002</v>
      </c>
      <c r="G27" s="8"/>
      <c r="H27" s="8"/>
      <c r="I27" s="8"/>
    </row>
    <row r="28" spans="1:9" ht="10.5" customHeight="1" x14ac:dyDescent="0.35">
      <c r="A28" s="41"/>
      <c r="B28" s="97"/>
      <c r="C28" s="98"/>
      <c r="D28" s="64"/>
      <c r="E28" s="100"/>
      <c r="F28" s="110"/>
      <c r="G28" s="8"/>
      <c r="H28" s="8"/>
      <c r="I28" s="8"/>
    </row>
    <row r="29" spans="1:9" ht="20.149999999999999" customHeight="1" thickBot="1" x14ac:dyDescent="0.4">
      <c r="A29" s="53" t="s">
        <v>10</v>
      </c>
      <c r="B29" s="101">
        <f>BEN!B29*$A$4</f>
        <v>5711.8047541824581</v>
      </c>
      <c r="C29" s="102">
        <f>SUM(C22:C27)</f>
        <v>5058.7180555361192</v>
      </c>
      <c r="D29" s="67">
        <f>(C29-B29)/B29</f>
        <v>-0.11433981495395433</v>
      </c>
      <c r="E29" s="104">
        <f>BEN!E29*$A$4</f>
        <v>6016.9710922395807</v>
      </c>
      <c r="F29" s="112">
        <f>BEN!F29*$A$4</f>
        <v>5030.1299493293609</v>
      </c>
      <c r="G29" s="8"/>
      <c r="H29" s="8"/>
      <c r="I29" s="8"/>
    </row>
    <row r="30" spans="1:9" ht="12" customHeight="1" x14ac:dyDescent="0.35">
      <c r="A30" s="41"/>
      <c r="B30" s="113"/>
      <c r="C30" s="105"/>
      <c r="D30" s="106"/>
      <c r="E30" s="108"/>
      <c r="F30" s="107"/>
      <c r="G30" s="8"/>
      <c r="H30" s="8"/>
      <c r="I30" s="8"/>
    </row>
    <row r="31" spans="1:9" ht="20.149999999999999" customHeight="1" x14ac:dyDescent="0.35">
      <c r="A31" s="45" t="s">
        <v>13</v>
      </c>
      <c r="B31" s="97"/>
      <c r="C31" s="109"/>
      <c r="D31" s="51"/>
      <c r="E31" s="100"/>
      <c r="F31" s="110"/>
      <c r="G31" s="8"/>
      <c r="H31" s="8"/>
      <c r="I31" s="8"/>
    </row>
    <row r="32" spans="1:9" ht="20.149999999999999" customHeight="1" x14ac:dyDescent="0.35">
      <c r="A32" s="41" t="s">
        <v>14</v>
      </c>
      <c r="B32" s="97">
        <f>BEN!B32*$A$4</f>
        <v>108.3411</v>
      </c>
      <c r="C32" s="109">
        <f>BEN!C32*$A$4</f>
        <v>100.60469999999999</v>
      </c>
      <c r="D32" s="51">
        <f>(C32-B32)/B32</f>
        <v>-7.1407803686689572E-2</v>
      </c>
      <c r="E32" s="100">
        <f>BEN!E32*$A$4</f>
        <v>116.7516</v>
      </c>
      <c r="F32" s="110">
        <f>BEN!F32*$A$4</f>
        <v>112.50539999999999</v>
      </c>
      <c r="G32" s="8"/>
      <c r="H32" s="8"/>
      <c r="I32" s="8"/>
    </row>
    <row r="33" spans="1:9" ht="10.5" customHeight="1" thickBot="1" x14ac:dyDescent="0.4">
      <c r="A33" s="19"/>
      <c r="B33" s="101"/>
      <c r="C33" s="111"/>
      <c r="D33" s="56"/>
      <c r="E33" s="104"/>
      <c r="F33" s="112"/>
      <c r="G33" s="8"/>
      <c r="H33" s="8"/>
      <c r="I33" s="8"/>
    </row>
    <row r="34" spans="1:9" s="77" customFormat="1" ht="19.5" customHeight="1" thickBot="1" x14ac:dyDescent="0.3">
      <c r="A34" s="71" t="s">
        <v>15</v>
      </c>
      <c r="B34" s="119">
        <f>BEN!B34*$A$4</f>
        <v>8127.1273381822557</v>
      </c>
      <c r="C34" s="128">
        <f>C32+C29+C19+C8</f>
        <v>7762.4585820888387</v>
      </c>
      <c r="D34" s="74">
        <f>(C34-B34)/B34</f>
        <v>-4.4870560152313325E-2</v>
      </c>
      <c r="E34" s="119">
        <f>BEN!E34*$A$4</f>
        <v>8438.2200360490569</v>
      </c>
      <c r="F34" s="119">
        <f>BEN!F34*$A$4</f>
        <v>7861.1127370961512</v>
      </c>
      <c r="G34" s="76"/>
      <c r="H34" s="35"/>
      <c r="I34" s="76"/>
    </row>
    <row r="35" spans="1:9" s="77" customFormat="1" ht="23.25" customHeight="1" x14ac:dyDescent="0.25">
      <c r="A35" s="78" t="s">
        <v>16</v>
      </c>
      <c r="B35" s="99"/>
      <c r="C35" s="114"/>
      <c r="D35" s="87"/>
      <c r="E35" s="108"/>
      <c r="F35" s="107"/>
      <c r="G35" s="76"/>
      <c r="H35" s="76"/>
      <c r="I35" s="76"/>
    </row>
    <row r="36" spans="1:9" ht="20.149999999999999" customHeight="1" x14ac:dyDescent="0.35">
      <c r="A36" s="1"/>
      <c r="B36" s="99"/>
      <c r="C36" s="98"/>
      <c r="D36" s="87"/>
      <c r="E36" s="100"/>
      <c r="F36" s="110"/>
      <c r="G36" s="8"/>
      <c r="H36" s="8"/>
      <c r="I36" s="8"/>
    </row>
    <row r="37" spans="1:9" ht="27.75" customHeight="1" x14ac:dyDescent="0.35">
      <c r="A37" s="1" t="s">
        <v>33</v>
      </c>
      <c r="B37" s="99">
        <f>BEN!B37*$A$4</f>
        <v>43.479985582368322</v>
      </c>
      <c r="C37" s="98">
        <f>BEN!C37*$A$4</f>
        <v>108.75637705528578</v>
      </c>
      <c r="D37" s="87"/>
      <c r="E37" s="100">
        <f>BEN!E37*$A$4</f>
        <v>0</v>
      </c>
      <c r="F37" s="110">
        <f>BEN!F37*$A$4</f>
        <v>0</v>
      </c>
      <c r="G37" s="8"/>
      <c r="H37" s="8"/>
      <c r="I37" s="8"/>
    </row>
    <row r="38" spans="1:9" ht="27.75" customHeight="1" x14ac:dyDescent="0.35">
      <c r="A38" s="1" t="s">
        <v>40</v>
      </c>
      <c r="B38" s="99">
        <f>BEN!B38*$A$4</f>
        <v>0</v>
      </c>
      <c r="C38" s="98">
        <f>BEN!C38*$A$4</f>
        <v>34.0578</v>
      </c>
      <c r="D38" s="87"/>
      <c r="E38" s="100">
        <v>0</v>
      </c>
      <c r="F38" s="110">
        <v>0</v>
      </c>
      <c r="G38" s="8"/>
      <c r="H38" s="8"/>
      <c r="I38" s="8"/>
    </row>
    <row r="39" spans="1:9" ht="27.75" customHeight="1" x14ac:dyDescent="0.35">
      <c r="A39" s="1" t="s">
        <v>51</v>
      </c>
      <c r="B39" s="99">
        <f>BEN!B39*$A$4</f>
        <v>12.5055</v>
      </c>
      <c r="C39" s="98">
        <f>BEN!C39*$A$4</f>
        <v>3.5910000000000002</v>
      </c>
      <c r="D39" s="87"/>
      <c r="E39" s="100">
        <f>BEN!E39*$A$4</f>
        <v>0</v>
      </c>
      <c r="F39" s="110">
        <f>BEN!F39*$A$4</f>
        <v>0</v>
      </c>
      <c r="G39" s="8"/>
      <c r="H39" s="8"/>
      <c r="I39" s="8"/>
    </row>
    <row r="40" spans="1:9" ht="27.75" customHeight="1" x14ac:dyDescent="0.35">
      <c r="A40" s="1" t="s">
        <v>35</v>
      </c>
      <c r="B40" s="99">
        <f>BEN!B40*$A$4</f>
        <v>-36.362679853054864</v>
      </c>
      <c r="C40" s="98">
        <f>BEN!C40*$A$4</f>
        <v>0</v>
      </c>
      <c r="D40" s="87"/>
      <c r="E40" s="100">
        <f>BEN!E40*$A$4</f>
        <v>0</v>
      </c>
      <c r="F40" s="110">
        <f>BEN!F40*$A$4</f>
        <v>0</v>
      </c>
      <c r="G40" s="8"/>
      <c r="H40" s="8"/>
      <c r="I40" s="8"/>
    </row>
    <row r="41" spans="1:9" ht="27.75" customHeight="1" x14ac:dyDescent="0.35">
      <c r="A41" s="1" t="s">
        <v>38</v>
      </c>
      <c r="B41" s="99">
        <f>BEN!B41*$A$4</f>
        <v>0</v>
      </c>
      <c r="C41" s="98">
        <f>BEN!C41*$A$4</f>
        <v>0</v>
      </c>
      <c r="D41" s="87"/>
      <c r="E41" s="100">
        <f>BEN!E41*$A$4</f>
        <v>0</v>
      </c>
      <c r="F41" s="110">
        <f>BEN!F41*$A$4</f>
        <v>0</v>
      </c>
      <c r="G41" s="8"/>
      <c r="H41" s="8"/>
      <c r="I41" s="8"/>
    </row>
    <row r="42" spans="1:9" ht="27.75" customHeight="1" x14ac:dyDescent="0.35">
      <c r="A42" s="1" t="s">
        <v>34</v>
      </c>
      <c r="B42" s="99">
        <f>BEN!B42*$A$4</f>
        <v>65.835237714979456</v>
      </c>
      <c r="C42" s="98">
        <f>BEN!C42*$A$4</f>
        <v>23.373629999999999</v>
      </c>
      <c r="D42" s="87"/>
      <c r="E42" s="100">
        <f>BEN!E42*$A$4</f>
        <v>0</v>
      </c>
      <c r="F42" s="110">
        <f>BEN!F42*$A$4</f>
        <v>0</v>
      </c>
      <c r="G42" s="8"/>
      <c r="H42" s="8"/>
      <c r="I42" s="8"/>
    </row>
    <row r="43" spans="1:9" ht="27.75" customHeight="1" x14ac:dyDescent="0.35">
      <c r="A43" s="1" t="s">
        <v>36</v>
      </c>
      <c r="B43" s="99">
        <f>BEN!B43*$A$4</f>
        <v>153.33224511288415</v>
      </c>
      <c r="C43" s="98">
        <f>BEN!C43*$A$4</f>
        <v>46.696860000000001</v>
      </c>
      <c r="D43" s="87"/>
      <c r="E43" s="100">
        <f>BEN!E43*$A$4</f>
        <v>0</v>
      </c>
      <c r="F43" s="110">
        <f>BEN!F43*$A$4</f>
        <v>0</v>
      </c>
      <c r="G43" s="8"/>
      <c r="H43" s="8"/>
      <c r="I43" s="8"/>
    </row>
    <row r="44" spans="1:9" ht="27.75" customHeight="1" x14ac:dyDescent="0.35">
      <c r="A44" s="1" t="s">
        <v>52</v>
      </c>
      <c r="B44" s="99">
        <f>BEN!B44*$A$4</f>
        <v>0</v>
      </c>
      <c r="C44" s="98">
        <f>BEN!C44*$A$4</f>
        <v>833.67043199999989</v>
      </c>
      <c r="D44" s="87"/>
      <c r="E44" s="100">
        <f>BEN!E44*$A$4</f>
        <v>1051.3503000000001</v>
      </c>
      <c r="F44" s="110">
        <f>BEN!F44*$A$4</f>
        <v>0</v>
      </c>
      <c r="G44" s="8"/>
      <c r="H44" s="8"/>
      <c r="I44" s="8"/>
    </row>
    <row r="45" spans="1:9" ht="27.75" customHeight="1" x14ac:dyDescent="0.35">
      <c r="A45" s="1" t="s">
        <v>39</v>
      </c>
      <c r="B45" s="99">
        <f>BEN!B45*$A$4</f>
        <v>64.333521000000005</v>
      </c>
      <c r="C45" s="98">
        <f>BEN!C45*$A$4</f>
        <v>0</v>
      </c>
      <c r="D45" s="87"/>
      <c r="E45" s="100">
        <f>BEN!E45*$A$4</f>
        <v>0</v>
      </c>
      <c r="F45" s="110">
        <f>BEN!F45*$A$4</f>
        <v>0</v>
      </c>
      <c r="G45" s="8"/>
      <c r="H45" s="8"/>
      <c r="I45" s="8"/>
    </row>
    <row r="46" spans="1:9" ht="20.149999999999999" customHeight="1" thickBot="1" x14ac:dyDescent="0.4">
      <c r="A46" s="88"/>
      <c r="B46" s="117"/>
      <c r="C46" s="102"/>
      <c r="D46" s="118"/>
      <c r="E46" s="104"/>
      <c r="F46" s="112"/>
      <c r="G46" s="8"/>
      <c r="H46" s="8"/>
      <c r="I46" s="8"/>
    </row>
    <row r="47" spans="1:9" s="77" customFormat="1" ht="20.149999999999999" customHeight="1" thickBot="1" x14ac:dyDescent="0.4">
      <c r="A47" s="71" t="s">
        <v>17</v>
      </c>
      <c r="B47" s="119">
        <f>BEN!B47*$A$4</f>
        <v>303.12380955717703</v>
      </c>
      <c r="C47" s="120">
        <f>SUM(C37:C46)</f>
        <v>1050.1460990552857</v>
      </c>
      <c r="D47" s="74"/>
      <c r="E47" s="121">
        <f>BEN!E47*$A$4</f>
        <v>1051.3503000000001</v>
      </c>
      <c r="F47" s="119">
        <f>BEN!F47*$A$4</f>
        <v>0</v>
      </c>
      <c r="G47" s="8"/>
      <c r="H47" s="8"/>
      <c r="I47" s="8"/>
    </row>
    <row r="48" spans="1:9" ht="16" thickBot="1" x14ac:dyDescent="0.4">
      <c r="A48" s="122" t="s">
        <v>18</v>
      </c>
      <c r="B48" s="119">
        <f>BEN!B48*$A$4</f>
        <v>8430.2511477394328</v>
      </c>
      <c r="C48" s="120">
        <f>C47+C34</f>
        <v>8812.6046811441247</v>
      </c>
      <c r="D48" s="74"/>
      <c r="E48" s="121">
        <f>BEN!E48*$A$4</f>
        <v>9489.570336049057</v>
      </c>
      <c r="F48" s="119">
        <f>BEN!F48*$A$4</f>
        <v>7861.1127370961512</v>
      </c>
      <c r="G48" s="123"/>
      <c r="H48" s="123"/>
      <c r="I48" s="123"/>
    </row>
    <row r="50" spans="1:4" x14ac:dyDescent="0.35">
      <c r="A50" s="92"/>
      <c r="B50" s="92"/>
      <c r="C50" s="124"/>
      <c r="D50" s="125"/>
    </row>
    <row r="51" spans="1:4" x14ac:dyDescent="0.35">
      <c r="A51" s="92"/>
      <c r="B51" s="93"/>
      <c r="C51" s="124"/>
      <c r="D51" s="93"/>
    </row>
    <row r="52" spans="1:4" x14ac:dyDescent="0.35">
      <c r="A52" s="92"/>
      <c r="B52" s="93"/>
      <c r="C52" s="124"/>
      <c r="D52" s="126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3"/>
  <sheetViews>
    <sheetView showGridLines="0" topLeftCell="A39" zoomScale="80" zoomScaleNormal="80" workbookViewId="0">
      <selection activeCell="K54" sqref="K54"/>
    </sheetView>
  </sheetViews>
  <sheetFormatPr defaultColWidth="9.5" defaultRowHeight="15.5" x14ac:dyDescent="0.35"/>
  <cols>
    <col min="1" max="1" width="87.25" style="7" customWidth="1"/>
    <col min="2" max="2" width="15" style="7" customWidth="1"/>
    <col min="3" max="3" width="13.83203125" style="7" customWidth="1"/>
    <col min="4" max="4" width="11.33203125" style="7" bestFit="1" customWidth="1"/>
    <col min="5" max="6" width="10.5" style="7" customWidth="1"/>
    <col min="7" max="7" width="4.5" style="7" customWidth="1"/>
    <col min="8" max="9" width="10.5" style="7" customWidth="1"/>
    <col min="10" max="16384" width="9.5" style="7"/>
  </cols>
  <sheetData>
    <row r="1" spans="1:9" x14ac:dyDescent="0.35">
      <c r="A1" s="2"/>
      <c r="B1" s="3"/>
      <c r="C1" s="4"/>
      <c r="D1" s="3"/>
      <c r="E1" s="5"/>
      <c r="F1" s="6"/>
      <c r="I1" s="8"/>
    </row>
    <row r="2" spans="1:9" x14ac:dyDescent="0.35">
      <c r="A2" s="9" t="s">
        <v>53</v>
      </c>
      <c r="B2" s="10"/>
      <c r="C2" s="11"/>
      <c r="D2" s="10"/>
      <c r="E2" s="12"/>
      <c r="F2" s="13"/>
      <c r="G2" s="8"/>
      <c r="H2" s="14"/>
    </row>
    <row r="3" spans="1:9" x14ac:dyDescent="0.35">
      <c r="A3" s="9" t="s">
        <v>25</v>
      </c>
      <c r="B3" s="10" t="s">
        <v>1</v>
      </c>
      <c r="C3" s="11" t="s">
        <v>2</v>
      </c>
      <c r="D3" s="10" t="s">
        <v>2</v>
      </c>
      <c r="E3" s="10" t="s">
        <v>3</v>
      </c>
      <c r="F3" s="130" t="s">
        <v>3</v>
      </c>
      <c r="G3" s="15"/>
      <c r="H3" s="15"/>
      <c r="I3" s="15"/>
    </row>
    <row r="4" spans="1:9" x14ac:dyDescent="0.35">
      <c r="A4" s="94">
        <v>6.6E-3</v>
      </c>
      <c r="B4" s="10"/>
      <c r="C4" s="11"/>
      <c r="D4" s="10" t="s">
        <v>30</v>
      </c>
      <c r="E4" s="10"/>
      <c r="F4" s="130"/>
      <c r="G4" s="15"/>
      <c r="H4" s="15"/>
      <c r="I4" s="15"/>
    </row>
    <row r="5" spans="1:9" ht="16" thickBot="1" x14ac:dyDescent="0.4">
      <c r="A5" s="16"/>
      <c r="B5" s="95" t="s">
        <v>49</v>
      </c>
      <c r="C5" s="96" t="s">
        <v>50</v>
      </c>
      <c r="D5" s="17" t="s">
        <v>31</v>
      </c>
      <c r="E5" s="131" t="s">
        <v>50</v>
      </c>
      <c r="F5" s="132" t="s">
        <v>54</v>
      </c>
      <c r="G5" s="18"/>
      <c r="H5" s="18"/>
      <c r="I5" s="18"/>
    </row>
    <row r="6" spans="1:9" x14ac:dyDescent="0.35">
      <c r="A6" s="19"/>
      <c r="B6" s="20" t="s">
        <v>5</v>
      </c>
      <c r="C6" s="21" t="s">
        <v>5</v>
      </c>
      <c r="D6" s="22"/>
      <c r="E6" s="23" t="s">
        <v>5</v>
      </c>
      <c r="F6" s="24" t="s">
        <v>5</v>
      </c>
      <c r="G6" s="23"/>
      <c r="H6" s="23"/>
      <c r="I6" s="23"/>
    </row>
    <row r="7" spans="1:9" ht="20.149999999999999" customHeight="1" x14ac:dyDescent="0.35">
      <c r="A7" s="25" t="s">
        <v>6</v>
      </c>
      <c r="B7" s="25"/>
      <c r="C7" s="26"/>
      <c r="D7" s="27"/>
      <c r="E7" s="23"/>
      <c r="F7" s="28"/>
      <c r="G7" s="23"/>
      <c r="H7" s="23"/>
      <c r="I7" s="23"/>
    </row>
    <row r="8" spans="1:9" ht="30" customHeight="1" x14ac:dyDescent="0.35">
      <c r="A8" s="29" t="s">
        <v>37</v>
      </c>
      <c r="B8" s="97">
        <f>BEN!B8*$A$4</f>
        <v>473.6626329577025</v>
      </c>
      <c r="C8" s="98">
        <f>BEN!C8*$A$4</f>
        <v>580.35321398576082</v>
      </c>
      <c r="D8" s="32">
        <f>(C8-B8)/B8</f>
        <v>0.22524593160716069</v>
      </c>
      <c r="E8" s="99">
        <f>BEN!E8*$A$4</f>
        <v>419.77351369420649</v>
      </c>
      <c r="F8" s="100">
        <f>BEN!F8*$A$4</f>
        <v>732.05549830830307</v>
      </c>
      <c r="G8" s="35"/>
      <c r="H8" s="35"/>
      <c r="I8" s="35"/>
    </row>
    <row r="9" spans="1:9" ht="12.75" customHeight="1" thickBot="1" x14ac:dyDescent="0.4">
      <c r="A9" s="36"/>
      <c r="B9" s="101"/>
      <c r="C9" s="102"/>
      <c r="D9" s="103"/>
      <c r="E9" s="99"/>
      <c r="F9" s="104"/>
      <c r="G9" s="8"/>
      <c r="H9" s="8"/>
      <c r="I9" s="8"/>
    </row>
    <row r="10" spans="1:9" ht="8.25" customHeight="1" x14ac:dyDescent="0.35">
      <c r="A10" s="41"/>
      <c r="B10" s="97"/>
      <c r="C10" s="105"/>
      <c r="D10" s="106"/>
      <c r="E10" s="107"/>
      <c r="F10" s="108"/>
      <c r="G10" s="8"/>
      <c r="H10" s="8"/>
      <c r="I10" s="8"/>
    </row>
    <row r="11" spans="1:9" ht="20.149999999999999" customHeight="1" x14ac:dyDescent="0.35">
      <c r="A11" s="45" t="s">
        <v>7</v>
      </c>
      <c r="B11" s="97"/>
      <c r="C11" s="109"/>
      <c r="D11" s="51"/>
      <c r="E11" s="110"/>
      <c r="F11" s="100"/>
      <c r="G11" s="8"/>
      <c r="H11" s="8"/>
      <c r="I11" s="8"/>
    </row>
    <row r="12" spans="1:9" ht="20.149999999999999" customHeight="1" x14ac:dyDescent="0.35">
      <c r="A12" s="41" t="s">
        <v>8</v>
      </c>
      <c r="B12" s="97">
        <f>BEN!B12*$A$4</f>
        <v>217.49862879816564</v>
      </c>
      <c r="C12" s="109">
        <f>BEN!C12*$A$4</f>
        <v>190.53572032205358</v>
      </c>
      <c r="D12" s="51"/>
      <c r="E12" s="110">
        <f>BEN!E12*$A$4</f>
        <v>233.86439999999999</v>
      </c>
      <c r="F12" s="100">
        <f>BEN!F12*$A$4</f>
        <v>258.75959999999998</v>
      </c>
      <c r="G12" s="8"/>
      <c r="H12" s="8"/>
      <c r="I12" s="8"/>
    </row>
    <row r="13" spans="1:9" ht="20.149999999999999" customHeight="1" x14ac:dyDescent="0.35">
      <c r="A13" s="41" t="s">
        <v>41</v>
      </c>
      <c r="B13" s="97">
        <f>BEN!B13*$A$4</f>
        <v>0</v>
      </c>
      <c r="C13" s="109">
        <f>BEN!C13*$A$4</f>
        <v>0</v>
      </c>
      <c r="D13" s="51"/>
      <c r="E13" s="110">
        <f>BEN!E13*$A$4</f>
        <v>0</v>
      </c>
      <c r="F13" s="100">
        <f>BEN!F13*$A$4</f>
        <v>0</v>
      </c>
      <c r="G13" s="8"/>
      <c r="H13" s="8"/>
      <c r="I13" s="8"/>
    </row>
    <row r="14" spans="1:9" ht="20.149999999999999" customHeight="1" x14ac:dyDescent="0.35">
      <c r="A14" s="41" t="s">
        <v>42</v>
      </c>
      <c r="B14" s="97">
        <f>BEN!B14*$A$4</f>
        <v>196.79428603888567</v>
      </c>
      <c r="C14" s="109">
        <f>BEN!C14*$A$4</f>
        <v>236.25940800000004</v>
      </c>
      <c r="D14" s="51"/>
      <c r="E14" s="110">
        <f>BEN!E14*$A$4</f>
        <v>202.47207552</v>
      </c>
      <c r="F14" s="100">
        <f>BEN!F14*$A$4</f>
        <v>171.6</v>
      </c>
      <c r="G14" s="8"/>
      <c r="H14" s="8"/>
      <c r="I14" s="8"/>
    </row>
    <row r="15" spans="1:9" ht="20.149999999999999" customHeight="1" x14ac:dyDescent="0.35">
      <c r="A15" s="41" t="s">
        <v>43</v>
      </c>
      <c r="B15" s="97">
        <f>BEN!B15*$A$4</f>
        <v>792.6036847235938</v>
      </c>
      <c r="C15" s="109">
        <f>BEN!C15*$A$4</f>
        <v>816.44345752576851</v>
      </c>
      <c r="D15" s="51"/>
      <c r="E15" s="110">
        <f>BEN!E15*$A$4</f>
        <v>864.48512334810164</v>
      </c>
      <c r="F15" s="100">
        <f>BEN!F15*$A$4</f>
        <v>943.72639363785811</v>
      </c>
      <c r="G15" s="8"/>
      <c r="H15" s="8"/>
      <c r="I15" s="8"/>
    </row>
    <row r="16" spans="1:9" ht="20.149999999999999" customHeight="1" x14ac:dyDescent="0.35">
      <c r="A16" s="41" t="s">
        <v>9</v>
      </c>
      <c r="B16" s="97">
        <f>BEN!B16*$A$4</f>
        <v>641.50903903853282</v>
      </c>
      <c r="C16" s="109">
        <f>BEN!C16*$A$4</f>
        <v>788.37261864110633</v>
      </c>
      <c r="D16" s="51"/>
      <c r="E16" s="110">
        <f>BEN!E16*$A$4</f>
        <v>609.6816</v>
      </c>
      <c r="F16" s="100">
        <f>BEN!F16*$A$4</f>
        <v>635.27639999999997</v>
      </c>
      <c r="G16" s="8"/>
      <c r="H16" s="8"/>
      <c r="I16" s="8"/>
    </row>
    <row r="17" spans="1:9" ht="20.149999999999999" customHeight="1" x14ac:dyDescent="0.35">
      <c r="A17" s="41" t="s">
        <v>32</v>
      </c>
      <c r="B17" s="97">
        <f>BEN!B17*$A$4</f>
        <v>94.769473585764246</v>
      </c>
      <c r="C17" s="109">
        <f>BEN!C17*$A$4</f>
        <v>115.13025696149353</v>
      </c>
      <c r="D17" s="51"/>
      <c r="E17" s="110">
        <f>BEN!E17*$A$4</f>
        <v>83.958600000000004</v>
      </c>
      <c r="F17" s="100">
        <f>BEN!F17*$A$4</f>
        <v>106.5108</v>
      </c>
      <c r="G17" s="8"/>
      <c r="H17" s="8"/>
      <c r="I17" s="8"/>
    </row>
    <row r="18" spans="1:9" ht="11.25" customHeight="1" x14ac:dyDescent="0.35">
      <c r="A18" s="41"/>
      <c r="B18" s="97"/>
      <c r="C18" s="109"/>
      <c r="D18" s="51"/>
      <c r="E18" s="110"/>
      <c r="F18" s="100"/>
      <c r="G18" s="8"/>
      <c r="H18" s="8"/>
      <c r="I18" s="8"/>
    </row>
    <row r="19" spans="1:9" ht="20.149999999999999" customHeight="1" thickBot="1" x14ac:dyDescent="0.4">
      <c r="A19" s="53" t="s">
        <v>10</v>
      </c>
      <c r="B19" s="101">
        <f>BEN!B19*$A$4</f>
        <v>1943.1751121849422</v>
      </c>
      <c r="C19" s="111">
        <f>SUM(C12:C17)</f>
        <v>2146.7414614504219</v>
      </c>
      <c r="D19" s="56">
        <f>(C19-B19)/B19</f>
        <v>0.10475965237975174</v>
      </c>
      <c r="E19" s="112">
        <f>BEN!E19*$A$4</f>
        <v>1994.4617988681018</v>
      </c>
      <c r="F19" s="104">
        <f>BEN!F19*$A$4</f>
        <v>2115.8731936378581</v>
      </c>
      <c r="G19" s="8"/>
      <c r="H19" s="8"/>
      <c r="I19" s="8"/>
    </row>
    <row r="20" spans="1:9" ht="11.25" customHeight="1" x14ac:dyDescent="0.35">
      <c r="A20" s="41"/>
      <c r="B20" s="113"/>
      <c r="C20" s="114"/>
      <c r="D20" s="115"/>
      <c r="E20" s="108"/>
      <c r="F20" s="107"/>
      <c r="G20" s="8"/>
      <c r="H20" s="8"/>
      <c r="I20" s="8"/>
    </row>
    <row r="21" spans="1:9" ht="20.149999999999999" customHeight="1" x14ac:dyDescent="0.35">
      <c r="A21" s="45" t="s">
        <v>11</v>
      </c>
      <c r="B21" s="97"/>
      <c r="C21" s="98"/>
      <c r="D21" s="64"/>
      <c r="E21" s="100"/>
      <c r="F21" s="110"/>
      <c r="G21" s="8"/>
      <c r="H21" s="8"/>
      <c r="I21" s="8"/>
    </row>
    <row r="22" spans="1:9" ht="20.149999999999999" customHeight="1" x14ac:dyDescent="0.35">
      <c r="A22" s="41" t="s">
        <v>12</v>
      </c>
      <c r="B22" s="97">
        <f>BEN!B22*$A$4</f>
        <v>210.66746319711331</v>
      </c>
      <c r="C22" s="98">
        <f>BEN!C22*$A$4</f>
        <v>227.01868282716012</v>
      </c>
      <c r="D22" s="64"/>
      <c r="E22" s="100">
        <f>BEN!E22*$A$4</f>
        <v>191.27459999999999</v>
      </c>
      <c r="F22" s="110">
        <f>BEN!F22*$A$4</f>
        <v>188.7336</v>
      </c>
      <c r="G22" s="8"/>
      <c r="H22" s="8"/>
      <c r="I22" s="8"/>
    </row>
    <row r="23" spans="1:9" ht="19.5" customHeight="1" x14ac:dyDescent="0.35">
      <c r="A23" s="41" t="s">
        <v>44</v>
      </c>
      <c r="B23" s="97">
        <f>BEN!B23*$A$4</f>
        <v>2811.4008086999352</v>
      </c>
      <c r="C23" s="98">
        <f>BEN!C23*$A$4</f>
        <v>2033.2038858228193</v>
      </c>
      <c r="D23" s="64"/>
      <c r="E23" s="100">
        <f>BEN!E23*$A$4</f>
        <v>2551.9860360620687</v>
      </c>
      <c r="F23" s="110">
        <f>BEN!F23*$A$4</f>
        <v>1111.4398844364739</v>
      </c>
      <c r="G23" s="8"/>
      <c r="H23" s="8"/>
      <c r="I23" s="8"/>
    </row>
    <row r="24" spans="1:9" ht="20.149999999999999" customHeight="1" x14ac:dyDescent="0.35">
      <c r="A24" s="41" t="s">
        <v>45</v>
      </c>
      <c r="B24" s="97">
        <f>BEN!B24*$A$4</f>
        <v>236.72340041248574</v>
      </c>
      <c r="C24" s="98">
        <f>BEN!C24*$A$4</f>
        <v>203.43886039189275</v>
      </c>
      <c r="D24" s="64"/>
      <c r="E24" s="100">
        <f>BEN!E24*$A$4</f>
        <v>260.62079999999997</v>
      </c>
      <c r="F24" s="110">
        <f>BEN!F24*$A$4</f>
        <v>265.70280000000002</v>
      </c>
      <c r="G24" s="8"/>
      <c r="H24" s="8"/>
      <c r="I24" s="8"/>
    </row>
    <row r="25" spans="1:9" ht="20.149999999999999" customHeight="1" x14ac:dyDescent="0.35">
      <c r="A25" s="41" t="s">
        <v>46</v>
      </c>
      <c r="B25" s="97">
        <f>BEN!B25*$A$4</f>
        <v>110.2541231487549</v>
      </c>
      <c r="C25" s="98">
        <f>BEN!C25*$A$4</f>
        <v>228.30832199999998</v>
      </c>
      <c r="D25" s="64"/>
      <c r="E25" s="100">
        <f>BEN!E25*$A$4</f>
        <v>117.94307429408451</v>
      </c>
      <c r="F25" s="110">
        <f>BEN!F25*$A$4</f>
        <v>138.46366247999998</v>
      </c>
      <c r="G25" s="8"/>
      <c r="H25" s="8"/>
      <c r="I25" s="8"/>
    </row>
    <row r="26" spans="1:9" ht="18.75" customHeight="1" x14ac:dyDescent="0.35">
      <c r="A26" s="65" t="s">
        <v>47</v>
      </c>
      <c r="B26" s="97">
        <f>BEN!B26*$A$4</f>
        <v>408.63372730428597</v>
      </c>
      <c r="C26" s="98">
        <f>BEN!C26*$A$4</f>
        <v>433.72490847215755</v>
      </c>
      <c r="D26" s="64"/>
      <c r="E26" s="100">
        <f>BEN!E26*$A$4</f>
        <v>543.30161084659494</v>
      </c>
      <c r="F26" s="110">
        <f>BEN!F26*$A$4</f>
        <v>567.76499999999999</v>
      </c>
      <c r="G26" s="8"/>
      <c r="H26" s="8"/>
      <c r="I26" s="8"/>
    </row>
    <row r="27" spans="1:9" ht="20.149999999999999" customHeight="1" x14ac:dyDescent="0.35">
      <c r="A27" s="41" t="s">
        <v>48</v>
      </c>
      <c r="B27" s="97">
        <f>BEN!B27*$A$4</f>
        <v>2206.1159339999999</v>
      </c>
      <c r="C27" s="98">
        <f>BEN!C27*$A$4</f>
        <v>2173.9147319999997</v>
      </c>
      <c r="D27" s="64"/>
      <c r="E27" s="100">
        <f>BEN!E27*$A$4</f>
        <v>2638.3674040006217</v>
      </c>
      <c r="F27" s="110">
        <f>BEN!F27*$A$4</f>
        <v>2997.5549999999998</v>
      </c>
      <c r="G27" s="8"/>
      <c r="H27" s="8"/>
      <c r="I27" s="8"/>
    </row>
    <row r="28" spans="1:9" ht="10.5" customHeight="1" x14ac:dyDescent="0.35">
      <c r="A28" s="41"/>
      <c r="B28" s="97"/>
      <c r="C28" s="98"/>
      <c r="D28" s="64"/>
      <c r="E28" s="100"/>
      <c r="F28" s="110"/>
      <c r="G28" s="8"/>
      <c r="H28" s="8"/>
      <c r="I28" s="8"/>
    </row>
    <row r="29" spans="1:9" ht="20.149999999999999" customHeight="1" thickBot="1" x14ac:dyDescent="0.4">
      <c r="A29" s="53" t="s">
        <v>10</v>
      </c>
      <c r="B29" s="101">
        <f>BEN!B29*$A$4</f>
        <v>5983.7954567625748</v>
      </c>
      <c r="C29" s="102">
        <f>SUM(C22:C27)</f>
        <v>5299.60939151403</v>
      </c>
      <c r="D29" s="67">
        <f>(C29-B29)/B29</f>
        <v>-0.11433981495395422</v>
      </c>
      <c r="E29" s="104">
        <f>BEN!E29*$A$4</f>
        <v>6303.4935252033702</v>
      </c>
      <c r="F29" s="112">
        <f>BEN!F29*$A$4</f>
        <v>5269.6599469164739</v>
      </c>
      <c r="G29" s="8"/>
      <c r="H29" s="8"/>
      <c r="I29" s="8"/>
    </row>
    <row r="30" spans="1:9" ht="12" customHeight="1" x14ac:dyDescent="0.35">
      <c r="A30" s="41"/>
      <c r="B30" s="113"/>
      <c r="C30" s="105"/>
      <c r="D30" s="106"/>
      <c r="E30" s="108"/>
      <c r="F30" s="107"/>
      <c r="G30" s="8"/>
      <c r="H30" s="8"/>
      <c r="I30" s="8"/>
    </row>
    <row r="31" spans="1:9" ht="20.149999999999999" customHeight="1" x14ac:dyDescent="0.35">
      <c r="A31" s="45" t="s">
        <v>13</v>
      </c>
      <c r="B31" s="97"/>
      <c r="C31" s="109"/>
      <c r="D31" s="51"/>
      <c r="E31" s="100"/>
      <c r="F31" s="110"/>
      <c r="G31" s="8"/>
      <c r="H31" s="8"/>
      <c r="I31" s="8"/>
    </row>
    <row r="32" spans="1:9" ht="20.149999999999999" customHeight="1" x14ac:dyDescent="0.35">
      <c r="A32" s="41" t="s">
        <v>14</v>
      </c>
      <c r="B32" s="97">
        <f>BEN!B32*$A$4</f>
        <v>113.50019999999999</v>
      </c>
      <c r="C32" s="109">
        <f>BEN!C32*$A$4</f>
        <v>105.3954</v>
      </c>
      <c r="D32" s="51">
        <f>(C32-B32)/B32</f>
        <v>-7.1407803686689517E-2</v>
      </c>
      <c r="E32" s="100">
        <f>BEN!E32*$A$4</f>
        <v>122.3112</v>
      </c>
      <c r="F32" s="110">
        <f>BEN!F32*$A$4</f>
        <v>117.86279999999999</v>
      </c>
      <c r="G32" s="8"/>
      <c r="H32" s="8"/>
      <c r="I32" s="8"/>
    </row>
    <row r="33" spans="1:9" ht="10.5" customHeight="1" thickBot="1" x14ac:dyDescent="0.4">
      <c r="A33" s="19"/>
      <c r="B33" s="101"/>
      <c r="C33" s="111"/>
      <c r="D33" s="56"/>
      <c r="E33" s="104"/>
      <c r="F33" s="112"/>
      <c r="G33" s="8"/>
      <c r="H33" s="8"/>
      <c r="I33" s="8"/>
    </row>
    <row r="34" spans="1:9" s="77" customFormat="1" ht="19.5" customHeight="1" thickBot="1" x14ac:dyDescent="0.3">
      <c r="A34" s="71" t="s">
        <v>15</v>
      </c>
      <c r="B34" s="119">
        <f>BEN!B34*$A$4</f>
        <v>8514.133401905221</v>
      </c>
      <c r="C34" s="120">
        <f>C32+C29+C19+C8</f>
        <v>8132.0994669502134</v>
      </c>
      <c r="D34" s="74">
        <f>(C34-B34)/B34</f>
        <v>-4.4870560152313249E-2</v>
      </c>
      <c r="E34" s="119">
        <f>BEN!E34*$A$4</f>
        <v>8840.0400377656788</v>
      </c>
      <c r="F34" s="119">
        <f>BEN!F34*$A$4</f>
        <v>8235.4514388626339</v>
      </c>
      <c r="G34" s="76"/>
      <c r="H34" s="35"/>
      <c r="I34" s="76"/>
    </row>
    <row r="35" spans="1:9" s="77" customFormat="1" ht="23.25" customHeight="1" x14ac:dyDescent="0.25">
      <c r="A35" s="78" t="s">
        <v>16</v>
      </c>
      <c r="B35" s="99"/>
      <c r="C35" s="114"/>
      <c r="D35" s="87"/>
      <c r="E35" s="108"/>
      <c r="F35" s="107"/>
      <c r="G35" s="76"/>
      <c r="H35" s="76"/>
      <c r="I35" s="76"/>
    </row>
    <row r="36" spans="1:9" ht="20.149999999999999" customHeight="1" x14ac:dyDescent="0.35">
      <c r="A36" s="1"/>
      <c r="B36" s="99"/>
      <c r="C36" s="98"/>
      <c r="D36" s="87"/>
      <c r="E36" s="100"/>
      <c r="F36" s="110"/>
      <c r="G36" s="8"/>
      <c r="H36" s="8"/>
      <c r="I36" s="8"/>
    </row>
    <row r="37" spans="1:9" ht="27.75" customHeight="1" x14ac:dyDescent="0.35">
      <c r="A37" s="1" t="s">
        <v>33</v>
      </c>
      <c r="B37" s="99">
        <f>BEN!B37*$A$4</f>
        <v>45.550461086290618</v>
      </c>
      <c r="C37" s="98">
        <f>BEN!C37*$A$4</f>
        <v>113.93525215315653</v>
      </c>
      <c r="D37" s="87"/>
      <c r="E37" s="100">
        <f>BEN!E37*$A$4</f>
        <v>0</v>
      </c>
      <c r="F37" s="110">
        <f>BEN!F37*$A$4</f>
        <v>0</v>
      </c>
      <c r="G37" s="8"/>
      <c r="H37" s="8"/>
      <c r="I37" s="8"/>
    </row>
    <row r="38" spans="1:9" ht="27.75" customHeight="1" x14ac:dyDescent="0.35">
      <c r="A38" s="1" t="s">
        <v>40</v>
      </c>
      <c r="B38" s="99">
        <f>BEN!B38*$A$4</f>
        <v>0</v>
      </c>
      <c r="C38" s="98">
        <f>BEN!C38*$A$4</f>
        <v>35.679600000000001</v>
      </c>
      <c r="D38" s="87"/>
      <c r="E38" s="100">
        <v>0</v>
      </c>
      <c r="F38" s="110">
        <v>0</v>
      </c>
      <c r="G38" s="8"/>
      <c r="H38" s="8"/>
      <c r="I38" s="8"/>
    </row>
    <row r="39" spans="1:9" ht="27.75" customHeight="1" x14ac:dyDescent="0.35">
      <c r="A39" s="1" t="s">
        <v>51</v>
      </c>
      <c r="B39" s="99">
        <f>BEN!B39*$A$4</f>
        <v>13.100999999999999</v>
      </c>
      <c r="C39" s="98">
        <f>BEN!C39*$A$4</f>
        <v>3.762</v>
      </c>
      <c r="D39" s="87"/>
      <c r="E39" s="100">
        <f>BEN!E39*$A$4</f>
        <v>0</v>
      </c>
      <c r="F39" s="110">
        <f>BEN!F39*$A$4</f>
        <v>0</v>
      </c>
      <c r="G39" s="8"/>
      <c r="H39" s="8"/>
      <c r="I39" s="8"/>
    </row>
    <row r="40" spans="1:9" ht="27.75" customHeight="1" x14ac:dyDescent="0.35">
      <c r="A40" s="1" t="s">
        <v>35</v>
      </c>
      <c r="B40" s="99">
        <f>BEN!B40*$A$4</f>
        <v>-38.094236036533673</v>
      </c>
      <c r="C40" s="98">
        <f>BEN!C40*$A$4</f>
        <v>0</v>
      </c>
      <c r="D40" s="87"/>
      <c r="E40" s="100">
        <f>BEN!E40*$A$4</f>
        <v>0</v>
      </c>
      <c r="F40" s="110">
        <f>BEN!F40*$A$4</f>
        <v>0</v>
      </c>
      <c r="G40" s="8"/>
      <c r="H40" s="8"/>
      <c r="I40" s="8"/>
    </row>
    <row r="41" spans="1:9" ht="27.75" customHeight="1" x14ac:dyDescent="0.35">
      <c r="A41" s="1" t="s">
        <v>38</v>
      </c>
      <c r="B41" s="99">
        <f>BEN!B41*$A$4</f>
        <v>0</v>
      </c>
      <c r="C41" s="98">
        <f>BEN!C41*$A$4</f>
        <v>0</v>
      </c>
      <c r="D41" s="87"/>
      <c r="E41" s="100">
        <f>BEN!E41*$A$4</f>
        <v>0</v>
      </c>
      <c r="F41" s="110">
        <f>BEN!F41*$A$4</f>
        <v>0</v>
      </c>
      <c r="G41" s="8"/>
      <c r="H41" s="8"/>
      <c r="I41" s="8"/>
    </row>
    <row r="42" spans="1:9" ht="27.75" customHeight="1" x14ac:dyDescent="0.35">
      <c r="A42" s="1" t="s">
        <v>34</v>
      </c>
      <c r="B42" s="99">
        <f>BEN!B42*$A$4</f>
        <v>68.970249034740377</v>
      </c>
      <c r="C42" s="98">
        <f>BEN!C42*$A$4</f>
        <v>24.486660000000001</v>
      </c>
      <c r="D42" s="87"/>
      <c r="E42" s="100">
        <f>BEN!E42*$A$4</f>
        <v>0</v>
      </c>
      <c r="F42" s="110">
        <f>BEN!F42*$A$4</f>
        <v>0</v>
      </c>
      <c r="G42" s="8"/>
      <c r="H42" s="8"/>
      <c r="I42" s="8"/>
    </row>
    <row r="43" spans="1:9" ht="27.75" customHeight="1" x14ac:dyDescent="0.35">
      <c r="A43" s="1" t="s">
        <v>36</v>
      </c>
      <c r="B43" s="99">
        <f>BEN!B43*$A$4</f>
        <v>160.63378059445006</v>
      </c>
      <c r="C43" s="98">
        <f>BEN!C43*$A$4</f>
        <v>48.920519999999996</v>
      </c>
      <c r="D43" s="87"/>
      <c r="E43" s="100">
        <f>BEN!E43*$A$4</f>
        <v>0</v>
      </c>
      <c r="F43" s="110">
        <f>BEN!F43*$A$4</f>
        <v>0</v>
      </c>
      <c r="G43" s="8"/>
      <c r="H43" s="8"/>
      <c r="I43" s="8"/>
    </row>
    <row r="44" spans="1:9" ht="27.75" customHeight="1" x14ac:dyDescent="0.35">
      <c r="A44" s="1" t="s">
        <v>52</v>
      </c>
      <c r="B44" s="99">
        <f>BEN!B44*$A$4</f>
        <v>0</v>
      </c>
      <c r="C44" s="98">
        <f>BEN!C44*$A$4</f>
        <v>873.36902399999985</v>
      </c>
      <c r="D44" s="87"/>
      <c r="E44" s="100">
        <f>BEN!E44*$A$4</f>
        <v>1101.4146000000001</v>
      </c>
      <c r="F44" s="110">
        <f>BEN!F44*$A$4</f>
        <v>0</v>
      </c>
      <c r="G44" s="8"/>
      <c r="H44" s="8"/>
      <c r="I44" s="8"/>
    </row>
    <row r="45" spans="1:9" ht="27.75" customHeight="1" x14ac:dyDescent="0.35">
      <c r="A45" s="1" t="s">
        <v>39</v>
      </c>
      <c r="B45" s="99">
        <f>BEN!B45*$A$4</f>
        <v>67.397022000000007</v>
      </c>
      <c r="C45" s="98">
        <f>BEN!C45*$A$4</f>
        <v>0</v>
      </c>
      <c r="D45" s="87"/>
      <c r="E45" s="100">
        <f>BEN!E45*$A$4</f>
        <v>0</v>
      </c>
      <c r="F45" s="110">
        <f>BEN!F45*$A$4</f>
        <v>0</v>
      </c>
      <c r="G45" s="8"/>
      <c r="H45" s="8"/>
      <c r="I45" s="8"/>
    </row>
    <row r="46" spans="1:9" ht="20.149999999999999" customHeight="1" thickBot="1" x14ac:dyDescent="0.4">
      <c r="A46" s="88"/>
      <c r="B46" s="117"/>
      <c r="C46" s="102"/>
      <c r="D46" s="118"/>
      <c r="E46" s="104"/>
      <c r="F46" s="112"/>
      <c r="G46" s="8"/>
      <c r="H46" s="8"/>
      <c r="I46" s="8"/>
    </row>
    <row r="47" spans="1:9" s="77" customFormat="1" ht="20.149999999999999" customHeight="1" thickBot="1" x14ac:dyDescent="0.4">
      <c r="A47" s="71" t="s">
        <v>17</v>
      </c>
      <c r="B47" s="119">
        <f>SUM(B37:B46)</f>
        <v>317.55827667894738</v>
      </c>
      <c r="C47" s="120">
        <f>SUM(C37:C46)</f>
        <v>1100.1530561531563</v>
      </c>
      <c r="D47" s="74"/>
      <c r="E47" s="121">
        <f>BEN!E47*$A$4</f>
        <v>1101.4146000000001</v>
      </c>
      <c r="F47" s="119">
        <f>BEN!F47*$A$4</f>
        <v>0</v>
      </c>
      <c r="G47" s="8"/>
      <c r="H47" s="8"/>
      <c r="I47" s="8"/>
    </row>
    <row r="48" spans="1:9" ht="16" thickBot="1" x14ac:dyDescent="0.4">
      <c r="A48" s="122" t="s">
        <v>18</v>
      </c>
      <c r="B48" s="119">
        <f>B34+B47</f>
        <v>8831.6916785841677</v>
      </c>
      <c r="C48" s="120">
        <f>C47+C34</f>
        <v>9232.2525231033687</v>
      </c>
      <c r="D48" s="74"/>
      <c r="E48" s="121">
        <f>BEN!E48*$A$4</f>
        <v>9941.4546377656789</v>
      </c>
      <c r="F48" s="119">
        <f>BEN!F48*$A$4</f>
        <v>8235.4514388626339</v>
      </c>
      <c r="G48" s="123"/>
      <c r="H48" s="123"/>
      <c r="I48" s="123"/>
    </row>
    <row r="50" spans="1:4" x14ac:dyDescent="0.35">
      <c r="A50" s="92"/>
      <c r="B50" s="92"/>
      <c r="C50" s="124"/>
      <c r="D50" s="125"/>
    </row>
    <row r="51" spans="1:4" x14ac:dyDescent="0.35">
      <c r="A51" s="92"/>
      <c r="B51" s="93"/>
      <c r="C51" s="124"/>
      <c r="D51" s="93"/>
    </row>
    <row r="52" spans="1:4" x14ac:dyDescent="0.35">
      <c r="A52" s="92"/>
      <c r="B52" s="93"/>
      <c r="C52" s="124"/>
      <c r="D52" s="93"/>
    </row>
    <row r="53" spans="1:4" x14ac:dyDescent="0.35">
      <c r="D53" s="12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3"/>
  <sheetViews>
    <sheetView showGridLines="0" topLeftCell="A39" zoomScale="80" zoomScaleNormal="80" workbookViewId="0">
      <selection activeCell="M53" sqref="M53"/>
    </sheetView>
  </sheetViews>
  <sheetFormatPr defaultColWidth="9.5" defaultRowHeight="15.5" x14ac:dyDescent="0.35"/>
  <cols>
    <col min="1" max="1" width="87.25" style="7" customWidth="1"/>
    <col min="2" max="2" width="15" style="7" customWidth="1"/>
    <col min="3" max="3" width="13.83203125" style="7" customWidth="1"/>
    <col min="4" max="4" width="11.33203125" style="7" bestFit="1" customWidth="1"/>
    <col min="5" max="6" width="11.75" style="7" bestFit="1" customWidth="1"/>
    <col min="7" max="7" width="4.83203125" style="7" customWidth="1"/>
    <col min="8" max="9" width="10.5" style="7" customWidth="1"/>
    <col min="10" max="16384" width="9.5" style="7"/>
  </cols>
  <sheetData>
    <row r="1" spans="1:9" x14ac:dyDescent="0.35">
      <c r="A1" s="2"/>
      <c r="B1" s="3"/>
      <c r="C1" s="4"/>
      <c r="D1" s="3"/>
      <c r="E1" s="5"/>
      <c r="F1" s="6"/>
      <c r="I1" s="8"/>
    </row>
    <row r="2" spans="1:9" x14ac:dyDescent="0.35">
      <c r="A2" s="9" t="s">
        <v>53</v>
      </c>
      <c r="B2" s="10"/>
      <c r="C2" s="11"/>
      <c r="D2" s="10"/>
      <c r="E2" s="12"/>
      <c r="F2" s="13"/>
      <c r="G2" s="8"/>
      <c r="H2" s="14"/>
    </row>
    <row r="3" spans="1:9" x14ac:dyDescent="0.35">
      <c r="A3" s="9" t="s">
        <v>26</v>
      </c>
      <c r="B3" s="10" t="s">
        <v>1</v>
      </c>
      <c r="C3" s="11" t="s">
        <v>2</v>
      </c>
      <c r="D3" s="10" t="s">
        <v>2</v>
      </c>
      <c r="E3" s="10" t="s">
        <v>3</v>
      </c>
      <c r="F3" s="130" t="s">
        <v>3</v>
      </c>
      <c r="G3" s="15"/>
      <c r="H3" s="15"/>
      <c r="I3" s="15"/>
    </row>
    <row r="4" spans="1:9" x14ac:dyDescent="0.35">
      <c r="A4" s="94">
        <v>7.7999999999999996E-3</v>
      </c>
      <c r="B4" s="10"/>
      <c r="C4" s="11"/>
      <c r="D4" s="10" t="s">
        <v>30</v>
      </c>
      <c r="E4" s="10"/>
      <c r="F4" s="130"/>
      <c r="G4" s="15"/>
      <c r="H4" s="15"/>
      <c r="I4" s="15"/>
    </row>
    <row r="5" spans="1:9" ht="16" thickBot="1" x14ac:dyDescent="0.4">
      <c r="A5" s="16"/>
      <c r="B5" s="95" t="s">
        <v>49</v>
      </c>
      <c r="C5" s="96" t="s">
        <v>50</v>
      </c>
      <c r="D5" s="17" t="s">
        <v>31</v>
      </c>
      <c r="E5" s="131" t="s">
        <v>50</v>
      </c>
      <c r="F5" s="132" t="s">
        <v>54</v>
      </c>
      <c r="G5" s="18"/>
      <c r="H5" s="18"/>
      <c r="I5" s="18"/>
    </row>
    <row r="6" spans="1:9" x14ac:dyDescent="0.35">
      <c r="A6" s="19"/>
      <c r="B6" s="20" t="s">
        <v>5</v>
      </c>
      <c r="C6" s="21" t="s">
        <v>5</v>
      </c>
      <c r="D6" s="22"/>
      <c r="E6" s="23" t="s">
        <v>5</v>
      </c>
      <c r="F6" s="24" t="s">
        <v>5</v>
      </c>
      <c r="G6" s="23"/>
      <c r="H6" s="23"/>
      <c r="I6" s="23"/>
    </row>
    <row r="7" spans="1:9" ht="20.149999999999999" customHeight="1" x14ac:dyDescent="0.35">
      <c r="A7" s="25" t="s">
        <v>6</v>
      </c>
      <c r="B7" s="25"/>
      <c r="C7" s="26"/>
      <c r="D7" s="27"/>
      <c r="E7" s="23"/>
      <c r="F7" s="28"/>
      <c r="G7" s="23"/>
      <c r="H7" s="23"/>
      <c r="I7" s="23"/>
    </row>
    <row r="8" spans="1:9" ht="30" customHeight="1" x14ac:dyDescent="0.35">
      <c r="A8" s="29" t="s">
        <v>37</v>
      </c>
      <c r="B8" s="97">
        <f>BEN!B8*$A$4</f>
        <v>559.78311167728475</v>
      </c>
      <c r="C8" s="98">
        <f>BEN!C8*$A$4</f>
        <v>685.87198016499008</v>
      </c>
      <c r="D8" s="32">
        <f>(C8-B8)/B8</f>
        <v>0.22524593160716078</v>
      </c>
      <c r="E8" s="99">
        <f>BEN!E8*$A$4</f>
        <v>496.09597072951675</v>
      </c>
      <c r="F8" s="100">
        <f>BEN!F8*$A$4</f>
        <v>865.15649800072185</v>
      </c>
      <c r="G8" s="35"/>
      <c r="H8" s="35"/>
      <c r="I8" s="35"/>
    </row>
    <row r="9" spans="1:9" ht="12.75" customHeight="1" thickBot="1" x14ac:dyDescent="0.4">
      <c r="A9" s="36"/>
      <c r="B9" s="101"/>
      <c r="C9" s="102"/>
      <c r="D9" s="103"/>
      <c r="E9" s="99"/>
      <c r="F9" s="104"/>
      <c r="G9" s="8"/>
      <c r="H9" s="8"/>
      <c r="I9" s="8"/>
    </row>
    <row r="10" spans="1:9" ht="8.25" customHeight="1" x14ac:dyDescent="0.35">
      <c r="A10" s="41"/>
      <c r="B10" s="97"/>
      <c r="C10" s="105"/>
      <c r="D10" s="106"/>
      <c r="E10" s="107"/>
      <c r="F10" s="108"/>
      <c r="G10" s="8"/>
      <c r="H10" s="8"/>
      <c r="I10" s="8"/>
    </row>
    <row r="11" spans="1:9" ht="20.149999999999999" customHeight="1" x14ac:dyDescent="0.35">
      <c r="A11" s="45" t="s">
        <v>7</v>
      </c>
      <c r="B11" s="97"/>
      <c r="C11" s="109"/>
      <c r="D11" s="51"/>
      <c r="E11" s="110"/>
      <c r="F11" s="100"/>
      <c r="G11" s="8"/>
      <c r="H11" s="8"/>
      <c r="I11" s="8"/>
    </row>
    <row r="12" spans="1:9" ht="20.149999999999999" customHeight="1" x14ac:dyDescent="0.35">
      <c r="A12" s="41" t="s">
        <v>8</v>
      </c>
      <c r="B12" s="97">
        <f>BEN!B12*$A$4</f>
        <v>257.04383403419575</v>
      </c>
      <c r="C12" s="109">
        <f>BEN!C12*$A$4</f>
        <v>225.17857856242696</v>
      </c>
      <c r="D12" s="51"/>
      <c r="E12" s="110">
        <f>BEN!E12*$A$4</f>
        <v>276.3852</v>
      </c>
      <c r="F12" s="100">
        <f>BEN!F12*$A$4</f>
        <v>305.80680000000001</v>
      </c>
      <c r="G12" s="8"/>
      <c r="H12" s="8"/>
      <c r="I12" s="8"/>
    </row>
    <row r="13" spans="1:9" ht="20.149999999999999" customHeight="1" x14ac:dyDescent="0.35">
      <c r="A13" s="41" t="s">
        <v>41</v>
      </c>
      <c r="B13" s="97">
        <f>BEN!B13*$A$4</f>
        <v>0</v>
      </c>
      <c r="C13" s="109">
        <f>BEN!C13*$A$4</f>
        <v>0</v>
      </c>
      <c r="D13" s="51"/>
      <c r="E13" s="110">
        <f>BEN!E13*$A$4</f>
        <v>0</v>
      </c>
      <c r="F13" s="100">
        <f>BEN!F13*$A$4</f>
        <v>0</v>
      </c>
      <c r="G13" s="8"/>
      <c r="H13" s="8"/>
      <c r="I13" s="8"/>
    </row>
    <row r="14" spans="1:9" ht="20.149999999999999" customHeight="1" x14ac:dyDescent="0.35">
      <c r="A14" s="41" t="s">
        <v>42</v>
      </c>
      <c r="B14" s="97">
        <f>BEN!B14*$A$4</f>
        <v>232.57506531868304</v>
      </c>
      <c r="C14" s="109">
        <f>BEN!C14*$A$4</f>
        <v>279.215664</v>
      </c>
      <c r="D14" s="51"/>
      <c r="E14" s="110">
        <f>BEN!E14*$A$4</f>
        <v>239.28518016000001</v>
      </c>
      <c r="F14" s="100">
        <f>BEN!F14*$A$4</f>
        <v>202.79999999999998</v>
      </c>
      <c r="G14" s="8"/>
      <c r="H14" s="8"/>
      <c r="I14" s="8"/>
    </row>
    <row r="15" spans="1:9" ht="20.149999999999999" customHeight="1" x14ac:dyDescent="0.35">
      <c r="A15" s="41" t="s">
        <v>43</v>
      </c>
      <c r="B15" s="97">
        <f>BEN!B15*$A$4</f>
        <v>936.71344558242902</v>
      </c>
      <c r="C15" s="109">
        <f>BEN!C15*$A$4</f>
        <v>964.88772253045363</v>
      </c>
      <c r="D15" s="51"/>
      <c r="E15" s="110">
        <f>BEN!E15*$A$4</f>
        <v>1021.6642366841201</v>
      </c>
      <c r="F15" s="100">
        <f>BEN!F15*$A$4</f>
        <v>1115.3130106629233</v>
      </c>
      <c r="G15" s="8"/>
      <c r="H15" s="8"/>
      <c r="I15" s="8"/>
    </row>
    <row r="16" spans="1:9" ht="20.149999999999999" customHeight="1" x14ac:dyDescent="0.35">
      <c r="A16" s="41" t="s">
        <v>9</v>
      </c>
      <c r="B16" s="97">
        <f>BEN!B16*$A$4</f>
        <v>758.1470461364479</v>
      </c>
      <c r="C16" s="109">
        <f>BEN!C16*$A$4</f>
        <v>931.71309475767112</v>
      </c>
      <c r="D16" s="51"/>
      <c r="E16" s="110">
        <f>BEN!E16*$A$4</f>
        <v>720.53279999999995</v>
      </c>
      <c r="F16" s="100">
        <f>BEN!F16*$A$4</f>
        <v>750.78120000000001</v>
      </c>
      <c r="G16" s="8"/>
      <c r="H16" s="8"/>
      <c r="I16" s="8"/>
    </row>
    <row r="17" spans="1:9" ht="20.149999999999999" customHeight="1" x14ac:dyDescent="0.35">
      <c r="A17" s="41" t="s">
        <v>32</v>
      </c>
      <c r="B17" s="97">
        <f>BEN!B17*$A$4</f>
        <v>112.0002869649941</v>
      </c>
      <c r="C17" s="109">
        <f>BEN!C17*$A$4</f>
        <v>136.06303095449235</v>
      </c>
      <c r="D17" s="51"/>
      <c r="E17" s="110">
        <f>BEN!E17*$A$4</f>
        <v>99.223799999999997</v>
      </c>
      <c r="F17" s="100">
        <f>BEN!F17*$A$4</f>
        <v>125.87639999999999</v>
      </c>
      <c r="G17" s="8"/>
      <c r="H17" s="8"/>
      <c r="I17" s="8"/>
    </row>
    <row r="18" spans="1:9" ht="11.25" customHeight="1" x14ac:dyDescent="0.35">
      <c r="A18" s="41"/>
      <c r="B18" s="97"/>
      <c r="C18" s="109"/>
      <c r="D18" s="51"/>
      <c r="E18" s="110"/>
      <c r="F18" s="100"/>
      <c r="G18" s="8"/>
      <c r="H18" s="8"/>
      <c r="I18" s="8"/>
    </row>
    <row r="19" spans="1:9" ht="20.149999999999999" customHeight="1" thickBot="1" x14ac:dyDescent="0.4">
      <c r="A19" s="53" t="s">
        <v>10</v>
      </c>
      <c r="B19" s="101">
        <f>BEN!B19*$A$4</f>
        <v>2296.4796780367496</v>
      </c>
      <c r="C19" s="111">
        <f>SUM(C12:C17)</f>
        <v>2537.0580908050438</v>
      </c>
      <c r="D19" s="56">
        <f>(C19-B19)/B19</f>
        <v>0.10475965237975175</v>
      </c>
      <c r="E19" s="112">
        <f>BEN!E19*$A$4</f>
        <v>2357.09121684412</v>
      </c>
      <c r="F19" s="104">
        <f>BEN!F19*$A$4</f>
        <v>2500.5774106629233</v>
      </c>
      <c r="G19" s="8"/>
      <c r="H19" s="8"/>
      <c r="I19" s="8"/>
    </row>
    <row r="20" spans="1:9" ht="11.25" customHeight="1" x14ac:dyDescent="0.35">
      <c r="A20" s="41"/>
      <c r="B20" s="113"/>
      <c r="C20" s="114"/>
      <c r="D20" s="115"/>
      <c r="E20" s="108"/>
      <c r="F20" s="107"/>
      <c r="G20" s="8"/>
      <c r="H20" s="8"/>
      <c r="I20" s="8"/>
    </row>
    <row r="21" spans="1:9" ht="20.149999999999999" customHeight="1" x14ac:dyDescent="0.35">
      <c r="A21" s="45" t="s">
        <v>11</v>
      </c>
      <c r="B21" s="97"/>
      <c r="C21" s="98"/>
      <c r="D21" s="64"/>
      <c r="E21" s="100"/>
      <c r="F21" s="110"/>
      <c r="G21" s="8"/>
      <c r="H21" s="8"/>
      <c r="I21" s="8"/>
    </row>
    <row r="22" spans="1:9" ht="20.149999999999999" customHeight="1" x14ac:dyDescent="0.35">
      <c r="A22" s="41" t="s">
        <v>12</v>
      </c>
      <c r="B22" s="97">
        <f>BEN!B22*$A$4</f>
        <v>248.97063832386118</v>
      </c>
      <c r="C22" s="98">
        <f>BEN!C22*$A$4</f>
        <v>268.29480697755287</v>
      </c>
      <c r="D22" s="64"/>
      <c r="E22" s="100">
        <f>BEN!E22*$A$4</f>
        <v>226.05179999999999</v>
      </c>
      <c r="F22" s="110">
        <f>BEN!F22*$A$4</f>
        <v>223.0488</v>
      </c>
      <c r="G22" s="8"/>
      <c r="H22" s="8"/>
      <c r="I22" s="8"/>
    </row>
    <row r="23" spans="1:9" ht="19.5" customHeight="1" x14ac:dyDescent="0.35">
      <c r="A23" s="41" t="s">
        <v>44</v>
      </c>
      <c r="B23" s="97">
        <f>BEN!B23*$A$4</f>
        <v>3322.5645920999232</v>
      </c>
      <c r="C23" s="98">
        <f>BEN!C23*$A$4</f>
        <v>2402.8773196087864</v>
      </c>
      <c r="D23" s="64"/>
      <c r="E23" s="100">
        <f>BEN!E23*$A$4</f>
        <v>3015.9834971642631</v>
      </c>
      <c r="F23" s="110">
        <f>BEN!F23*$A$4</f>
        <v>1313.5198634249236</v>
      </c>
      <c r="G23" s="8"/>
      <c r="H23" s="8"/>
      <c r="I23" s="8"/>
    </row>
    <row r="24" spans="1:9" ht="20.149999999999999" customHeight="1" x14ac:dyDescent="0.35">
      <c r="A24" s="41" t="s">
        <v>45</v>
      </c>
      <c r="B24" s="97">
        <f>BEN!B24*$A$4</f>
        <v>279.76401866930132</v>
      </c>
      <c r="C24" s="98">
        <f>BEN!C24*$A$4</f>
        <v>240.4277440995096</v>
      </c>
      <c r="D24" s="64"/>
      <c r="E24" s="100">
        <f>BEN!E24*$A$4</f>
        <v>308.00639999999999</v>
      </c>
      <c r="F24" s="110">
        <f>BEN!F24*$A$4</f>
        <v>314.01240000000001</v>
      </c>
      <c r="G24" s="8"/>
      <c r="H24" s="8"/>
      <c r="I24" s="8"/>
    </row>
    <row r="25" spans="1:9" ht="20.149999999999999" customHeight="1" x14ac:dyDescent="0.35">
      <c r="A25" s="41" t="s">
        <v>46</v>
      </c>
      <c r="B25" s="97">
        <f>BEN!B25*$A$4</f>
        <v>130.30032735761941</v>
      </c>
      <c r="C25" s="98">
        <f>BEN!C25*$A$4</f>
        <v>269.81892599999998</v>
      </c>
      <c r="D25" s="64"/>
      <c r="E25" s="100">
        <f>BEN!E25*$A$4</f>
        <v>139.3872696202817</v>
      </c>
      <c r="F25" s="110">
        <f>BEN!F25*$A$4</f>
        <v>163.63887383999997</v>
      </c>
      <c r="G25" s="8"/>
      <c r="H25" s="8"/>
      <c r="I25" s="8"/>
    </row>
    <row r="26" spans="1:9" ht="18.75" customHeight="1" x14ac:dyDescent="0.35">
      <c r="A26" s="65" t="s">
        <v>47</v>
      </c>
      <c r="B26" s="97">
        <f>BEN!B26*$A$4</f>
        <v>482.93076863233796</v>
      </c>
      <c r="C26" s="98">
        <f>BEN!C26*$A$4</f>
        <v>512.58398273982255</v>
      </c>
      <c r="D26" s="64"/>
      <c r="E26" s="100">
        <f>BEN!E26*$A$4</f>
        <v>642.08372190961211</v>
      </c>
      <c r="F26" s="110">
        <f>BEN!F26*$A$4</f>
        <v>670.995</v>
      </c>
      <c r="G26" s="8"/>
      <c r="H26" s="8"/>
      <c r="I26" s="8"/>
    </row>
    <row r="27" spans="1:9" ht="20.149999999999999" customHeight="1" x14ac:dyDescent="0.35">
      <c r="A27" s="41" t="s">
        <v>48</v>
      </c>
      <c r="B27" s="97">
        <f>BEN!B27*$A$4</f>
        <v>2607.227922</v>
      </c>
      <c r="C27" s="98">
        <f>BEN!C27*$A$4</f>
        <v>2569.1719559999997</v>
      </c>
      <c r="D27" s="64"/>
      <c r="E27" s="100">
        <f>BEN!E27*$A$4</f>
        <v>3118.0705683643714</v>
      </c>
      <c r="F27" s="110">
        <f>BEN!F27*$A$4</f>
        <v>3542.5650000000001</v>
      </c>
      <c r="G27" s="8"/>
      <c r="H27" s="8"/>
      <c r="I27" s="8"/>
    </row>
    <row r="28" spans="1:9" ht="10.5" customHeight="1" x14ac:dyDescent="0.35">
      <c r="A28" s="41"/>
      <c r="B28" s="97"/>
      <c r="C28" s="98"/>
      <c r="D28" s="64"/>
      <c r="E28" s="100"/>
      <c r="F28" s="110"/>
      <c r="G28" s="8"/>
      <c r="H28" s="8"/>
      <c r="I28" s="8"/>
    </row>
    <row r="29" spans="1:9" ht="20.149999999999999" customHeight="1" thickBot="1" x14ac:dyDescent="0.4">
      <c r="A29" s="53" t="s">
        <v>10</v>
      </c>
      <c r="B29" s="101">
        <f>BEN!B29*$A$4</f>
        <v>7071.7582670830425</v>
      </c>
      <c r="C29" s="102">
        <f>SUM(C22:C27)</f>
        <v>6263.1747354256713</v>
      </c>
      <c r="D29" s="67">
        <f>(C29-B29)/B29</f>
        <v>-0.11433981495395423</v>
      </c>
      <c r="E29" s="104">
        <f>BEN!E29*$A$4</f>
        <v>7449.5832570585271</v>
      </c>
      <c r="F29" s="112">
        <f>BEN!F29*$A$4</f>
        <v>6227.7799372649233</v>
      </c>
      <c r="G29" s="8"/>
      <c r="H29" s="8"/>
      <c r="I29" s="8"/>
    </row>
    <row r="30" spans="1:9" ht="12" customHeight="1" x14ac:dyDescent="0.35">
      <c r="A30" s="41"/>
      <c r="B30" s="113"/>
      <c r="C30" s="105"/>
      <c r="D30" s="106"/>
      <c r="E30" s="108"/>
      <c r="F30" s="107"/>
      <c r="G30" s="8"/>
      <c r="H30" s="8"/>
      <c r="I30" s="8"/>
    </row>
    <row r="31" spans="1:9" ht="20.149999999999999" customHeight="1" x14ac:dyDescent="0.35">
      <c r="A31" s="45" t="s">
        <v>13</v>
      </c>
      <c r="B31" s="97"/>
      <c r="C31" s="109"/>
      <c r="D31" s="51"/>
      <c r="E31" s="100"/>
      <c r="F31" s="110"/>
      <c r="G31" s="8"/>
      <c r="H31" s="8"/>
      <c r="I31" s="8"/>
    </row>
    <row r="32" spans="1:9" ht="20.149999999999999" customHeight="1" x14ac:dyDescent="0.35">
      <c r="A32" s="41" t="s">
        <v>14</v>
      </c>
      <c r="B32" s="97">
        <f>BEN!B32*$A$4</f>
        <v>134.13659999999999</v>
      </c>
      <c r="C32" s="109">
        <f>BEN!C32*$A$4</f>
        <v>124.5582</v>
      </c>
      <c r="D32" s="51">
        <f>(C32-B32)/B32</f>
        <v>-7.1407803686689461E-2</v>
      </c>
      <c r="E32" s="100">
        <f>BEN!E32*$A$4</f>
        <v>144.5496</v>
      </c>
      <c r="F32" s="110">
        <f>BEN!F32*$A$4</f>
        <v>139.29239999999999</v>
      </c>
      <c r="G32" s="8"/>
      <c r="H32" s="8"/>
      <c r="I32" s="8"/>
    </row>
    <row r="33" spans="1:9" ht="10.5" customHeight="1" thickBot="1" x14ac:dyDescent="0.4">
      <c r="A33" s="19"/>
      <c r="B33" s="101"/>
      <c r="C33" s="111"/>
      <c r="D33" s="56"/>
      <c r="E33" s="104"/>
      <c r="F33" s="112"/>
      <c r="G33" s="8"/>
      <c r="H33" s="8"/>
      <c r="I33" s="8"/>
    </row>
    <row r="34" spans="1:9" s="77" customFormat="1" ht="19.5" customHeight="1" thickBot="1" x14ac:dyDescent="0.3">
      <c r="A34" s="71" t="s">
        <v>15</v>
      </c>
      <c r="B34" s="119">
        <f>BEN!B34*$A$4</f>
        <v>10062.157656797079</v>
      </c>
      <c r="C34" s="128">
        <f>C32+C29+C19+C8</f>
        <v>9610.6630063957055</v>
      </c>
      <c r="D34" s="74">
        <f>(C34-B34)/B34</f>
        <v>-4.4870560152313312E-2</v>
      </c>
      <c r="E34" s="119">
        <f>BEN!E34*$A$4</f>
        <v>10447.320044632164</v>
      </c>
      <c r="F34" s="119">
        <f>BEN!F34*$A$4</f>
        <v>9732.8062459285684</v>
      </c>
      <c r="G34" s="76"/>
      <c r="H34" s="35"/>
      <c r="I34" s="76"/>
    </row>
    <row r="35" spans="1:9" s="77" customFormat="1" ht="23.25" customHeight="1" x14ac:dyDescent="0.25">
      <c r="A35" s="78" t="s">
        <v>16</v>
      </c>
      <c r="B35" s="99"/>
      <c r="C35" s="114"/>
      <c r="D35" s="87"/>
      <c r="E35" s="108"/>
      <c r="F35" s="107"/>
      <c r="G35" s="76"/>
      <c r="H35" s="76"/>
      <c r="I35" s="76"/>
    </row>
    <row r="36" spans="1:9" ht="20.149999999999999" customHeight="1" x14ac:dyDescent="0.35">
      <c r="A36" s="1"/>
      <c r="B36" s="99"/>
      <c r="C36" s="98"/>
      <c r="D36" s="87"/>
      <c r="E36" s="100"/>
      <c r="F36" s="110"/>
      <c r="G36" s="8"/>
      <c r="H36" s="8"/>
      <c r="I36" s="8"/>
    </row>
    <row r="37" spans="1:9" ht="27.75" customHeight="1" x14ac:dyDescent="0.35">
      <c r="A37" s="1" t="s">
        <v>33</v>
      </c>
      <c r="B37" s="99">
        <f>BEN!B37*$A$4</f>
        <v>53.832363101979823</v>
      </c>
      <c r="C37" s="98">
        <f>BEN!C37*$A$4</f>
        <v>134.65075254463954</v>
      </c>
      <c r="D37" s="87"/>
      <c r="E37" s="100">
        <f>BEN!E37*$A$4</f>
        <v>0</v>
      </c>
      <c r="F37" s="110">
        <f>BEN!F37*$A$4</f>
        <v>0</v>
      </c>
      <c r="G37" s="8"/>
      <c r="H37" s="8"/>
      <c r="I37" s="8"/>
    </row>
    <row r="38" spans="1:9" ht="27.75" customHeight="1" x14ac:dyDescent="0.35">
      <c r="A38" s="1" t="s">
        <v>40</v>
      </c>
      <c r="B38" s="99">
        <f>BEN!B38*$A$4</f>
        <v>0</v>
      </c>
      <c r="C38" s="98">
        <f>BEN!C38*$A$4</f>
        <v>42.166799999999995</v>
      </c>
      <c r="D38" s="87"/>
      <c r="E38" s="100">
        <v>0</v>
      </c>
      <c r="F38" s="110">
        <v>0</v>
      </c>
      <c r="G38" s="8"/>
      <c r="H38" s="8"/>
      <c r="I38" s="8"/>
    </row>
    <row r="39" spans="1:9" ht="27.75" customHeight="1" x14ac:dyDescent="0.35">
      <c r="A39" s="1" t="s">
        <v>51</v>
      </c>
      <c r="B39" s="99">
        <f>BEN!B39*$A$4</f>
        <v>15.482999999999999</v>
      </c>
      <c r="C39" s="98">
        <f>BEN!C39*$A$4</f>
        <v>4.4459999999999997</v>
      </c>
      <c r="D39" s="87"/>
      <c r="E39" s="100">
        <f>BEN!E39*$A$4</f>
        <v>0</v>
      </c>
      <c r="F39" s="110">
        <f>BEN!F39*$A$4</f>
        <v>0</v>
      </c>
      <c r="G39" s="8"/>
      <c r="H39" s="8"/>
      <c r="I39" s="8"/>
    </row>
    <row r="40" spans="1:9" ht="27.75" customHeight="1" x14ac:dyDescent="0.35">
      <c r="A40" s="1" t="s">
        <v>35</v>
      </c>
      <c r="B40" s="99">
        <f>BEN!B40*$A$4</f>
        <v>-45.020460770448878</v>
      </c>
      <c r="C40" s="98">
        <f>BEN!C40*$A$4</f>
        <v>0</v>
      </c>
      <c r="D40" s="87"/>
      <c r="E40" s="100">
        <f>BEN!E40*$A$4</f>
        <v>0</v>
      </c>
      <c r="F40" s="110">
        <f>BEN!F40*$A$4</f>
        <v>0</v>
      </c>
      <c r="G40" s="8"/>
      <c r="H40" s="8"/>
      <c r="I40" s="8"/>
    </row>
    <row r="41" spans="1:9" ht="27.75" customHeight="1" x14ac:dyDescent="0.35">
      <c r="A41" s="1" t="s">
        <v>38</v>
      </c>
      <c r="B41" s="99">
        <f>BEN!B41*$A$4</f>
        <v>0</v>
      </c>
      <c r="C41" s="98">
        <f>BEN!C41*$A$4</f>
        <v>0</v>
      </c>
      <c r="D41" s="87"/>
      <c r="E41" s="100">
        <f>BEN!E41*$A$4</f>
        <v>0</v>
      </c>
      <c r="F41" s="110">
        <f>BEN!F41*$A$4</f>
        <v>0</v>
      </c>
      <c r="G41" s="8"/>
      <c r="H41" s="8"/>
      <c r="I41" s="8"/>
    </row>
    <row r="42" spans="1:9" ht="27.75" customHeight="1" x14ac:dyDescent="0.35">
      <c r="A42" s="1" t="s">
        <v>34</v>
      </c>
      <c r="B42" s="99">
        <f>BEN!B42*$A$4</f>
        <v>81.510294313784073</v>
      </c>
      <c r="C42" s="98">
        <f>BEN!C42*$A$4</f>
        <v>28.938779999999998</v>
      </c>
      <c r="D42" s="87"/>
      <c r="E42" s="100">
        <f>BEN!E42*$A$4</f>
        <v>0</v>
      </c>
      <c r="F42" s="110">
        <f>BEN!F42*$A$4</f>
        <v>0</v>
      </c>
      <c r="G42" s="8"/>
      <c r="H42" s="8"/>
      <c r="I42" s="8"/>
    </row>
    <row r="43" spans="1:9" ht="27.75" customHeight="1" x14ac:dyDescent="0.35">
      <c r="A43" s="1" t="s">
        <v>36</v>
      </c>
      <c r="B43" s="99">
        <f>BEN!B43*$A$4</f>
        <v>189.83992252071371</v>
      </c>
      <c r="C43" s="98">
        <f>BEN!C43*$A$4</f>
        <v>57.815159999999999</v>
      </c>
      <c r="D43" s="87"/>
      <c r="E43" s="100">
        <f>BEN!E43*$A$4</f>
        <v>0</v>
      </c>
      <c r="F43" s="110">
        <f>BEN!F43*$A$4</f>
        <v>0</v>
      </c>
      <c r="G43" s="8"/>
      <c r="H43" s="8"/>
      <c r="I43" s="8"/>
    </row>
    <row r="44" spans="1:9" ht="27.75" customHeight="1" x14ac:dyDescent="0.35">
      <c r="A44" s="1" t="s">
        <v>52</v>
      </c>
      <c r="B44" s="99">
        <f>BEN!B44*$A$4</f>
        <v>0</v>
      </c>
      <c r="C44" s="98">
        <f>BEN!C44*$A$4</f>
        <v>1032.1633919999999</v>
      </c>
      <c r="D44" s="87"/>
      <c r="E44" s="100">
        <f>BEN!E44*$A$4</f>
        <v>1301.6717999999998</v>
      </c>
      <c r="F44" s="110">
        <f>BEN!F44*$A$4</f>
        <v>0</v>
      </c>
      <c r="G44" s="8"/>
      <c r="H44" s="8"/>
      <c r="I44" s="8"/>
    </row>
    <row r="45" spans="1:9" ht="27.75" customHeight="1" x14ac:dyDescent="0.35">
      <c r="A45" s="1" t="s">
        <v>39</v>
      </c>
      <c r="B45" s="99">
        <f>BEN!B45*$A$4</f>
        <v>79.651026000000002</v>
      </c>
      <c r="C45" s="98">
        <f>BEN!C45*$A$4</f>
        <v>0</v>
      </c>
      <c r="D45" s="87"/>
      <c r="E45" s="100">
        <f>BEN!E45*$A$4</f>
        <v>0</v>
      </c>
      <c r="F45" s="110">
        <f>BEN!F45*$A$4</f>
        <v>0</v>
      </c>
      <c r="G45" s="8"/>
      <c r="H45" s="8"/>
      <c r="I45" s="8"/>
    </row>
    <row r="46" spans="1:9" ht="20.149999999999999" customHeight="1" thickBot="1" x14ac:dyDescent="0.4">
      <c r="A46" s="88"/>
      <c r="B46" s="117"/>
      <c r="C46" s="102"/>
      <c r="D46" s="118"/>
      <c r="E46" s="104"/>
      <c r="F46" s="112"/>
      <c r="G46" s="8"/>
      <c r="H46" s="8"/>
      <c r="I46" s="8"/>
    </row>
    <row r="47" spans="1:9" s="77" customFormat="1" ht="20.149999999999999" customHeight="1" thickBot="1" x14ac:dyDescent="0.4">
      <c r="A47" s="71" t="s">
        <v>17</v>
      </c>
      <c r="B47" s="119">
        <f>SUM(B37:B46)</f>
        <v>375.29614516602874</v>
      </c>
      <c r="C47" s="120">
        <f>SUM(C37:C46)</f>
        <v>1300.1808845446394</v>
      </c>
      <c r="D47" s="74"/>
      <c r="E47" s="121">
        <f>BEN!E47*$A$4</f>
        <v>1301.6717999999998</v>
      </c>
      <c r="F47" s="119">
        <f>BEN!F47*$A$4</f>
        <v>0</v>
      </c>
      <c r="G47" s="8"/>
      <c r="H47" s="8"/>
      <c r="I47" s="8"/>
    </row>
    <row r="48" spans="1:9" ht="16" thickBot="1" x14ac:dyDescent="0.4">
      <c r="A48" s="122" t="s">
        <v>18</v>
      </c>
      <c r="B48" s="119">
        <f>B34+B47</f>
        <v>10437.453801963107</v>
      </c>
      <c r="C48" s="120">
        <f>C47+C34</f>
        <v>10910.843890940345</v>
      </c>
      <c r="D48" s="74"/>
      <c r="E48" s="121">
        <f>BEN!E48*$A$4</f>
        <v>11748.991844632164</v>
      </c>
      <c r="F48" s="119">
        <f>BEN!F48*$A$4</f>
        <v>9732.8062459285684</v>
      </c>
      <c r="G48" s="123"/>
      <c r="H48" s="123"/>
      <c r="I48" s="123"/>
    </row>
    <row r="50" spans="1:4" x14ac:dyDescent="0.35">
      <c r="A50" s="92"/>
      <c r="B50" s="92"/>
      <c r="C50" s="124"/>
      <c r="D50" s="125"/>
    </row>
    <row r="51" spans="1:4" x14ac:dyDescent="0.35">
      <c r="A51" s="92"/>
      <c r="B51" s="93"/>
      <c r="C51" s="124"/>
      <c r="D51" s="93"/>
    </row>
    <row r="52" spans="1:4" x14ac:dyDescent="0.35">
      <c r="A52" s="92"/>
      <c r="B52" s="93"/>
      <c r="C52" s="124"/>
      <c r="D52" s="93"/>
    </row>
    <row r="53" spans="1:4" x14ac:dyDescent="0.35">
      <c r="D53" s="12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3"/>
  <sheetViews>
    <sheetView showGridLines="0" topLeftCell="A30" zoomScale="70" zoomScaleNormal="70" workbookViewId="0">
      <selection activeCell="K46" sqref="K46"/>
    </sheetView>
  </sheetViews>
  <sheetFormatPr defaultColWidth="9.5" defaultRowHeight="15.5" x14ac:dyDescent="0.35"/>
  <cols>
    <col min="1" max="1" width="87.25" style="7" customWidth="1"/>
    <col min="2" max="2" width="15" style="7" customWidth="1"/>
    <col min="3" max="3" width="13.83203125" style="7" customWidth="1"/>
    <col min="4" max="4" width="11.33203125" style="7" bestFit="1" customWidth="1"/>
    <col min="5" max="6" width="10.5" style="7" customWidth="1"/>
    <col min="7" max="7" width="5.08203125" style="7" customWidth="1"/>
    <col min="8" max="9" width="10.5" style="7" customWidth="1"/>
    <col min="10" max="16384" width="9.5" style="7"/>
  </cols>
  <sheetData>
    <row r="1" spans="1:9" x14ac:dyDescent="0.35">
      <c r="A1" s="2"/>
      <c r="B1" s="3"/>
      <c r="C1" s="4"/>
      <c r="D1" s="3"/>
      <c r="E1" s="5"/>
      <c r="F1" s="6"/>
      <c r="I1" s="8"/>
    </row>
    <row r="2" spans="1:9" x14ac:dyDescent="0.35">
      <c r="A2" s="9" t="s">
        <v>53</v>
      </c>
      <c r="B2" s="10"/>
      <c r="C2" s="11"/>
      <c r="D2" s="10"/>
      <c r="E2" s="12"/>
      <c r="F2" s="13"/>
      <c r="G2" s="8"/>
      <c r="H2" s="14"/>
    </row>
    <row r="3" spans="1:9" x14ac:dyDescent="0.35">
      <c r="A3" s="9" t="s">
        <v>27</v>
      </c>
      <c r="B3" s="10" t="s">
        <v>1</v>
      </c>
      <c r="C3" s="11" t="s">
        <v>2</v>
      </c>
      <c r="D3" s="10" t="s">
        <v>2</v>
      </c>
      <c r="E3" s="10" t="s">
        <v>3</v>
      </c>
      <c r="F3" s="130" t="s">
        <v>3</v>
      </c>
      <c r="G3" s="15"/>
      <c r="H3" s="15"/>
      <c r="I3" s="15"/>
    </row>
    <row r="4" spans="1:9" x14ac:dyDescent="0.35">
      <c r="A4" s="94">
        <v>5.4999999999999997E-3</v>
      </c>
      <c r="B4" s="10"/>
      <c r="C4" s="11"/>
      <c r="D4" s="10" t="s">
        <v>30</v>
      </c>
      <c r="E4" s="10"/>
      <c r="F4" s="130"/>
      <c r="G4" s="15"/>
      <c r="H4" s="15"/>
      <c r="I4" s="15"/>
    </row>
    <row r="5" spans="1:9" ht="16" thickBot="1" x14ac:dyDescent="0.4">
      <c r="A5" s="16"/>
      <c r="B5" s="95" t="s">
        <v>49</v>
      </c>
      <c r="C5" s="96" t="s">
        <v>50</v>
      </c>
      <c r="D5" s="17" t="s">
        <v>31</v>
      </c>
      <c r="E5" s="131" t="s">
        <v>50</v>
      </c>
      <c r="F5" s="132" t="s">
        <v>54</v>
      </c>
      <c r="G5" s="18"/>
      <c r="H5" s="18"/>
      <c r="I5" s="18"/>
    </row>
    <row r="6" spans="1:9" x14ac:dyDescent="0.35">
      <c r="A6" s="19"/>
      <c r="B6" s="20" t="s">
        <v>5</v>
      </c>
      <c r="C6" s="21" t="s">
        <v>5</v>
      </c>
      <c r="D6" s="22"/>
      <c r="E6" s="23" t="s">
        <v>5</v>
      </c>
      <c r="F6" s="24" t="s">
        <v>5</v>
      </c>
      <c r="G6" s="23"/>
      <c r="H6" s="23"/>
      <c r="I6" s="23"/>
    </row>
    <row r="7" spans="1:9" ht="20.149999999999999" customHeight="1" x14ac:dyDescent="0.35">
      <c r="A7" s="25" t="s">
        <v>6</v>
      </c>
      <c r="B7" s="25"/>
      <c r="C7" s="26"/>
      <c r="D7" s="27"/>
      <c r="E7" s="23"/>
      <c r="F7" s="28"/>
      <c r="G7" s="23"/>
      <c r="H7" s="23"/>
      <c r="I7" s="23"/>
    </row>
    <row r="8" spans="1:9" ht="30" customHeight="1" x14ac:dyDescent="0.35">
      <c r="A8" s="29" t="s">
        <v>37</v>
      </c>
      <c r="B8" s="97">
        <f>BEN!B8*$A$4</f>
        <v>394.71886079808536</v>
      </c>
      <c r="C8" s="98">
        <f>BEN!C8*$A$4</f>
        <v>483.62767832146739</v>
      </c>
      <c r="D8" s="32">
        <f>(C8-B8)/B8</f>
        <v>0.22524593160716097</v>
      </c>
      <c r="E8" s="99">
        <f>BEN!E8*$A$4</f>
        <v>349.8112614118387</v>
      </c>
      <c r="F8" s="100">
        <f>BEN!F8*$A$4</f>
        <v>610.0462485902525</v>
      </c>
      <c r="G8" s="35"/>
      <c r="H8" s="35"/>
      <c r="I8" s="35"/>
    </row>
    <row r="9" spans="1:9" ht="12.75" customHeight="1" thickBot="1" x14ac:dyDescent="0.4">
      <c r="A9" s="36"/>
      <c r="B9" s="101"/>
      <c r="C9" s="102"/>
      <c r="D9" s="103"/>
      <c r="E9" s="99"/>
      <c r="F9" s="104"/>
      <c r="G9" s="8"/>
      <c r="H9" s="8"/>
      <c r="I9" s="8"/>
    </row>
    <row r="10" spans="1:9" ht="8.25" customHeight="1" x14ac:dyDescent="0.35">
      <c r="A10" s="41"/>
      <c r="B10" s="97"/>
      <c r="C10" s="105"/>
      <c r="D10" s="106"/>
      <c r="E10" s="107"/>
      <c r="F10" s="108"/>
      <c r="G10" s="8"/>
      <c r="H10" s="8"/>
      <c r="I10" s="8"/>
    </row>
    <row r="11" spans="1:9" ht="20.149999999999999" customHeight="1" x14ac:dyDescent="0.35">
      <c r="A11" s="45" t="s">
        <v>7</v>
      </c>
      <c r="B11" s="97"/>
      <c r="C11" s="109"/>
      <c r="D11" s="51"/>
      <c r="E11" s="110"/>
      <c r="F11" s="100"/>
      <c r="G11" s="8"/>
      <c r="H11" s="8"/>
      <c r="I11" s="8"/>
    </row>
    <row r="12" spans="1:9" ht="20.149999999999999" customHeight="1" x14ac:dyDescent="0.35">
      <c r="A12" s="41" t="s">
        <v>8</v>
      </c>
      <c r="B12" s="97">
        <f>BEN!B12*$A$4</f>
        <v>181.24885733180469</v>
      </c>
      <c r="C12" s="109">
        <f>BEN!C12*$A$4</f>
        <v>158.77976693504465</v>
      </c>
      <c r="D12" s="51"/>
      <c r="E12" s="110">
        <f>BEN!E12*$A$4</f>
        <v>194.887</v>
      </c>
      <c r="F12" s="100">
        <f>BEN!F12*$A$4</f>
        <v>215.63299999999998</v>
      </c>
      <c r="G12" s="8"/>
      <c r="H12" s="8"/>
      <c r="I12" s="8"/>
    </row>
    <row r="13" spans="1:9" ht="20.149999999999999" customHeight="1" x14ac:dyDescent="0.35">
      <c r="A13" s="41" t="s">
        <v>41</v>
      </c>
      <c r="B13" s="97">
        <f>BEN!B13*$A$4</f>
        <v>0</v>
      </c>
      <c r="C13" s="109">
        <f>BEN!C13*$A$4</f>
        <v>0</v>
      </c>
      <c r="D13" s="51"/>
      <c r="E13" s="110">
        <f>BEN!E13*$A$4</f>
        <v>0</v>
      </c>
      <c r="F13" s="100">
        <f>BEN!F13*$A$4</f>
        <v>0</v>
      </c>
      <c r="G13" s="8"/>
      <c r="H13" s="8"/>
      <c r="I13" s="8"/>
    </row>
    <row r="14" spans="1:9" ht="20.149999999999999" customHeight="1" x14ac:dyDescent="0.35">
      <c r="A14" s="41" t="s">
        <v>42</v>
      </c>
      <c r="B14" s="97">
        <f>BEN!B14*$A$4</f>
        <v>163.99523836573803</v>
      </c>
      <c r="C14" s="109">
        <f>BEN!C14*$A$4</f>
        <v>196.88284000000002</v>
      </c>
      <c r="D14" s="51"/>
      <c r="E14" s="110">
        <f>BEN!E14*$A$4</f>
        <v>168.7267296</v>
      </c>
      <c r="F14" s="100">
        <f>BEN!F14*$A$4</f>
        <v>143</v>
      </c>
      <c r="G14" s="8"/>
      <c r="H14" s="8"/>
      <c r="I14" s="8"/>
    </row>
    <row r="15" spans="1:9" ht="20.149999999999999" customHeight="1" x14ac:dyDescent="0.35">
      <c r="A15" s="41" t="s">
        <v>43</v>
      </c>
      <c r="B15" s="97">
        <f>BEN!B15*$A$4</f>
        <v>660.50307060299474</v>
      </c>
      <c r="C15" s="109">
        <f>BEN!C15*$A$4</f>
        <v>680.36954793814039</v>
      </c>
      <c r="D15" s="51"/>
      <c r="E15" s="110">
        <f>BEN!E15*$A$4</f>
        <v>720.40426945675131</v>
      </c>
      <c r="F15" s="100">
        <f>BEN!F15*$A$4</f>
        <v>786.43866136488168</v>
      </c>
      <c r="G15" s="8"/>
      <c r="H15" s="8"/>
      <c r="I15" s="8"/>
    </row>
    <row r="16" spans="1:9" ht="20.149999999999999" customHeight="1" x14ac:dyDescent="0.35">
      <c r="A16" s="41" t="s">
        <v>9</v>
      </c>
      <c r="B16" s="97">
        <f>BEN!B16*$A$4</f>
        <v>534.59086586544402</v>
      </c>
      <c r="C16" s="109">
        <f>BEN!C16*$A$4</f>
        <v>656.9771822009219</v>
      </c>
      <c r="D16" s="51"/>
      <c r="E16" s="110">
        <f>BEN!E16*$A$4</f>
        <v>508.06799999999998</v>
      </c>
      <c r="F16" s="100">
        <f>BEN!F16*$A$4</f>
        <v>529.39699999999993</v>
      </c>
      <c r="G16" s="8"/>
      <c r="H16" s="8"/>
      <c r="I16" s="8"/>
    </row>
    <row r="17" spans="1:9" ht="20.149999999999999" customHeight="1" x14ac:dyDescent="0.35">
      <c r="A17" s="41" t="s">
        <v>32</v>
      </c>
      <c r="B17" s="97">
        <f>BEN!B17*$A$4</f>
        <v>78.974561321470205</v>
      </c>
      <c r="C17" s="109">
        <f>BEN!C17*$A$4</f>
        <v>95.941880801244594</v>
      </c>
      <c r="D17" s="51"/>
      <c r="E17" s="110">
        <f>BEN!E17*$A$4</f>
        <v>69.965499999999992</v>
      </c>
      <c r="F17" s="100">
        <f>BEN!F17*$A$4</f>
        <v>88.759</v>
      </c>
      <c r="G17" s="8"/>
      <c r="H17" s="8"/>
      <c r="I17" s="8"/>
    </row>
    <row r="18" spans="1:9" ht="11.25" customHeight="1" x14ac:dyDescent="0.35">
      <c r="A18" s="41"/>
      <c r="B18" s="97"/>
      <c r="C18" s="109"/>
      <c r="D18" s="51"/>
      <c r="E18" s="110"/>
      <c r="F18" s="100"/>
      <c r="G18" s="8"/>
      <c r="H18" s="8"/>
      <c r="I18" s="8"/>
    </row>
    <row r="19" spans="1:9" ht="20.149999999999999" customHeight="1" thickBot="1" x14ac:dyDescent="0.4">
      <c r="A19" s="53" t="s">
        <v>10</v>
      </c>
      <c r="B19" s="101">
        <f>BEN!B19*$A$4</f>
        <v>1619.3125934874517</v>
      </c>
      <c r="C19" s="111">
        <f>SUM(C12:C17)</f>
        <v>1788.9512178753516</v>
      </c>
      <c r="D19" s="56">
        <f>(C19-B19)/B19</f>
        <v>0.10475965237975186</v>
      </c>
      <c r="E19" s="112">
        <f>BEN!E19*$A$4</f>
        <v>1662.0514990567515</v>
      </c>
      <c r="F19" s="104">
        <f>BEN!F19*$A$4</f>
        <v>1763.2276613648819</v>
      </c>
      <c r="G19" s="8"/>
      <c r="H19" s="8"/>
      <c r="I19" s="8"/>
    </row>
    <row r="20" spans="1:9" ht="11.25" customHeight="1" x14ac:dyDescent="0.35">
      <c r="A20" s="41"/>
      <c r="B20" s="113"/>
      <c r="C20" s="114"/>
      <c r="D20" s="115"/>
      <c r="E20" s="108"/>
      <c r="F20" s="107"/>
      <c r="G20" s="8"/>
      <c r="H20" s="8"/>
      <c r="I20" s="8"/>
    </row>
    <row r="21" spans="1:9" ht="20.149999999999999" customHeight="1" x14ac:dyDescent="0.35">
      <c r="A21" s="45" t="s">
        <v>11</v>
      </c>
      <c r="B21" s="97"/>
      <c r="C21" s="98"/>
      <c r="D21" s="64"/>
      <c r="E21" s="100"/>
      <c r="F21" s="110"/>
      <c r="G21" s="8"/>
      <c r="H21" s="8"/>
      <c r="I21" s="8"/>
    </row>
    <row r="22" spans="1:9" ht="20.149999999999999" customHeight="1" x14ac:dyDescent="0.35">
      <c r="A22" s="41" t="s">
        <v>12</v>
      </c>
      <c r="B22" s="97">
        <f>BEN!B22*$A$4</f>
        <v>175.55621933092775</v>
      </c>
      <c r="C22" s="98">
        <f>BEN!C22*$A$4</f>
        <v>189.18223568930009</v>
      </c>
      <c r="D22" s="64"/>
      <c r="E22" s="100">
        <f>BEN!E22*$A$4</f>
        <v>159.3955</v>
      </c>
      <c r="F22" s="110">
        <f>BEN!F22*$A$4</f>
        <v>157.27799999999999</v>
      </c>
      <c r="G22" s="8"/>
      <c r="H22" s="8"/>
      <c r="I22" s="8"/>
    </row>
    <row r="23" spans="1:9" ht="19.5" customHeight="1" x14ac:dyDescent="0.35">
      <c r="A23" s="41" t="s">
        <v>44</v>
      </c>
      <c r="B23" s="97">
        <f>BEN!B23*$A$4</f>
        <v>2342.8340072499454</v>
      </c>
      <c r="C23" s="98">
        <f>BEN!C23*$A$4</f>
        <v>1694.3365715190159</v>
      </c>
      <c r="D23" s="64"/>
      <c r="E23" s="100">
        <f>BEN!E23*$A$4</f>
        <v>2126.6550300517238</v>
      </c>
      <c r="F23" s="110">
        <f>BEN!F23*$A$4</f>
        <v>926.19990369706147</v>
      </c>
      <c r="G23" s="8"/>
      <c r="H23" s="8"/>
      <c r="I23" s="8"/>
    </row>
    <row r="24" spans="1:9" ht="20.149999999999999" customHeight="1" x14ac:dyDescent="0.35">
      <c r="A24" s="41" t="s">
        <v>45</v>
      </c>
      <c r="B24" s="97">
        <f>BEN!B24*$A$4</f>
        <v>197.26950034373812</v>
      </c>
      <c r="C24" s="98">
        <f>BEN!C24*$A$4</f>
        <v>169.53238365991061</v>
      </c>
      <c r="D24" s="64"/>
      <c r="E24" s="100">
        <f>BEN!E24*$A$4</f>
        <v>217.184</v>
      </c>
      <c r="F24" s="110">
        <f>BEN!F24*$A$4</f>
        <v>221.41899999999998</v>
      </c>
      <c r="G24" s="8"/>
      <c r="H24" s="8"/>
      <c r="I24" s="8"/>
    </row>
    <row r="25" spans="1:9" ht="20.149999999999999" customHeight="1" x14ac:dyDescent="0.35">
      <c r="A25" s="41" t="s">
        <v>46</v>
      </c>
      <c r="B25" s="97">
        <f>BEN!B25*$A$4</f>
        <v>91.878435957295736</v>
      </c>
      <c r="C25" s="98">
        <f>BEN!C25*$A$4</f>
        <v>190.25693499999997</v>
      </c>
      <c r="D25" s="64"/>
      <c r="E25" s="100">
        <f>BEN!E25*$A$4</f>
        <v>98.285895245070421</v>
      </c>
      <c r="F25" s="110">
        <f>BEN!F25*$A$4</f>
        <v>115.38638539999998</v>
      </c>
      <c r="G25" s="8"/>
      <c r="H25" s="8"/>
      <c r="I25" s="8"/>
    </row>
    <row r="26" spans="1:9" ht="18.75" customHeight="1" x14ac:dyDescent="0.35">
      <c r="A26" s="65" t="s">
        <v>47</v>
      </c>
      <c r="B26" s="97">
        <f>BEN!B26*$A$4</f>
        <v>340.52810608690498</v>
      </c>
      <c r="C26" s="98">
        <f>BEN!C26*$A$4</f>
        <v>361.43742372679793</v>
      </c>
      <c r="D26" s="64"/>
      <c r="E26" s="100">
        <f>BEN!E26*$A$4</f>
        <v>452.75134237216241</v>
      </c>
      <c r="F26" s="110">
        <f>BEN!F26*$A$4</f>
        <v>473.13749999999999</v>
      </c>
      <c r="G26" s="8"/>
      <c r="H26" s="8"/>
      <c r="I26" s="8"/>
    </row>
    <row r="27" spans="1:9" ht="20.149999999999999" customHeight="1" x14ac:dyDescent="0.35">
      <c r="A27" s="41" t="s">
        <v>48</v>
      </c>
      <c r="B27" s="97">
        <f>BEN!B27*$A$4</f>
        <v>1838.4299449999999</v>
      </c>
      <c r="C27" s="98">
        <f>BEN!C27*$A$4</f>
        <v>1811.5956099999996</v>
      </c>
      <c r="D27" s="64"/>
      <c r="E27" s="100">
        <f>BEN!E27*$A$4</f>
        <v>2198.6395033338513</v>
      </c>
      <c r="F27" s="110">
        <f>BEN!F27*$A$4</f>
        <v>2497.9624999999996</v>
      </c>
      <c r="G27" s="8"/>
      <c r="H27" s="8"/>
      <c r="I27" s="8"/>
    </row>
    <row r="28" spans="1:9" ht="10.5" customHeight="1" x14ac:dyDescent="0.35">
      <c r="A28" s="41"/>
      <c r="B28" s="97"/>
      <c r="C28" s="98"/>
      <c r="D28" s="64"/>
      <c r="E28" s="100"/>
      <c r="F28" s="110"/>
      <c r="G28" s="8"/>
      <c r="H28" s="8"/>
      <c r="I28" s="8"/>
    </row>
    <row r="29" spans="1:9" ht="20.149999999999999" customHeight="1" thickBot="1" x14ac:dyDescent="0.4">
      <c r="A29" s="53" t="s">
        <v>10</v>
      </c>
      <c r="B29" s="101">
        <f>BEN!B29*$A$4</f>
        <v>4986.4962139688123</v>
      </c>
      <c r="C29" s="102">
        <f>SUM(C22:C27)</f>
        <v>4416.3411595950238</v>
      </c>
      <c r="D29" s="67">
        <f>(C29-B29)/B29</f>
        <v>-0.11433981495395447</v>
      </c>
      <c r="E29" s="104">
        <f>BEN!E29*$A$4</f>
        <v>5252.9112710028076</v>
      </c>
      <c r="F29" s="112">
        <f>BEN!F29*$A$4</f>
        <v>4391.3832890970616</v>
      </c>
      <c r="G29" s="8"/>
      <c r="H29" s="8"/>
      <c r="I29" s="8"/>
    </row>
    <row r="30" spans="1:9" ht="12" customHeight="1" x14ac:dyDescent="0.35">
      <c r="A30" s="41"/>
      <c r="B30" s="113"/>
      <c r="C30" s="105"/>
      <c r="D30" s="106"/>
      <c r="E30" s="108"/>
      <c r="F30" s="107"/>
      <c r="G30" s="8"/>
      <c r="H30" s="8"/>
      <c r="I30" s="8"/>
    </row>
    <row r="31" spans="1:9" ht="20.149999999999999" customHeight="1" x14ac:dyDescent="0.35">
      <c r="A31" s="45" t="s">
        <v>13</v>
      </c>
      <c r="B31" s="97"/>
      <c r="C31" s="109"/>
      <c r="D31" s="51"/>
      <c r="E31" s="100"/>
      <c r="F31" s="110"/>
      <c r="G31" s="8"/>
      <c r="H31" s="8"/>
      <c r="I31" s="8"/>
    </row>
    <row r="32" spans="1:9" ht="20.149999999999999" customHeight="1" x14ac:dyDescent="0.35">
      <c r="A32" s="41" t="s">
        <v>14</v>
      </c>
      <c r="B32" s="97">
        <f>BEN!B32*$A$4</f>
        <v>94.583500000000001</v>
      </c>
      <c r="C32" s="109">
        <f>BEN!C32*$A$4</f>
        <v>87.829499999999996</v>
      </c>
      <c r="D32" s="51">
        <f>(C32-B32)/B32</f>
        <v>-7.1407803686689586E-2</v>
      </c>
      <c r="E32" s="100">
        <f>BEN!E32*$A$4</f>
        <v>101.92599999999999</v>
      </c>
      <c r="F32" s="110">
        <f>BEN!F32*$A$4</f>
        <v>98.218999999999994</v>
      </c>
      <c r="G32" s="8"/>
      <c r="H32" s="8"/>
      <c r="I32" s="8"/>
    </row>
    <row r="33" spans="1:9" ht="10.5" customHeight="1" thickBot="1" x14ac:dyDescent="0.4">
      <c r="A33" s="19"/>
      <c r="B33" s="101"/>
      <c r="C33" s="111"/>
      <c r="D33" s="56"/>
      <c r="E33" s="104"/>
      <c r="F33" s="112"/>
      <c r="G33" s="8"/>
      <c r="H33" s="8"/>
      <c r="I33" s="8"/>
    </row>
    <row r="34" spans="1:9" s="77" customFormat="1" ht="19.5" customHeight="1" thickBot="1" x14ac:dyDescent="0.3">
      <c r="A34" s="71" t="s">
        <v>15</v>
      </c>
      <c r="B34" s="119">
        <f>BEN!B34*$A$4</f>
        <v>7095.1111682543496</v>
      </c>
      <c r="C34" s="120">
        <f>C32+C29+C19+C8</f>
        <v>6776.7495557918428</v>
      </c>
      <c r="D34" s="74">
        <f>(C34-B34)/B34</f>
        <v>-4.4870560152313325E-2</v>
      </c>
      <c r="E34" s="119">
        <f>BEN!E34*$A$4</f>
        <v>7366.7000314713978</v>
      </c>
      <c r="F34" s="116">
        <f>BEN!F34*$A$4</f>
        <v>6862.8761990521953</v>
      </c>
      <c r="G34" s="76"/>
      <c r="H34" s="35"/>
      <c r="I34" s="76"/>
    </row>
    <row r="35" spans="1:9" s="77" customFormat="1" ht="23.25" customHeight="1" x14ac:dyDescent="0.25">
      <c r="A35" s="78" t="s">
        <v>16</v>
      </c>
      <c r="B35" s="99"/>
      <c r="C35" s="114"/>
      <c r="D35" s="87"/>
      <c r="E35" s="108"/>
      <c r="F35" s="107"/>
      <c r="G35" s="76"/>
      <c r="H35" s="76"/>
      <c r="I35" s="76"/>
    </row>
    <row r="36" spans="1:9" ht="20.149999999999999" customHeight="1" x14ac:dyDescent="0.35">
      <c r="A36" s="1"/>
      <c r="B36" s="99"/>
      <c r="C36" s="98"/>
      <c r="D36" s="87"/>
      <c r="E36" s="100"/>
      <c r="F36" s="110"/>
      <c r="G36" s="8"/>
      <c r="H36" s="8"/>
      <c r="I36" s="8"/>
    </row>
    <row r="37" spans="1:9" ht="27.75" customHeight="1" x14ac:dyDescent="0.35">
      <c r="A37" s="1" t="s">
        <v>33</v>
      </c>
      <c r="B37" s="99">
        <f>BEN!B37*$A$4</f>
        <v>37.958717571908849</v>
      </c>
      <c r="C37" s="98">
        <f>BEN!C37*$A$4</f>
        <v>94.946043460963764</v>
      </c>
      <c r="D37" s="87"/>
      <c r="E37" s="100">
        <f>BEN!E37*$A$4</f>
        <v>0</v>
      </c>
      <c r="F37" s="110">
        <f>BEN!F37*$A$4</f>
        <v>0</v>
      </c>
      <c r="G37" s="8"/>
      <c r="H37" s="8"/>
      <c r="I37" s="8"/>
    </row>
    <row r="38" spans="1:9" ht="27.75" customHeight="1" x14ac:dyDescent="0.35">
      <c r="A38" s="1" t="s">
        <v>40</v>
      </c>
      <c r="B38" s="99">
        <f>BEN!B38*$A$4</f>
        <v>0</v>
      </c>
      <c r="C38" s="98">
        <f>BEN!C38*$A$4</f>
        <v>29.732999999999997</v>
      </c>
      <c r="D38" s="87"/>
      <c r="E38" s="100">
        <v>0</v>
      </c>
      <c r="F38" s="110">
        <v>0</v>
      </c>
      <c r="G38" s="8"/>
      <c r="H38" s="8"/>
      <c r="I38" s="8"/>
    </row>
    <row r="39" spans="1:9" ht="27.75" customHeight="1" x14ac:dyDescent="0.35">
      <c r="A39" s="1" t="s">
        <v>51</v>
      </c>
      <c r="B39" s="99">
        <f>BEN!B39*$A$4</f>
        <v>10.917499999999999</v>
      </c>
      <c r="C39" s="98">
        <f>BEN!C39*$A$4</f>
        <v>3.1349999999999998</v>
      </c>
      <c r="D39" s="87"/>
      <c r="E39" s="100">
        <f>BEN!E39*$A$4</f>
        <v>0</v>
      </c>
      <c r="F39" s="110">
        <f>BEN!F39*$A$4</f>
        <v>0</v>
      </c>
      <c r="G39" s="8"/>
      <c r="H39" s="8"/>
      <c r="I39" s="8"/>
    </row>
    <row r="40" spans="1:9" ht="27.75" customHeight="1" x14ac:dyDescent="0.35">
      <c r="A40" s="1" t="s">
        <v>35</v>
      </c>
      <c r="B40" s="99">
        <f>BEN!B40*$A$4</f>
        <v>-31.745196697111389</v>
      </c>
      <c r="C40" s="98">
        <f>BEN!C40*$A$4</f>
        <v>0</v>
      </c>
      <c r="D40" s="87"/>
      <c r="E40" s="100">
        <f>BEN!E40*$A$4</f>
        <v>0</v>
      </c>
      <c r="F40" s="110">
        <f>BEN!F40*$A$4</f>
        <v>0</v>
      </c>
      <c r="G40" s="8"/>
      <c r="H40" s="8"/>
      <c r="I40" s="8"/>
    </row>
    <row r="41" spans="1:9" ht="27.75" customHeight="1" x14ac:dyDescent="0.35">
      <c r="A41" s="1" t="s">
        <v>38</v>
      </c>
      <c r="B41" s="99">
        <f>BEN!B41*$A$4</f>
        <v>0</v>
      </c>
      <c r="C41" s="98">
        <f>BEN!C41*$A$4</f>
        <v>0</v>
      </c>
      <c r="D41" s="87"/>
      <c r="E41" s="100">
        <f>BEN!E41*$A$4</f>
        <v>0</v>
      </c>
      <c r="F41" s="110">
        <f>BEN!F41*$A$4</f>
        <v>0</v>
      </c>
      <c r="G41" s="8"/>
      <c r="H41" s="8"/>
      <c r="I41" s="8"/>
    </row>
    <row r="42" spans="1:9" ht="27.75" customHeight="1" x14ac:dyDescent="0.35">
      <c r="A42" s="1" t="s">
        <v>34</v>
      </c>
      <c r="B42" s="99">
        <f>BEN!B42*$A$4</f>
        <v>57.475207528950307</v>
      </c>
      <c r="C42" s="98">
        <f>BEN!C42*$A$4</f>
        <v>20.405549999999998</v>
      </c>
      <c r="D42" s="87"/>
      <c r="E42" s="100">
        <f>BEN!E42*$A$4</f>
        <v>0</v>
      </c>
      <c r="F42" s="110">
        <f>BEN!F42*$A$4</f>
        <v>0</v>
      </c>
      <c r="G42" s="8"/>
      <c r="H42" s="8"/>
      <c r="I42" s="8"/>
    </row>
    <row r="43" spans="1:9" ht="27.75" customHeight="1" x14ac:dyDescent="0.35">
      <c r="A43" s="1" t="s">
        <v>36</v>
      </c>
      <c r="B43" s="99">
        <f>BEN!B43*$A$4</f>
        <v>133.86148382870837</v>
      </c>
      <c r="C43" s="98">
        <f>BEN!C43*$A$4</f>
        <v>40.767099999999999</v>
      </c>
      <c r="D43" s="87"/>
      <c r="E43" s="100">
        <f>BEN!E43*$A$4</f>
        <v>0</v>
      </c>
      <c r="F43" s="110">
        <f>BEN!F43*$A$4</f>
        <v>0</v>
      </c>
      <c r="G43" s="8"/>
      <c r="H43" s="8"/>
      <c r="I43" s="8"/>
    </row>
    <row r="44" spans="1:9" ht="27.75" customHeight="1" x14ac:dyDescent="0.35">
      <c r="A44" s="1" t="s">
        <v>52</v>
      </c>
      <c r="B44" s="99">
        <f>BEN!B44*$A$4</f>
        <v>0</v>
      </c>
      <c r="C44" s="98">
        <f>BEN!C44*$A$4</f>
        <v>727.80751999999984</v>
      </c>
      <c r="D44" s="87"/>
      <c r="E44" s="100">
        <f>BEN!E44*$A$4</f>
        <v>917.8454999999999</v>
      </c>
      <c r="F44" s="110">
        <f>BEN!F44*$A$4</f>
        <v>0</v>
      </c>
      <c r="G44" s="8"/>
      <c r="H44" s="8"/>
      <c r="I44" s="8"/>
    </row>
    <row r="45" spans="1:9" ht="27.75" customHeight="1" x14ac:dyDescent="0.35">
      <c r="A45" s="1" t="s">
        <v>39</v>
      </c>
      <c r="B45" s="99">
        <f>BEN!B45*$A$4</f>
        <v>56.164184999999996</v>
      </c>
      <c r="C45" s="98">
        <f>BEN!C45*$A$4</f>
        <v>0</v>
      </c>
      <c r="D45" s="87"/>
      <c r="E45" s="100">
        <f>BEN!E45*$A$4</f>
        <v>0</v>
      </c>
      <c r="F45" s="110">
        <f>BEN!F45*$A$4</f>
        <v>0</v>
      </c>
      <c r="G45" s="8"/>
      <c r="H45" s="8"/>
      <c r="I45" s="8"/>
    </row>
    <row r="46" spans="1:9" ht="20.149999999999999" customHeight="1" thickBot="1" x14ac:dyDescent="0.4">
      <c r="A46" s="88"/>
      <c r="B46" s="117"/>
      <c r="C46" s="102"/>
      <c r="D46" s="118"/>
      <c r="E46" s="104"/>
      <c r="F46" s="112"/>
      <c r="G46" s="8"/>
      <c r="H46" s="8"/>
      <c r="I46" s="8"/>
    </row>
    <row r="47" spans="1:9" s="77" customFormat="1" ht="20.149999999999999" customHeight="1" thickBot="1" x14ac:dyDescent="0.4">
      <c r="A47" s="71" t="s">
        <v>17</v>
      </c>
      <c r="B47" s="119">
        <f>BEN!B47*$A$4</f>
        <v>264.63189723245614</v>
      </c>
      <c r="C47" s="120">
        <f>SUM(C37:C46)</f>
        <v>916.79421346096365</v>
      </c>
      <c r="D47" s="74"/>
      <c r="E47" s="121">
        <f>BEN!E47*$A$4</f>
        <v>917.8454999999999</v>
      </c>
      <c r="F47" s="119">
        <f>BEN!F47*$A$4</f>
        <v>0</v>
      </c>
      <c r="G47" s="8"/>
      <c r="H47" s="8"/>
      <c r="I47" s="8"/>
    </row>
    <row r="48" spans="1:9" ht="16" thickBot="1" x14ac:dyDescent="0.4">
      <c r="A48" s="122" t="s">
        <v>18</v>
      </c>
      <c r="B48" s="119">
        <f>BEN!B48*$A$4</f>
        <v>7359.7430654868058</v>
      </c>
      <c r="C48" s="120">
        <f>C47+C34</f>
        <v>7693.5437692528067</v>
      </c>
      <c r="D48" s="74"/>
      <c r="E48" s="121">
        <f>BEN!E48*$A$4</f>
        <v>8284.5455314713981</v>
      </c>
      <c r="F48" s="119">
        <f>BEN!F48*$A$4</f>
        <v>6862.8761990521953</v>
      </c>
      <c r="G48" s="123"/>
      <c r="H48" s="123"/>
      <c r="I48" s="123"/>
    </row>
    <row r="50" spans="1:4" x14ac:dyDescent="0.35">
      <c r="A50" s="92"/>
      <c r="B50" s="92"/>
      <c r="C50" s="124"/>
      <c r="D50" s="125"/>
    </row>
    <row r="51" spans="1:4" x14ac:dyDescent="0.35">
      <c r="A51" s="92"/>
      <c r="B51" s="93"/>
      <c r="C51" s="124"/>
      <c r="D51" s="93"/>
    </row>
    <row r="52" spans="1:4" x14ac:dyDescent="0.35">
      <c r="A52" s="92"/>
      <c r="B52" s="93"/>
      <c r="C52" s="124"/>
      <c r="D52" s="93"/>
    </row>
    <row r="53" spans="1:4" x14ac:dyDescent="0.35">
      <c r="D53" s="12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42fb8c-34c4-4812-9772-edce9c0f7708" xsi:nil="true"/>
    <lcf76f155ced4ddcb4097134ff3c332f xmlns="9531799f-03d3-4eea-9293-7da2f8eec02e">
      <Terms xmlns="http://schemas.microsoft.com/office/infopath/2007/PartnerControls"/>
    </lcf76f155ced4ddcb4097134ff3c332f>
    <Modified0 xmlns="9531799f-03d3-4eea-9293-7da2f8eec0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1552AC99AD746ACA931F6FADE85AC" ma:contentTypeVersion="20" ma:contentTypeDescription="Create a new document." ma:contentTypeScope="" ma:versionID="fa93c8f316099692bc73c3f3dcf1cf66">
  <xsd:schema xmlns:xsd="http://www.w3.org/2001/XMLSchema" xmlns:xs="http://www.w3.org/2001/XMLSchema" xmlns:p="http://schemas.microsoft.com/office/2006/metadata/properties" xmlns:ns2="9531799f-03d3-4eea-9293-7da2f8eec02e" xmlns:ns3="7142fb8c-34c4-4812-9772-edce9c0f7708" targetNamespace="http://schemas.microsoft.com/office/2006/metadata/properties" ma:root="true" ma:fieldsID="4bf86676dbd1e94e414369f5a6f83184" ns2:_="" ns3:_="">
    <xsd:import namespace="9531799f-03d3-4eea-9293-7da2f8eec02e"/>
    <xsd:import namespace="7142fb8c-34c4-4812-9772-edce9c0f7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odified0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1799f-03d3-4eea-9293-7da2f8eec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3d5854-bcb9-4b42-9a63-6204cccce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odified0" ma:index="20" nillable="true" ma:displayName="Modified " ma:format="DateOnly" ma:internalName="Modified0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fb8c-34c4-4812-9772-edce9c0f77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71862d-a4a8-4b22-824a-e843a9960b35}" ma:internalName="TaxCatchAll" ma:showField="CatchAllData" ma:web="7142fb8c-34c4-4812-9772-edce9c0f7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087D00-3065-4FFB-8D1E-BD964B673ECC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7142fb8c-34c4-4812-9772-edce9c0f7708"/>
    <ds:schemaRef ds:uri="http://schemas.microsoft.com/office/2006/documentManagement/types"/>
    <ds:schemaRef ds:uri="9531799f-03d3-4eea-9293-7da2f8eec02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A5547FC-1BA9-475A-9547-26853E5D67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AD84E2-9BD3-4E8A-BED0-20FDC1D9D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1799f-03d3-4eea-9293-7da2f8eec02e"/>
    <ds:schemaRef ds:uri="7142fb8c-34c4-4812-9772-edce9c0f7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BEN</vt:lpstr>
      <vt:lpstr>F2C</vt:lpstr>
      <vt:lpstr>M2A</vt:lpstr>
      <vt:lpstr>M2B</vt:lpstr>
      <vt:lpstr>M2C</vt:lpstr>
      <vt:lpstr>M3A</vt:lpstr>
      <vt:lpstr>M3B</vt:lpstr>
      <vt:lpstr>M3C</vt:lpstr>
      <vt:lpstr>M3D</vt:lpstr>
      <vt:lpstr>M3E</vt:lpstr>
      <vt:lpstr>M4A</vt:lpstr>
    </vt:vector>
  </TitlesOfParts>
  <Company>City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 Jonson House actual service charge</dc:title>
  <dc:subject>Ben Jonson House, actual service charge, Barbican Estate</dc:subject>
  <dc:creator>City of London</dc:creator>
  <cp:keywords>Ben Jonson House, actual service charge, Barbican Estate</cp:keywords>
  <dc:description>Ben Jonson House, actual service charge, Barbican Estate</dc:description>
  <cp:lastModifiedBy>Stanton, Iain</cp:lastModifiedBy>
  <cp:lastPrinted>2024-01-04T10:44:22Z</cp:lastPrinted>
  <dcterms:created xsi:type="dcterms:W3CDTF">2008-07-18T14:50:20Z</dcterms:created>
  <dcterms:modified xsi:type="dcterms:W3CDTF">2026-02-02T09:01:57Z</dcterms:modified>
  <cp:category>Ben Jonson House, actual service charge, Barbican Estate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Enabled">
    <vt:lpwstr>true</vt:lpwstr>
  </property>
  <property fmtid="{D5CDD505-2E9C-101B-9397-08002B2CF9AE}" pid="3" name="MSIP_Label_8eca86e8-6fb5-45dd-bb08-a8d185fa5301_SetDate">
    <vt:lpwstr>2021-06-15T13:05:01Z</vt:lpwstr>
  </property>
  <property fmtid="{D5CDD505-2E9C-101B-9397-08002B2CF9AE}" pid="4" name="MSIP_Label_8eca86e8-6fb5-45dd-bb08-a8d185fa5301_Method">
    <vt:lpwstr>Standard</vt:lpwstr>
  </property>
  <property fmtid="{D5CDD505-2E9C-101B-9397-08002B2CF9AE}" pid="5" name="MSIP_Label_8eca86e8-6fb5-45dd-bb08-a8d185fa5301_Name">
    <vt:lpwstr>Official</vt:lpwstr>
  </property>
  <property fmtid="{D5CDD505-2E9C-101B-9397-08002B2CF9AE}" pid="6" name="MSIP_Label_8eca86e8-6fb5-45dd-bb08-a8d185fa5301_SiteId">
    <vt:lpwstr>9fe658cd-b3cd-4056-8519-3222ffa96be8</vt:lpwstr>
  </property>
  <property fmtid="{D5CDD505-2E9C-101B-9397-08002B2CF9AE}" pid="7" name="MSIP_Label_8eca86e8-6fb5-45dd-bb08-a8d185fa5301_ActionId">
    <vt:lpwstr>6def2407-ec75-4572-9ac7-26821a9b8da2</vt:lpwstr>
  </property>
  <property fmtid="{D5CDD505-2E9C-101B-9397-08002B2CF9AE}" pid="8" name="MSIP_Label_8eca86e8-6fb5-45dd-bb08-a8d185fa5301_ContentBits">
    <vt:lpwstr>0</vt:lpwstr>
  </property>
  <property fmtid="{D5CDD505-2E9C-101B-9397-08002B2CF9AE}" pid="9" name="ContentTypeId">
    <vt:lpwstr>0x010100F191552AC99AD746ACA931F6FADE85AC</vt:lpwstr>
  </property>
  <property fmtid="{D5CDD505-2E9C-101B-9397-08002B2CF9AE}" pid="10" name="MediaServiceImageTags">
    <vt:lpwstr/>
  </property>
</Properties>
</file>